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2.xml" ContentType="application/vnd.openxmlformats-officedocument.spreadsheetml.worksheet+xml"/>
  <Override PartName="/xl/worksheets/sheet72.xml" ContentType="application/vnd.openxmlformats-officedocument.spreadsheetml.worksheet+xml"/>
  <Override PartName="/xl/worksheets/sheet12.xml" ContentType="application/vnd.openxmlformats-officedocument.spreadsheetml.worksheet+xml"/>
  <Override PartName="/docProps/app.xml" ContentType="application/vnd.openxmlformats-officedocument.extended-properties+xml"/>
  <Override PartName="/xl/worksheets/sheet16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14.xml" ContentType="application/vnd.openxmlformats-officedocument.spreadsheetml.worksheet+xml"/>
  <Override PartName="/xl/worksheets/sheet7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worksheets/sheet46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53.xml" ContentType="application/vnd.openxmlformats-officedocument.spreadsheetml.worksheet+xml"/>
  <Override PartName="/xl/worksheets/sheet26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22.xml" ContentType="application/vnd.openxmlformats-officedocument.spreadsheetml.worksheet+xml"/>
  <Override PartName="/xl/worksheets/sheet5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7.xml" ContentType="application/vnd.openxmlformats-officedocument.spreadsheetml.worksheet+xml"/>
  <Override PartName="/xl/worksheets/sheet31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15.xml" ContentType="application/vnd.openxmlformats-officedocument.spreadsheetml.worksheet+xml"/>
  <Override PartName="/xl/worksheets/sheet58.xml" ContentType="application/vnd.openxmlformats-officedocument.spreadsheetml.worksheet+xml"/>
  <Override PartName="/xl/worksheets/sheet36.xml" ContentType="application/vnd.openxmlformats-officedocument.spreadsheetml.worksheet+xml"/>
  <Override PartName="/xl/worksheets/sheet50.xml" ContentType="application/vnd.openxmlformats-officedocument.spreadsheetml.worksheet+xml"/>
  <Override PartName="/xl/worksheets/sheet41.xml" ContentType="application/vnd.openxmlformats-officedocument.spreadsheetml.worksheet+xml"/>
  <Override PartName="/xl/worksheets/sheet39.xml" ContentType="application/vnd.openxmlformats-officedocument.spreadsheetml.worksheet+xml"/>
  <Override PartName="/xl/worksheets/sheet49.xml" ContentType="application/vnd.openxmlformats-officedocument.spreadsheetml.worksheet+xml"/>
  <Override PartName="/xl/worksheets/sheet43.xml" ContentType="application/vnd.openxmlformats-officedocument.spreadsheetml.worksheet+xml"/>
  <Override PartName="/xl/worksheets/sheet70.xml" ContentType="application/vnd.openxmlformats-officedocument.spreadsheetml.worksheet+xml"/>
  <Override PartName="/xl/worksheets/sheet40.xml" ContentType="application/vnd.openxmlformats-officedocument.spreadsheetml.worksheet+xml"/>
  <Override PartName="/xl/worksheets/sheet34.xml" ContentType="application/vnd.openxmlformats-officedocument.spreadsheetml.worksheet+xml"/>
  <Override PartName="/xl/worksheets/sheet61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21.xml" ContentType="application/vnd.openxmlformats-officedocument.spreadsheetml.worksheet+xml"/>
  <Override PartName="/xl/worksheets/sheet24.xml" ContentType="application/vnd.openxmlformats-officedocument.spreadsheetml.worksheet+xml"/>
  <Override PartName="/xl/worksheets/sheet44.xml" ContentType="application/vnd.openxmlformats-officedocument.spreadsheetml.worksheet+xml"/>
  <Override PartName="/xl/worksheets/sheet33.xml" ContentType="application/vnd.openxmlformats-officedocument.spreadsheetml.worksheet+xml"/>
  <Override PartName="/xl/worksheets/sheet57.xml" ContentType="application/vnd.openxmlformats-officedocument.spreadsheetml.worksheet+xml"/>
  <Override PartName="/xl/worksheets/sheet13.xml" ContentType="application/vnd.openxmlformats-officedocument.spreadsheetml.worksheet+xml"/>
  <Override PartName="/xl/worksheets/sheet10.xml" ContentType="application/vnd.openxmlformats-officedocument.spreadsheetml.worksheet+xml"/>
  <Override PartName="/xl/worksheets/sheet51.xml" ContentType="application/vnd.openxmlformats-officedocument.spreadsheetml.worksheet+xml"/>
  <Override PartName="/xl/worksheets/sheet1.xml" ContentType="application/vnd.openxmlformats-officedocument.spreadsheetml.worksheet+xml"/>
  <Override PartName="/xl/worksheets/sheet63.xml" ContentType="application/vnd.openxmlformats-officedocument.spreadsheetml.worksheet+xml"/>
  <Override PartName="/xl/worksheets/sheet62.xml" ContentType="application/vnd.openxmlformats-officedocument.spreadsheetml.worksheet+xml"/>
  <Override PartName="/xl/worksheets/sheet60.xml" ContentType="application/vnd.openxmlformats-officedocument.spreadsheetml.worksheet+xml"/>
  <Override PartName="/xl/worksheets/sheet64.xml" ContentType="application/vnd.openxmlformats-officedocument.spreadsheetml.worksheet+xml"/>
  <Override PartName="/xl/worksheets/sheet56.xml" ContentType="application/vnd.openxmlformats-officedocument.spreadsheetml.worksheet+xml"/>
  <Override PartName="/xl/worksheets/sheet59.xml" ContentType="application/vnd.openxmlformats-officedocument.spreadsheetml.worksheet+xml"/>
  <Override PartName="/xl/worksheets/sheet9.xml" ContentType="application/vnd.openxmlformats-officedocument.spreadsheetml.worksheet+xml"/>
  <Override PartName="/xl/worksheets/sheet11.xml" ContentType="application/vnd.openxmlformats-officedocument.spreadsheetml.worksheet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66.xml" ContentType="application/vnd.openxmlformats-officedocument.spreadsheetml.worksheet+xml"/>
  <Override PartName="/xl/worksheets/sheet74.xml" ContentType="application/vnd.openxmlformats-officedocument.spreadsheetml.worksheet+xml"/>
  <Override PartName="/xl/worksheets/sheet68.xml" ContentType="application/vnd.openxmlformats-officedocument.spreadsheetml.worksheet+xml"/>
  <Override PartName="/xl/worksheets/sheet42.xml" ContentType="application/vnd.openxmlformats-officedocument.spreadsheetml.worksheet+xml"/>
  <Override PartName="/xl/worksheets/sheet55.xml" ContentType="application/vnd.openxmlformats-officedocument.spreadsheetml.worksheet+xml"/>
  <Override PartName="/xl/worksheets/sheet25.xml" ContentType="application/vnd.openxmlformats-officedocument.spreadsheetml.worksheet+xml"/>
  <Override PartName="/xl/worksheets/sheet38.xml" ContentType="application/vnd.openxmlformats-officedocument.spreadsheetml.worksheet+xml"/>
  <Override PartName="/xl/worksheets/sheet69.xml" ContentType="application/vnd.openxmlformats-officedocument.spreadsheetml.worksheet+xml"/>
  <Override PartName="/xl/worksheets/sheet48.xml" ContentType="application/vnd.openxmlformats-officedocument.spreadsheetml.worksheet+xml"/>
  <Override PartName="/xl/theme/theme1.xml" ContentType="application/vnd.openxmlformats-officedocument.theme+xml"/>
  <Override PartName="/xl/worksheets/sheet8.xml" ContentType="application/vnd.openxmlformats-officedocument.spreadsheetml.worksheet+xml"/>
  <Override PartName="/xl/worksheets/sheet67.xml" ContentType="application/vnd.openxmlformats-officedocument.spreadsheetml.worksheet+xml"/>
  <Override PartName="/xl/worksheets/sheet35.xml" ContentType="application/vnd.openxmlformats-officedocument.spreadsheetml.worksheet+xml"/>
  <Override PartName="/xl/worksheets/sheet54.xml" ContentType="application/vnd.openxmlformats-officedocument.spreadsheetml.worksheet+xml"/>
  <Override PartName="/xl/worksheets/sheet75.xml" ContentType="application/vnd.openxmlformats-officedocument.spreadsheetml.worksheet+xml"/>
  <Override PartName="/xl/worksheets/sheet47.xml" ContentType="application/vnd.openxmlformats-officedocument.spreadsheetml.worksheet+xml"/>
  <Override PartName="/xl/worksheets/sheet71.xml" ContentType="application/vnd.openxmlformats-officedocument.spreadsheetml.worksheet+xml"/>
  <Override PartName="/xl/worksheets/sheet65.xml" ContentType="application/vnd.openxmlformats-officedocument.spreadsheetml.worksheet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26"/>
  </bookViews>
  <sheets>
    <sheet name="Специал ОФО МА " sheetId="1" state="visible" r:id="rId1"/>
    <sheet name="Бак ОФО МА" sheetId="2" state="visible" r:id="rId2"/>
    <sheet name="Бак ЗФО МА" sheetId="3" state="visible" r:id="rId3"/>
    <sheet name="Маг ОФО МА" sheetId="4" state="visible" r:id="rId4"/>
    <sheet name="Маг ЗФО МА" sheetId="5" state="visible" r:id="rId5"/>
    <sheet name="Бакалавр ОФО АСИА" sheetId="6" state="visible" r:id="rId6"/>
    <sheet name="Бакалавр ОЗФО АСиА" sheetId="7" state="visible" r:id="rId7"/>
    <sheet name="Бакалавр ЗФО АСИА" sheetId="8" state="visible" r:id="rId8"/>
    <sheet name="МАГ ОФО АСИА" sheetId="9" state="visible" r:id="rId9"/>
    <sheet name="МАГ ЗФО АСИА" sheetId="10" state="visible" r:id="rId10"/>
    <sheet name="Бакалавр ОФО АТА" sheetId="11" state="visible" r:id="rId11"/>
    <sheet name="Бакалавр ЗФО АTA" sheetId="12" state="visible" r:id="rId12"/>
    <sheet name="Специалист ОФО АTA" sheetId="13" state="visible" r:id="rId13"/>
    <sheet name="Специал. ЗФО АТА" sheetId="14" state="visible" r:id="rId14"/>
    <sheet name="МАГ ОФО АTA" sheetId="15" state="visible" r:id="rId15"/>
    <sheet name="МАГ ЗФО АTA" sheetId="16" state="visible" r:id="rId16"/>
    <sheet name="Бакалавр ОФО ИЭиУ" sheetId="17" state="visible" r:id="rId17"/>
    <sheet name="Бакалавр ЗФО ИЭиУ" sheetId="18" state="visible" r:id="rId18"/>
    <sheet name="Бакалав ОЗФО ИЭиУ" sheetId="19" state="visible" r:id="rId19"/>
    <sheet name="МАГ ОФО ИЭиУ" sheetId="20" state="visible" r:id="rId20"/>
    <sheet name="МАГ ЗФО ИЭиУ" sheetId="21" state="visible" r:id="rId21"/>
    <sheet name="Бак ОФО ГПА" sheetId="22" state="hidden" r:id="rId22"/>
    <sheet name="БАК ОФО   ГПА" sheetId="23" state="visible" r:id="rId23"/>
    <sheet name="БАК ОЗО ГПА" sheetId="24" state="visible" r:id="rId24"/>
    <sheet name="Бак ЗФО ГПА" sheetId="25" state="visible" r:id="rId25"/>
    <sheet name="Спец ОФО ГПА" sheetId="26" state="visible" r:id="rId26"/>
    <sheet name="МАГ ОФО ГПА" sheetId="27" state="visible" r:id="rId27"/>
    <sheet name="МАГ ЗФО ГПА" sheetId="28" state="visible" r:id="rId28"/>
    <sheet name="Маг ОЗФО ГПА" sheetId="29" state="visible" r:id="rId29"/>
    <sheet name="Бак ОФО ЕИСН" sheetId="30" state="visible" r:id="rId30"/>
    <sheet name="Бак ЗФО ЕИСН" sheetId="31" state="visible" r:id="rId31"/>
    <sheet name="Маг ОФО ЕИСН" sheetId="32" state="visible" r:id="rId32"/>
    <sheet name="МАГ ЗФО ЕИСН" sheetId="33" state="visible" r:id="rId33"/>
    <sheet name="Бак ОФО СЕГИ" sheetId="34" state="visible" r:id="rId34"/>
    <sheet name="Бак ОЗФО СЕГИ" sheetId="35" state="visible" r:id="rId35"/>
    <sheet name="Бак ЗФО СЕГИ" sheetId="36" state="visible" r:id="rId36"/>
    <sheet name="Маг. ОФО СЭГИ" sheetId="37" state="visible" r:id="rId37"/>
    <sheet name="Маг. ОЗФО СЕГИ" sheetId="38" state="visible" r:id="rId38"/>
    <sheet name="Маг ЗФО СЕГИ" sheetId="39" state="visible" r:id="rId39"/>
    <sheet name="Бак ОФО ФТИ" sheetId="40" state="visible" r:id="rId40"/>
    <sheet name="Бак ЗФО ФТИ" sheetId="41" state="visible" r:id="rId41"/>
    <sheet name="Спец. ОФО ФТИ" sheetId="42" state="visible" r:id="rId42"/>
    <sheet name="Маг ОФО ФТИ" sheetId="43" state="visible" r:id="rId43"/>
    <sheet name="Маг ЗФО ФТИ" sheetId="44" state="visible" r:id="rId44"/>
    <sheet name="Бак ОФО ИПОМ" sheetId="45" state="visible" r:id="rId45"/>
    <sheet name="Бак ЗФО ИПОМ" sheetId="46" state="visible" r:id="rId46"/>
    <sheet name="Бак ОЗФО ИПОМ" sheetId="47" state="visible" r:id="rId47"/>
    <sheet name="Маг. ОЗФО ИПОМ " sheetId="48" state="visible" r:id="rId48"/>
    <sheet name="МАГ ЗФО ИПОМ" sheetId="49" state="visible" r:id="rId49"/>
    <sheet name="Спец. ОЗФО ИПОМ " sheetId="50" state="visible" r:id="rId50"/>
    <sheet name="Бак ОФО ИБТЭиФ " sheetId="51" state="visible" r:id="rId51"/>
    <sheet name="Бак ЗФО ИБТЭиФ" sheetId="52" state="visible" r:id="rId52"/>
    <sheet name="Спец ОФО ИБТЭиФ" sheetId="53" state="hidden" r:id="rId53"/>
    <sheet name="Специал. ОФО ИБТЭФ" sheetId="54" state="visible" r:id="rId54"/>
    <sheet name="Маг ОФО ИБТЭиФ" sheetId="55" state="visible" r:id="rId55"/>
    <sheet name="Маг ОЗФО ИБТЭиФ" sheetId="56" state="visible" r:id="rId56"/>
    <sheet name="Бак ОФО ТА" sheetId="57" state="visible" r:id="rId57"/>
    <sheet name="Бак ЗФО ТА" sheetId="58" state="visible" r:id="rId58"/>
    <sheet name="Бак ОЗФО ТА" sheetId="59" state="visible" r:id="rId59"/>
    <sheet name="Маг ОФО ТА" sheetId="60" state="visible" r:id="rId60"/>
    <sheet name="Маг ЗФО ТА" sheetId="61" state="visible" r:id="rId61"/>
    <sheet name="Маг ОЗФО ТА" sheetId="62" state="hidden" r:id="rId62"/>
    <sheet name=" Маг ОЗФО ТА" sheetId="63" state="visible" r:id="rId63"/>
    <sheet name="Бак ОФО ИММиД" sheetId="64" state="visible" r:id="rId64"/>
    <sheet name="Бак ЗФО ИММиД" sheetId="65" state="visible" r:id="rId65"/>
    <sheet name="Спец. ИММиД" sheetId="66" state="visible" r:id="rId66"/>
    <sheet name="Маг ОФО ИММиД" sheetId="67" state="visible" r:id="rId67"/>
    <sheet name="Маг. ОЗФО ИММИД" sheetId="68" state="visible" r:id="rId68"/>
    <sheet name="Бак. ОФО ЮВА" sheetId="69" state="visible" r:id="rId69"/>
    <sheet name="Бак ОФО ИФ" sheetId="70" state="visible" r:id="rId70"/>
    <sheet name="Бак ЗФО ИФ" sheetId="71" state="visible" r:id="rId71"/>
    <sheet name="СПЕЦ.ОФО ИФ" sheetId="72" state="visible" r:id="rId72"/>
    <sheet name="Маг ОФО ИФ" sheetId="73" state="visible" r:id="rId73"/>
    <sheet name="Маг ЗФО ИФ" sheetId="74" state="visible" r:id="rId74"/>
    <sheet name="Свод по ВО " sheetId="75" state="visible" r:id="rId75"/>
  </sheets>
  <definedNames>
    <definedName name="_xlnm.Print_Area" localSheetId="1" hidden="0">'Бак ОФО МА'!$A$1:$S$26</definedName>
    <definedName name="_xlnm.Print_Area" localSheetId="2" hidden="0">'Бак ЗФО МА'!$A$1:$U$29</definedName>
    <definedName name="_xlnm.Print_Area" localSheetId="3" hidden="0">'Маг ОФО МА'!$A$1:$Q$26</definedName>
    <definedName name="_xlnm.Print_Area" localSheetId="5">'Бакалавр ОФО АСИА'!$A$1:$T$28</definedName>
    <definedName name="_xlnm.Print_Area" localSheetId="8" hidden="0">'МАГ ОФО АСИА'!$A$1:$N$39</definedName>
    <definedName name="_xlnm.Print_Area" localSheetId="9" hidden="0">'МАГ ЗФО АСИА'!$A$1:$O$32</definedName>
    <definedName name="_xlnm.Print_Area" localSheetId="10" hidden="0">'Бакалавр ОФО АТА'!$A$1:$Q$41</definedName>
    <definedName name="_xlnm.Print_Area" localSheetId="11" hidden="0">'Бакалавр ЗФО АTA'!$A$1:$U$41</definedName>
    <definedName name="_xlnm.Print_Area" localSheetId="14" hidden="0">'МАГ ОФО АTA'!$A$1:$L$39</definedName>
    <definedName name="_xlnm.Print_Area" localSheetId="15" hidden="0">'МАГ ЗФО АTA'!$A$1:$N$38</definedName>
    <definedName name="_xlnm.Print_Area" localSheetId="16" hidden="0">'Бакалавр ОФО ИЭиУ'!$A$1:$Q$38</definedName>
    <definedName name="_xlnm.Print_Area" localSheetId="18">'Бакалав ОЗФО ИЭиУ'!$A$1:$T$40</definedName>
    <definedName name="_xlnm.Print_Area" localSheetId="19" hidden="0">'МАГ ОФО ИЭиУ'!$A$1:$L$37</definedName>
    <definedName name="_xlnm.Print_Area" localSheetId="20" hidden="0">'МАГ ЗФО ИЭиУ'!$A$1:$P$39</definedName>
    <definedName name="_xlnm.Print_Area" localSheetId="22">'БАК ОФО   ГПА'!$A$1:$V$38</definedName>
    <definedName name="_xlnm.Print_Area" localSheetId="31" hidden="0">'Маг ОФО ЕИСН'!$A$1:$L$26</definedName>
    <definedName name="_xlnm.Print_Area" localSheetId="33" hidden="0">'Бак ОФО СЕГИ'!$A$1:$S$41</definedName>
    <definedName name="_xlnm.Print_Area" localSheetId="34" hidden="0">'Бак ОЗФО СЕГИ'!$A$1:$U$36</definedName>
    <definedName name="_xlnm.Print_Area" localSheetId="36" hidden="0">'Маг. ОФО СЭГИ'!$A$1:$K$25</definedName>
    <definedName name="_xlnm.Print_Area" localSheetId="37" hidden="0">'Маг. ОЗФО СЕГИ'!$A$1:$N$30</definedName>
    <definedName name="_xlnm.Print_Area" localSheetId="38" hidden="0">'Маг ЗФО СЕГИ'!$A$1:$O$41</definedName>
    <definedName name="_xlnm.Print_Area" localSheetId="39" hidden="0">'Бак ОФО ФТИ'!$A$1:$Q$58</definedName>
    <definedName name="_xlnm.Print_Area" localSheetId="42" hidden="0">'Маг ОФО ФТИ'!$A$1:$K$45</definedName>
    <definedName name="_xlnm.Print_Area" localSheetId="43" hidden="0">'Маг ЗФО ФТИ'!$A$1:$Q$23</definedName>
    <definedName name="_xlnm.Print_Area" localSheetId="56" hidden="0">'Бак ОФО ТА'!$A$1:$Q$66</definedName>
    <definedName name="_xlnm.Print_Area" localSheetId="57" hidden="0">'Бак ЗФО ТА'!$A$1:$T$43</definedName>
    <definedName name="_xlnm.Print_Area" localSheetId="58" hidden="0">'Бак ОЗФО ТА'!$A$1:$V$29</definedName>
    <definedName name="_xlnm.Print_Area" localSheetId="59" hidden="0">'Маг ОФО ТА'!$A$1:$M$64</definedName>
    <definedName name="_xlnm.Print_Area" localSheetId="60" hidden="0">'Маг ЗФО ТА'!$A$1:$O$49</definedName>
    <definedName name="_xlnm.Print_Area" localSheetId="62" hidden="0">' Маг ОЗФО ТА'!$A$1:$N$21</definedName>
    <definedName name="_xlnm.Print_Area" localSheetId="63" hidden="0">'Бак ОФО ИММиД'!$A$1:$Q$35</definedName>
    <definedName name="_xlnm.Print_Area" localSheetId="64" hidden="0">'Бак ЗФО ИММиД'!$A$1:$T$27</definedName>
    <definedName name="_xlnm.Print_Area" localSheetId="66" hidden="0">'Маг ОФО ИММиД'!$A$1:$L$29</definedName>
    <definedName name="_xlnm.Print_Area" localSheetId="67" hidden="0">'Маг. ОЗФО ИММИД'!$A$1:$K$25</definedName>
    <definedName name="_xlnm.Print_Area" localSheetId="68" hidden="0">'Бак. ОФО ЮВА'!$A$1:$Q$23</definedName>
    <definedName name="_xlnm.Print_Area" localSheetId="69" hidden="0">'Бак ОФО ИФ'!$A$1:$T$78</definedName>
    <definedName name="_xlnm.Print_Area" localSheetId="70" hidden="0">'Бак ЗФО ИФ'!$A$1:$T$32</definedName>
    <definedName name="_xlnm.Print_Area" localSheetId="71" hidden="0">'СПЕЦ.ОФО ИФ'!$A$1:$R$39</definedName>
    <definedName name="_xlnm.Print_Area" localSheetId="72">'Маг ОФО ИФ'!$A$1:$L$55</definedName>
    <definedName name="_xlnm.Print_Area" localSheetId="74" hidden="0">'Свод по ВО '!$A$1:$AM$92</definedName>
  </definedNames>
  <calcPr/>
</workbook>
</file>

<file path=xl/sharedStrings.xml><?xml version="1.0" encoding="utf-8"?>
<sst xmlns="http://schemas.openxmlformats.org/spreadsheetml/2006/main" count="485" uniqueCount="485">
  <si>
    <t xml:space="preserve">Медицинская академия имени С.И.Георгиевского</t>
  </si>
  <si>
    <t xml:space="preserve">Контингент очной формы обучения на 01.01.2025 г.</t>
  </si>
  <si>
    <t xml:space="preserve">Контингент очной формы обучения по состоянию на 01.01.2022 г .</t>
  </si>
  <si>
    <t xml:space="preserve">Факультет/направление подготовки</t>
  </si>
  <si>
    <t>1</t>
  </si>
  <si>
    <t>2</t>
  </si>
  <si>
    <t>3</t>
  </si>
  <si>
    <t>4</t>
  </si>
  <si>
    <t xml:space="preserve">Всего  специалитет</t>
  </si>
  <si>
    <t xml:space="preserve">За счет бюджетных ассигнований</t>
  </si>
  <si>
    <t xml:space="preserve">На основе догов. о платных образов. услугах</t>
  </si>
  <si>
    <t>ВСЕГО</t>
  </si>
  <si>
    <t xml:space="preserve">Свод по направлениям подготовки</t>
  </si>
  <si>
    <t xml:space="preserve">31.05.01 Лечебное дело</t>
  </si>
  <si>
    <t xml:space="preserve">31.05.02 Педиатрия</t>
  </si>
  <si>
    <t xml:space="preserve">31.05.03 Стоматология</t>
  </si>
  <si>
    <t xml:space="preserve">30.05.03 Медицинская биохимия</t>
  </si>
  <si>
    <t xml:space="preserve">Итого по направлениям подготовки</t>
  </si>
  <si>
    <t xml:space="preserve">В том числе:</t>
  </si>
  <si>
    <t xml:space="preserve">Граждане России</t>
  </si>
  <si>
    <t xml:space="preserve">30.05.01 Медицинская биохимия</t>
  </si>
  <si>
    <t xml:space="preserve">Итого граждане России</t>
  </si>
  <si>
    <t xml:space="preserve">Граждане иностранных государств (вкл. Украину)</t>
  </si>
  <si>
    <t xml:space="preserve">Итого граждане иностранных государств</t>
  </si>
  <si>
    <t>Всего:</t>
  </si>
  <si>
    <t xml:space="preserve">Контингент очной формы обучения на 01.01.2025 г. (Бакалавриат) </t>
  </si>
  <si>
    <t xml:space="preserve">Всего  бакалавриата</t>
  </si>
  <si>
    <t xml:space="preserve">49.03.01. Физическая культура</t>
  </si>
  <si>
    <t xml:space="preserve">49.03.02. Физическая культура для лиц с отклонениями в состоянии здоровья (адаптивная физическая культура)</t>
  </si>
  <si>
    <t xml:space="preserve">49.03.03. Рекреация и спортивно-оздоровительный туризм</t>
  </si>
  <si>
    <t xml:space="preserve">Итого по направлениям подготовки:</t>
  </si>
  <si>
    <t xml:space="preserve">Итого  БАКАЛАВРЫ ДО</t>
  </si>
  <si>
    <t xml:space="preserve">Контингент заочной формы обучения на 01.01.2025 г. (Бакалавриат) </t>
  </si>
  <si>
    <t xml:space="preserve">49.03.01.Физическая культура для лиц с отклонениями в состоянии здоровья (адаптивная физическая культура)</t>
  </si>
  <si>
    <t xml:space="preserve">Итого  БАКАЛАВРЫ ЗО</t>
  </si>
  <si>
    <t xml:space="preserve">Контингент очной формы обучения на 01.01.2025 г. (Магистратура) </t>
  </si>
  <si>
    <t xml:space="preserve">1 год обучения</t>
  </si>
  <si>
    <t xml:space="preserve">2 год обучения</t>
  </si>
  <si>
    <t xml:space="preserve">Всего  магистратуры</t>
  </si>
  <si>
    <t xml:space="preserve">49.04.01. Физическая культура</t>
  </si>
  <si>
    <t xml:space="preserve">49.04.02. Физическая культура для лиц с отклонениями в состоянии здоровья (адаптивная физическая культура)</t>
  </si>
  <si>
    <t xml:space="preserve">49.04.03. Спорт</t>
  </si>
  <si>
    <t xml:space="preserve">Итого  МАГИСТРЫ ДО</t>
  </si>
  <si>
    <t xml:space="preserve"> </t>
  </si>
  <si>
    <t xml:space="preserve">Контингент заочной формы обучения на 01.01.2025 г. (Магистратурв) .</t>
  </si>
  <si>
    <t xml:space="preserve">3 год обучения</t>
  </si>
  <si>
    <t xml:space="preserve">Итого  МАГИСТРЫ ЗО</t>
  </si>
  <si>
    <t xml:space="preserve">ИНСТИТУТ "АКАДЕМИЯ СТРОИТЕЛЬСТВА И АРХИТЕКТУРЫ"</t>
  </si>
  <si>
    <t xml:space="preserve">Контингент очной формы обучения на 01.01.2025 г.(Бакалавриата)</t>
  </si>
  <si>
    <t xml:space="preserve">Всего  бакалавры</t>
  </si>
  <si>
    <t xml:space="preserve">07.03.01 Архитектура </t>
  </si>
  <si>
    <t xml:space="preserve">07.03.04 Градостроительство</t>
  </si>
  <si>
    <t>08.03.01Строительство</t>
  </si>
  <si>
    <t xml:space="preserve">20.03.02 Природообустройство и водопользование</t>
  </si>
  <si>
    <t xml:space="preserve">ИТОГО по подразделению  граждане России</t>
  </si>
  <si>
    <t xml:space="preserve">ИТОГО по подразделению иностранные граждане</t>
  </si>
  <si>
    <t xml:space="preserve">Итого </t>
  </si>
  <si>
    <t xml:space="preserve">Контингент очно-заочной формы обучения на 01.01.2025 г.(Бакалавриат)</t>
  </si>
  <si>
    <t xml:space="preserve">Всего  бакалавров</t>
  </si>
  <si>
    <t xml:space="preserve">08.03.01 Строительство</t>
  </si>
  <si>
    <t xml:space="preserve">13.03.02 Электроэнергетика и электротехника</t>
  </si>
  <si>
    <t xml:space="preserve">ИТОГО по подразделению граждане иностранных государств</t>
  </si>
  <si>
    <t xml:space="preserve">Свод  по направлениям подготовки</t>
  </si>
  <si>
    <t xml:space="preserve">Контингент заочной формы обучения на 01.01.2025 г.(Бакалавриат)</t>
  </si>
  <si>
    <t xml:space="preserve">15.03.04 Автоматизация технологических процессов и производств</t>
  </si>
  <si>
    <t xml:space="preserve">Контингент очной формы обучения на 01.01.2025 г.(Магистратура)</t>
  </si>
  <si>
    <t>МАГИСТР</t>
  </si>
  <si>
    <t xml:space="preserve">07.04.04 Градостроительство</t>
  </si>
  <si>
    <t xml:space="preserve">08.04.01 Строительство</t>
  </si>
  <si>
    <t xml:space="preserve">20.04.02 Природообустройство и водопользование</t>
  </si>
  <si>
    <t xml:space="preserve">Граждане ЛНР и ДНР</t>
  </si>
  <si>
    <t xml:space="preserve">Итого граждане ЛНР и ДНР</t>
  </si>
  <si>
    <t xml:space="preserve">Контингент заочной формы обучения на 01.01.2025 г.(Магистратура)</t>
  </si>
  <si>
    <t xml:space="preserve">институт "АГРОТЕХНОЛОГИЧЕСКАЯ АКАДЕМИЯ "КФУ</t>
  </si>
  <si>
    <t xml:space="preserve">Контингент Дневной формы обучения на 01.01.2025</t>
  </si>
  <si>
    <t xml:space="preserve">На основе догов.о платных образов.услугах</t>
  </si>
  <si>
    <t xml:space="preserve">Свод по направлениям подготовкии</t>
  </si>
  <si>
    <t xml:space="preserve">35.03.04 Агрономия</t>
  </si>
  <si>
    <t xml:space="preserve">35.03.07 Технология производства и переработки с.х. продукции</t>
  </si>
  <si>
    <t xml:space="preserve">35.03.05 Садоводство</t>
  </si>
  <si>
    <t xml:space="preserve">21.03.02 Землеустройство и кадастры</t>
  </si>
  <si>
    <t xml:space="preserve">21.03.03Геодезия и дистанционное зондирование</t>
  </si>
  <si>
    <t xml:space="preserve">35.03.01 Лесное дело</t>
  </si>
  <si>
    <t xml:space="preserve">19.03.02 Продукты питания из растительного сырья</t>
  </si>
  <si>
    <t xml:space="preserve">19.03.03 Продукты питания животного происхождения</t>
  </si>
  <si>
    <t xml:space="preserve">35.03.06 Агроинженерия</t>
  </si>
  <si>
    <t xml:space="preserve">21.03.03 Геодезия и дистанцион.</t>
  </si>
  <si>
    <t xml:space="preserve">35.03.10 Агроинженерия</t>
  </si>
  <si>
    <t xml:space="preserve">Граждане иностранных государст(вкл.Украину)</t>
  </si>
  <si>
    <t xml:space="preserve">Итого граждане иностранных государст(вкл.Украину)</t>
  </si>
  <si>
    <t xml:space="preserve">Всего по АТА</t>
  </si>
  <si>
    <t xml:space="preserve">                                                                              </t>
  </si>
  <si>
    <t xml:space="preserve">    </t>
  </si>
  <si>
    <t xml:space="preserve">Контингент Заочной формы обучения на 01.01.2025</t>
  </si>
  <si>
    <t xml:space="preserve">          </t>
  </si>
  <si>
    <t xml:space="preserve">21.03.02 Продукты питания животного происхождения</t>
  </si>
  <si>
    <t xml:space="preserve">Контингент Дневной формы обучения на  01.01.2025 г.(специалитет)</t>
  </si>
  <si>
    <t xml:space="preserve">выпуск 2029</t>
  </si>
  <si>
    <t xml:space="preserve">выпуск 2028</t>
  </si>
  <si>
    <t xml:space="preserve">выпуск 2027</t>
  </si>
  <si>
    <t xml:space="preserve">выпуск 2026</t>
  </si>
  <si>
    <t xml:space="preserve">выпуск 2025</t>
  </si>
  <si>
    <t xml:space="preserve">ВСЕГО специалитет</t>
  </si>
  <si>
    <t>специалисты</t>
  </si>
  <si>
    <t xml:space="preserve">Факультет ветеринарной медицины</t>
  </si>
  <si>
    <t xml:space="preserve">36.05.01 Ветеринария </t>
  </si>
  <si>
    <t xml:space="preserve">Итого по факультету</t>
  </si>
  <si>
    <t xml:space="preserve">     </t>
  </si>
  <si>
    <t xml:space="preserve">Контингент Заочной формы обучения на 01.01.2025 (специалитет)</t>
  </si>
  <si>
    <t xml:space="preserve">                  институт "АГРОТЕХНОЛОГИЧЕСКАЯ АКАДЕМИЯ "КФУ</t>
  </si>
  <si>
    <t xml:space="preserve">Итого магистратуры </t>
  </si>
  <si>
    <t>магистр</t>
  </si>
  <si>
    <t xml:space="preserve">35.04.04 Агрономия</t>
  </si>
  <si>
    <t xml:space="preserve">35.04.05 Садоводство</t>
  </si>
  <si>
    <t xml:space="preserve">21.04.02 Землеустройство и кадастры</t>
  </si>
  <si>
    <t xml:space="preserve">35.04.01 Лесное дело</t>
  </si>
  <si>
    <t xml:space="preserve">19.04.02 Продукты питания из растительного сырья</t>
  </si>
  <si>
    <t xml:space="preserve">19.04.03 Продукты питания животного происхождения</t>
  </si>
  <si>
    <t xml:space="preserve">19.04.04 Технология продукции и организации общественного питания</t>
  </si>
  <si>
    <t xml:space="preserve">35.04.06 Агроинженерия</t>
  </si>
  <si>
    <t xml:space="preserve">институт "АГРОТЕХНОЛОГИЧЕСКАЯ АКАДЕМИЯ" КФУ</t>
  </si>
  <si>
    <t xml:space="preserve">Контингент Заочной формы обучения на 01.01.2025 МАГИСТРАТУРА</t>
  </si>
  <si>
    <t xml:space="preserve">Итого магистратуры</t>
  </si>
  <si>
    <t xml:space="preserve">ФГАОУ ВО "КФУ им. В.И. Вернадского"</t>
  </si>
  <si>
    <t xml:space="preserve">ИНСТИТУТ ЭКОНОМИКИ И УПРАВЛЕНИЯ</t>
  </si>
  <si>
    <t xml:space="preserve">38.03.01 Экономика</t>
  </si>
  <si>
    <t xml:space="preserve">38.03.02 Экономика (сокращенный срок обучения)</t>
  </si>
  <si>
    <t xml:space="preserve">38.03.02 Менеджмент</t>
  </si>
  <si>
    <t xml:space="preserve">38.03.03 Управление персоналом</t>
  </si>
  <si>
    <t xml:space="preserve">38.03.04 Государственное и муниципальное управление</t>
  </si>
  <si>
    <t xml:space="preserve">38.03.06 Торговое дело</t>
  </si>
  <si>
    <t xml:space="preserve">Итого граждан России</t>
  </si>
  <si>
    <t xml:space="preserve">ФГАОУ ВО "КФУ им. Вернадского"</t>
  </si>
  <si>
    <t xml:space="preserve">(структурное подразделение)</t>
  </si>
  <si>
    <t xml:space="preserve">Контингент заочная форма обучения на 01.01.2025 г. (Бакалавриат)</t>
  </si>
  <si>
    <t xml:space="preserve">38.03.01; 02;03;04;06 Экономика</t>
  </si>
  <si>
    <t xml:space="preserve">Контингент очно-заочная форма обучения на 01.01.2025 г. (Бакалавриат)</t>
  </si>
  <si>
    <t xml:space="preserve">Контингент очной формы обучения  на 01.01.2025  г. (Магистратура) </t>
  </si>
  <si>
    <t xml:space="preserve">38.04.01 Экономика</t>
  </si>
  <si>
    <t xml:space="preserve">38.04.02 Менеджмент</t>
  </si>
  <si>
    <t xml:space="preserve">38.04.03 Управление персоналом</t>
  </si>
  <si>
    <t xml:space="preserve">38.04.04 Государственное и муниципальное управление</t>
  </si>
  <si>
    <t xml:space="preserve">38.04.06 Торговое дело</t>
  </si>
  <si>
    <t xml:space="preserve">38.04.08 Финансы и кредит</t>
  </si>
  <si>
    <t xml:space="preserve">Контингент заочной формы обучения 01.01.2025 г. (Магистратура) </t>
  </si>
  <si>
    <t xml:space="preserve">Гуманитарно-педагогическая академия (филиал) ФГАОУ ВО «КФУ им. В. И. Вернадского» в г. Ялте</t>
  </si>
  <si>
    <t xml:space="preserve">Контингент очной формы обучения на</t>
  </si>
  <si>
    <t xml:space="preserve">01.06.2017 г.</t>
  </si>
  <si>
    <t>(Бакалавры)</t>
  </si>
  <si>
    <t>01.03.01</t>
  </si>
  <si>
    <t>Математика</t>
  </si>
  <si>
    <t>09.03.03</t>
  </si>
  <si>
    <t xml:space="preserve"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</si>
  <si>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</si>
  <si>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</si>
  <si>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</si>
  <si>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</si>
  <si>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</si>
  <si>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</si>
  <si>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</si>
  <si>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</si>
  <si>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</si>
  <si>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 xml:space="preserve">Педагогическое образование</t>
  </si>
  <si>
    <t>44.03.02</t>
  </si>
  <si>
    <t xml:space="preserve">Психолого-педагогическое образование</t>
  </si>
  <si>
    <t>44.03.05</t>
  </si>
  <si>
    <t xml:space="preserve"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</si>
  <si>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</si>
  <si>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</si>
  <si>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</si>
  <si>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</si>
  <si>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</si>
  <si>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</si>
  <si>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</si>
  <si>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 xml:space="preserve"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</si>
  <si>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</si>
  <si>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</si>
  <si>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</si>
  <si>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 xml:space="preserve">Музыкальное искусство эстрады</t>
  </si>
  <si>
    <t>53.03.02</t>
  </si>
  <si>
    <t xml:space="preserve">Музыкально-инструментальное искусство</t>
  </si>
  <si>
    <t>53.03.03</t>
  </si>
  <si>
    <t xml:space="preserve">Вокальное искусство</t>
  </si>
  <si>
    <t>53.03.04</t>
  </si>
  <si>
    <t xml:space="preserve">Искусство народного пения</t>
  </si>
  <si>
    <t>53.03.05</t>
  </si>
  <si>
    <t>Дирижирование</t>
  </si>
  <si>
    <t>53.03.06</t>
  </si>
  <si>
    <t xml:space="preserve">Музыкознание и музыкально-прикладное искусство</t>
  </si>
  <si>
    <t>54.03.01</t>
  </si>
  <si>
    <t>Дизайн</t>
  </si>
  <si>
    <t>54.03.02</t>
  </si>
  <si>
    <t xml:space="preserve">Декоративно-прикладное искусство и народные промыслы</t>
  </si>
  <si>
    <t xml:space="preserve">Начальник УМО___________________И.И. Линник</t>
  </si>
  <si>
    <t xml:space="preserve">01.01.2025 г.</t>
  </si>
  <si>
    <t xml:space="preserve">Контингент очно-заочной формы обучения на</t>
  </si>
  <si>
    <t xml:space="preserve">Контингент заочной формы обучения на</t>
  </si>
  <si>
    <t xml:space="preserve">Контингент очной формы обучения на </t>
  </si>
  <si>
    <t>(Специалитет)</t>
  </si>
  <si>
    <t xml:space="preserve">Всего  специалисты</t>
  </si>
  <si>
    <t>44.05.01</t>
  </si>
  <si>
    <t xml:space="preserve">Педагогика и психология девиантного поведения</t>
  </si>
  <si>
    <t>54.05.02</t>
  </si>
  <si>
    <t>Живопись</t>
  </si>
  <si>
    <t>(Магистры)</t>
  </si>
  <si>
    <t xml:space="preserve">Всего  магистры</t>
  </si>
  <si>
    <t>44.04.01</t>
  </si>
  <si>
    <t>45.04.01</t>
  </si>
  <si>
    <t xml:space="preserve">Контингент заочной формы обучения на </t>
  </si>
  <si>
    <t>44.04.02</t>
  </si>
  <si>
    <t>53.04.01</t>
  </si>
  <si>
    <t xml:space="preserve">Итого граждан Росии</t>
  </si>
  <si>
    <t xml:space="preserve">Начальник УМО _____________________ О.И. Игнатова</t>
  </si>
  <si>
    <t xml:space="preserve">Контингент очно-заочной формы обучения на </t>
  </si>
  <si>
    <t>37.04.01</t>
  </si>
  <si>
    <t>38.04.01</t>
  </si>
  <si>
    <t>38.04.02</t>
  </si>
  <si>
    <t>54.04.01</t>
  </si>
  <si>
    <t xml:space="preserve">Евпаторийский институт социальных наук (филиал)</t>
  </si>
  <si>
    <t xml:space="preserve">Контингент очной формы обучения на 01.01.2025 г. (Бакалавриат)</t>
  </si>
  <si>
    <t xml:space="preserve">Направление подготовки</t>
  </si>
  <si>
    <t xml:space="preserve">4 год обучения</t>
  </si>
  <si>
    <t xml:space="preserve">44.03.01 Педагогическое образование</t>
  </si>
  <si>
    <t xml:space="preserve">44.03.02 Психолого-педагогическое образование</t>
  </si>
  <si>
    <t xml:space="preserve"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01.01.2025 г. (Бакалавриат)</t>
  </si>
  <si>
    <t xml:space="preserve">5 год обучения</t>
  </si>
  <si>
    <t xml:space="preserve">45.03.01 Филология</t>
  </si>
  <si>
    <t xml:space="preserve">Контингент очной формы обучения на 01.01.2025 г. (Магистратура)</t>
  </si>
  <si>
    <t xml:space="preserve">44.04.02 Психолого-педагогическое образование</t>
  </si>
  <si>
    <t xml:space="preserve">45.04.01 Филология</t>
  </si>
  <si>
    <t xml:space="preserve">Контингент заочной формы обучения на 01.01.2025 г. (Магистратура)</t>
  </si>
  <si>
    <t xml:space="preserve">44.04.01 Педагогическое образование</t>
  </si>
  <si>
    <t xml:space="preserve">Севастопольский экономико-гуманитарный институт (филиал) </t>
  </si>
  <si>
    <t xml:space="preserve">ФГАОУ ВО "Крымский федеральный университет имени В. И. Вернадского"</t>
  </si>
  <si>
    <t xml:space="preserve">За счет бюджетных ассигнова ний</t>
  </si>
  <si>
    <t xml:space="preserve">37.03.01 Психология</t>
  </si>
  <si>
    <t xml:space="preserve">38.03.02 Менеджмент </t>
  </si>
  <si>
    <t xml:space="preserve">40.03.01  Юриспруденция</t>
  </si>
  <si>
    <t xml:space="preserve">43.03.02 Туризм</t>
  </si>
  <si>
    <t xml:space="preserve">49.03.01 Физическая культура </t>
  </si>
  <si>
    <t xml:space="preserve">49.03.02 Физическая культура  для лиц с отклонениями в состоянии здоровья (адаптивная физическая культура)</t>
  </si>
  <si>
    <t xml:space="preserve">Контингент очно-заочная форма обучения 01.01.2025 г. (Бакалавриат)</t>
  </si>
  <si>
    <t xml:space="preserve">37.03.01  Психология</t>
  </si>
  <si>
    <t xml:space="preserve">Контингент заочная форма обучения 01.01.2025 г. (Бакалавриат)</t>
  </si>
  <si>
    <t xml:space="preserve">Контингент очная формы обучения на 01.01.2025 г. (Магистратура)</t>
  </si>
  <si>
    <t xml:space="preserve">Всего  магистров</t>
  </si>
  <si>
    <t xml:space="preserve">40.04.01  Юриспруденция</t>
  </si>
  <si>
    <t xml:space="preserve">37.04.01 Психология</t>
  </si>
  <si>
    <t xml:space="preserve">Контингент очно-заочной формы обучения на 01.01.2025 г. (Магистры)</t>
  </si>
  <si>
    <t xml:space="preserve">Контингент заочной формы обучения на 01.01.2025 г. (Магистры)</t>
  </si>
  <si>
    <t xml:space="preserve">40.04.01  Юриспруденция (АП)</t>
  </si>
  <si>
    <t xml:space="preserve">40.04.01  Юриспруденция (ПО)</t>
  </si>
  <si>
    <t xml:space="preserve">40.04.01  Юриспруденция (ПР)</t>
  </si>
  <si>
    <t xml:space="preserve">43.04.02 Туризм</t>
  </si>
  <si>
    <t xml:space="preserve">49.04.01 Физическая культура  </t>
  </si>
  <si>
    <t xml:space="preserve">49.04.02 Физическая культура  для лиц с отклонениями в состоянии здоровья (адаптивная физическая культура)</t>
  </si>
  <si>
    <t xml:space="preserve">Физико-технический институт</t>
  </si>
  <si>
    <t xml:space="preserve">Контингент очной формы обучения на 01.01.2025 г.(Бакалавриат)</t>
  </si>
  <si>
    <t xml:space="preserve">01.03.01 Математика</t>
  </si>
  <si>
    <t xml:space="preserve">01.03.02 Прикладная математика и информатика</t>
  </si>
  <si>
    <t xml:space="preserve">01.03.04 Прикладная математика</t>
  </si>
  <si>
    <t xml:space="preserve">03.03.02 Физика</t>
  </si>
  <si>
    <t xml:space="preserve">03.03.03 Радиофизика</t>
  </si>
  <si>
    <t xml:space="preserve">09.03.01 Информатика и вычислительная техника</t>
  </si>
  <si>
    <t xml:space="preserve">09.03.04 Программная инженерия</t>
  </si>
  <si>
    <t xml:space="preserve">11.03.02 Инфокоммуникационные технологии и системы связи</t>
  </si>
  <si>
    <t xml:space="preserve">15.03.04 Автоматизация технологических процессов и производств </t>
  </si>
  <si>
    <t xml:space="preserve">16.03.01 Техническая физика</t>
  </si>
  <si>
    <t xml:space="preserve">27.03.03 Системный анализ и управление</t>
  </si>
  <si>
    <t xml:space="preserve">38.03.05 Бизнес-информатика</t>
  </si>
  <si>
    <t xml:space="preserve">16.03.01 Техническая физика </t>
  </si>
  <si>
    <t xml:space="preserve">15.03.04  Автоматизация технологических процессов и производств </t>
  </si>
  <si>
    <t xml:space="preserve">Контингент заочная форма обучения 01.01.2025 г.(Бакалавриат)</t>
  </si>
  <si>
    <t xml:space="preserve">Контингент очная форма обучения 01.01.2025 г.(Специалитет)</t>
  </si>
  <si>
    <t xml:space="preserve">10.05.01 Компьютерная безопасность</t>
  </si>
  <si>
    <t xml:space="preserve">01.04.01 Математика</t>
  </si>
  <si>
    <t xml:space="preserve">01.04.02 Прикладная математика и информатика</t>
  </si>
  <si>
    <t xml:space="preserve">01.04.04 Прикладная математика</t>
  </si>
  <si>
    <t xml:space="preserve">03.04.02 Физика</t>
  </si>
  <si>
    <t xml:space="preserve">03.04.03 Радиофизика</t>
  </si>
  <si>
    <t xml:space="preserve">09.04.01 Информатика и вычислительная техника</t>
  </si>
  <si>
    <t xml:space="preserve">13.04.02 Электроэнергетика и электротехника</t>
  </si>
  <si>
    <t xml:space="preserve">16.04.01 Техническая физика</t>
  </si>
  <si>
    <t xml:space="preserve">38.04.05 Бизнес-информатика</t>
  </si>
  <si>
    <t xml:space="preserve">Институт педагогического образования и менеджмента (филиал) ФГАОУ ВО "КФУ им. В.И. Вернадского" в г. Армянске</t>
  </si>
  <si>
    <t xml:space="preserve">44.03.05 Педагогическое образование</t>
  </si>
  <si>
    <t xml:space="preserve">              Исполнитель ________________ У.В. Киреева</t>
  </si>
  <si>
    <t xml:space="preserve">ИТОГО по подразделению граждане России</t>
  </si>
  <si>
    <t xml:space="preserve">Контингент очно-заочная форма обучения 01.01.2025 г. (Магистратура)</t>
  </si>
  <si>
    <t xml:space="preserve">Всего магистратуры</t>
  </si>
  <si>
    <t xml:space="preserve">Итого по магистратуре</t>
  </si>
  <si>
    <t xml:space="preserve">Контингент заочная форма обучения 01.01.2025 г. (Магистратура)</t>
  </si>
  <si>
    <t xml:space="preserve">Всего  Магистратура</t>
  </si>
  <si>
    <t xml:space="preserve">Контингент очно-заочная форма обучения 01.01.2025 г.Специалитет</t>
  </si>
  <si>
    <t xml:space="preserve">Всего Специалитет</t>
  </si>
  <si>
    <t xml:space="preserve">38.05.02 Таможенное дело</t>
  </si>
  <si>
    <t xml:space="preserve">Итого по специальностям</t>
  </si>
  <si>
    <t xml:space="preserve"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</si>
  <si>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 xml:space="preserve">Контингент очной формы обучения на 01.01.2025 г.. (Бакалавриат) </t>
  </si>
  <si>
    <t xml:space="preserve">04.03.01. Химия</t>
  </si>
  <si>
    <t xml:space="preserve">06.03.01. Биология</t>
  </si>
  <si>
    <t xml:space="preserve">18.03.01 Химическая технология </t>
  </si>
  <si>
    <t xml:space="preserve">35.03.08 Водные биоресурсы и аквакультура</t>
  </si>
  <si>
    <t xml:space="preserve">19.03.01 Биотехнология</t>
  </si>
  <si>
    <t xml:space="preserve">18.03.01 Химическая технология 1 курс </t>
  </si>
  <si>
    <t xml:space="preserve">06.03.01. Биология </t>
  </si>
  <si>
    <t xml:space="preserve">Институт биотехнических технологий, экологии и фармации  (структурное подразделение)</t>
  </si>
  <si>
    <t xml:space="preserve">Контингент очной формы обучения по состоянию на 01.01.2023 г .</t>
  </si>
  <si>
    <t xml:space="preserve">33.05.01 Фармация</t>
  </si>
  <si>
    <t> 13</t>
  </si>
  <si>
    <t xml:space="preserve">Контингент очной формы обучения по состоянию на 01.01.2025 г .</t>
  </si>
  <si>
    <t xml:space="preserve">04.04.01. Химия</t>
  </si>
  <si>
    <t xml:space="preserve">06.04.01. Биология</t>
  </si>
  <si>
    <t xml:space="preserve">Таврическая академия (структурное подразделение) ФГАОУ ВО "Крымский федеральный университет имени В.И. Вернадского"</t>
  </si>
  <si>
    <t xml:space="preserve">Контингент очно-заочной формы обучения на 01.01.2025 г. (Магистратура) </t>
  </si>
  <si>
    <t xml:space="preserve">Итого  МАГИСТРЫ ОЗ</t>
  </si>
  <si>
    <t xml:space="preserve">Институт "Таврическая академия" ФГАОУ ВО "Крымский федеральный университет имени В.И. Вернадского"</t>
  </si>
  <si>
    <t xml:space="preserve">Контингент очной формы обучения на 01.01.2025 г. (Бакалавры) </t>
  </si>
  <si>
    <t xml:space="preserve">05.03.02. География</t>
  </si>
  <si>
    <t xml:space="preserve">05.03.06. Экология и природользование</t>
  </si>
  <si>
    <t xml:space="preserve">35.03.10. Ландшафтная архитектура</t>
  </si>
  <si>
    <t xml:space="preserve">37.03.01. Психология</t>
  </si>
  <si>
    <t xml:space="preserve">44.03.05 Педагогическое образование (с двумя профилями подготовки)</t>
  </si>
  <si>
    <t xml:space="preserve">40.03.01. Юриспруденция</t>
  </si>
  <si>
    <t xml:space="preserve">юриспруденция (Международное право)</t>
  </si>
  <si>
    <t xml:space="preserve">юриспруденция </t>
  </si>
  <si>
    <t xml:space="preserve">41.03.04. Политология</t>
  </si>
  <si>
    <t xml:space="preserve">41.03.05 Международные отношения</t>
  </si>
  <si>
    <t xml:space="preserve">43.03.02. Туризм</t>
  </si>
  <si>
    <t xml:space="preserve">43.03.03 Гостиничное дело</t>
  </si>
  <si>
    <t xml:space="preserve">46.03.01. История</t>
  </si>
  <si>
    <t xml:space="preserve">46.03.02. Документоведение и архивоведение</t>
  </si>
  <si>
    <t xml:space="preserve">47.03.01. Философия</t>
  </si>
  <si>
    <t xml:space="preserve">47.03.03. Религиоведение</t>
  </si>
  <si>
    <t>юриспруденция</t>
  </si>
  <si>
    <t xml:space="preserve">Контингент очно-заочной формы обучения на 01.01.2025 г. (Бакалавриат) </t>
  </si>
  <si>
    <t xml:space="preserve">40.03.01 Юриспруденция</t>
  </si>
  <si>
    <t xml:space="preserve">Итого  БАКАЛАВРЫ ОЗ</t>
  </si>
  <si>
    <t xml:space="preserve">Контингент очной формы обучения на 01.01.2025 г. (Магистры) </t>
  </si>
  <si>
    <t xml:space="preserve">05.04.02. География</t>
  </si>
  <si>
    <t xml:space="preserve">05.04.06. Экология и природользование</t>
  </si>
  <si>
    <t xml:space="preserve">35.04.09. Ландшафтная архитектура</t>
  </si>
  <si>
    <t xml:space="preserve">37.04.01. Психология</t>
  </si>
  <si>
    <t xml:space="preserve">40.04.01. Юриспруденция</t>
  </si>
  <si>
    <t xml:space="preserve">юриспруденция (Частное право)</t>
  </si>
  <si>
    <t xml:space="preserve">юриспруденция (Право в сфере закупок, предпринимательства и государственного управления)</t>
  </si>
  <si>
    <t xml:space="preserve">юриспруденция(Уголовное право, уголовный процесс)</t>
  </si>
  <si>
    <t xml:space="preserve">41.04.04. Политология</t>
  </si>
  <si>
    <t xml:space="preserve">41.04.05 Международные отношения</t>
  </si>
  <si>
    <t xml:space="preserve">58.04.01 Востоковедение и африканистика</t>
  </si>
  <si>
    <t xml:space="preserve">43.04.02. Туризм</t>
  </si>
  <si>
    <t xml:space="preserve">46.04.01. История</t>
  </si>
  <si>
    <t xml:space="preserve">46.04.02. Документоведение и архивоведение</t>
  </si>
  <si>
    <t xml:space="preserve">47.04.01. Философия</t>
  </si>
  <si>
    <t xml:space="preserve">Контингент заочной формы обучения на 01.01.2025 г. (Магистратура) .</t>
  </si>
  <si>
    <t xml:space="preserve">05.04.06 Экология и природопользование</t>
  </si>
  <si>
    <t xml:space="preserve">Контингент очно-заочной формы обучения на 01.04.2021г. (Магистры) </t>
  </si>
  <si>
    <t xml:space="preserve">Институт медиакоммуникаций, медиатехнологий и дизайна</t>
  </si>
  <si>
    <t xml:space="preserve">42.03.01. Реклама и связи с общественностью </t>
  </si>
  <si>
    <t xml:space="preserve">51.03.01 Культурология</t>
  </si>
  <si>
    <t xml:space="preserve">42.03.02. Журналистика</t>
  </si>
  <si>
    <t xml:space="preserve">42.03.03. Издательское дело</t>
  </si>
  <si>
    <t xml:space="preserve">42.03.05. Медиакоммуникации</t>
  </si>
  <si>
    <t xml:space="preserve">29.03.03 Технология полиграфического и упаковочного производства</t>
  </si>
  <si>
    <t xml:space="preserve">Контингент заочной формы обучения на 01.01.2025 г.  (Бакалавриат)</t>
  </si>
  <si>
    <t xml:space="preserve"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</si>
  <si>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 xml:space="preserve">Контингент очной формы обучения на 01.01.2025 г. (Специалитет) </t>
  </si>
  <si>
    <t>5(специалитет)</t>
  </si>
  <si>
    <t>5(магистратура)</t>
  </si>
  <si>
    <t xml:space="preserve">54.05.03. Графика</t>
  </si>
  <si>
    <t xml:space="preserve">Итого  СПЕЦИАЛИСТЫ ДО</t>
  </si>
  <si>
    <t xml:space="preserve">Институт медиакоммуникаций, медиатехнологий и дизайна </t>
  </si>
  <si>
    <t xml:space="preserve">Контингент очно-заочной формы обучения на 01.01.2025 г. (Магистратура)</t>
  </si>
  <si>
    <t xml:space="preserve">Юго-Восточная академия (филиал) ФГАОУ ВО "КФУ им. В.И.Вернадского"</t>
  </si>
  <si>
    <t xml:space="preserve">Контингент очной формы обучения на 01.01.2025 г. </t>
  </si>
  <si>
    <t xml:space="preserve">1 курс</t>
  </si>
  <si>
    <t xml:space="preserve">2 курс</t>
  </si>
  <si>
    <t xml:space="preserve">3 курс</t>
  </si>
  <si>
    <t xml:space="preserve">4 курс</t>
  </si>
  <si>
    <t xml:space="preserve">Всего  Специалисты среднего звена</t>
  </si>
  <si>
    <t xml:space="preserve">09.03.03 Прикладная информатика</t>
  </si>
  <si>
    <t xml:space="preserve">Институт филологии ФГАОУ ВО "Крымский федеральный университет имени В.И. Вернадского"</t>
  </si>
  <si>
    <t xml:space="preserve">45.03.01. Филология</t>
  </si>
  <si>
    <r>
      <t xml:space="preserve">Филология. </t>
    </r>
    <r>
      <rPr>
        <b/>
        <sz val="16"/>
        <rFont val="Times New Roman Cyr"/>
      </rPr>
      <t>Английский</t>
    </r>
    <r>
      <rPr>
        <sz val="16"/>
        <rFont val="Times New Roman Cyr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</si>
  <si>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t xml:space="preserve"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</si>
  <si>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</rPr>
      <t>Английский</t>
    </r>
    <r>
      <rPr>
        <sz val="16"/>
        <rFont val="Times New Roman Cyr"/>
      </rPr>
      <t xml:space="preserve"> язык и литература. Романская филология</t>
    </r>
  </si>
  <si>
    <t xml:space="preserve">Филология (Английский язык и литература)</t>
  </si>
  <si>
    <r>
      <t xml:space="preserve">Филология. </t>
    </r>
    <r>
      <rPr>
        <b/>
        <sz val="16"/>
        <rFont val="Times New Roman Cyr"/>
      </rPr>
      <t xml:space="preserve">Новогреческий </t>
    </r>
    <r>
      <rPr>
        <sz val="16"/>
        <rFont val="Times New Roman Cyr"/>
      </rPr>
      <t xml:space="preserve"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</si>
  <si>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 xml:space="preserve">'Филология Новогреческий язык и литература. Английский язык</t>
  </si>
  <si>
    <r>
      <t xml:space="preserve">Филология. </t>
    </r>
    <r>
      <rPr>
        <b/>
        <sz val="16"/>
        <rFont val="Times New Roman Cyr"/>
      </rPr>
      <t>Немецкий</t>
    </r>
    <r>
      <rPr>
        <sz val="16"/>
        <rFont val="Times New Roman Cyr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</si>
  <si>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t xml:space="preserve">'Филология Немецкий язык и литература. Английский язык</t>
  </si>
  <si>
    <t xml:space="preserve">Филология (Немецкий язык и литература) </t>
  </si>
  <si>
    <r>
      <t xml:space="preserve">Филология. </t>
    </r>
    <r>
      <rPr>
        <b/>
        <sz val="16"/>
        <rFont val="Times New Roman Cyr"/>
      </rPr>
      <t xml:space="preserve">Французский </t>
    </r>
    <r>
      <rPr>
        <sz val="16"/>
        <rFont val="Times New Roman Cyr"/>
      </rPr>
      <t xml:space="preserve"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</si>
  <si>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 xml:space="preserve">Филология Французский язык и литература. Английский язык</t>
  </si>
  <si>
    <r>
      <t xml:space="preserve">Филология (</t>
    </r>
    <r>
      <rPr>
        <b/>
        <sz val="16"/>
        <rFont val="Times New Roman Cyr"/>
      </rPr>
      <t>Русский</t>
    </r>
    <r>
      <rPr>
        <sz val="16"/>
        <rFont val="Times New Roman Cyr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</si>
  <si>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</rPr>
      <t>Украинский</t>
    </r>
    <r>
      <rPr>
        <sz val="14"/>
        <rFont val="Times New Roman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</si>
  <si>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t xml:space="preserve">Филология Украинский язык и литература. Английский язык</t>
  </si>
  <si>
    <r>
      <t xml:space="preserve">Филология (</t>
    </r>
    <r>
      <rPr>
        <b/>
        <sz val="16"/>
        <rFont val="Times New Roman Cyr"/>
      </rPr>
      <t xml:space="preserve">Украинский </t>
    </r>
    <r>
      <rPr>
        <sz val="16"/>
        <rFont val="Times New Roman Cyr"/>
      </rPr>
      <t xml:space="preserve">язык и литература)</t>
    </r>
  </si>
  <si>
    <t xml:space="preserve">Филология. Английский язык. Восточная филология</t>
  </si>
  <si>
    <r>
      <t xml:space="preserve">Филология. </t>
    </r>
    <r>
      <rPr>
        <b/>
        <sz val="14"/>
        <rFont val="Times New Roman"/>
      </rPr>
      <t>Арабский</t>
    </r>
    <r>
      <rPr>
        <sz val="14"/>
        <rFont val="Times New Roman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</si>
  <si>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</rPr>
      <t>Крымскотатарский</t>
    </r>
    <r>
      <rPr>
        <sz val="14"/>
        <rFont val="Times New Roman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</si>
  <si>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t xml:space="preserve">Филология (Крымскотатарский язык и литература. Английский язык)</t>
  </si>
  <si>
    <r>
      <t xml:space="preserve">Филология. </t>
    </r>
    <r>
      <rPr>
        <b/>
        <sz val="14"/>
        <rFont val="Times New Roman"/>
      </rPr>
      <t xml:space="preserve">Турецкий </t>
    </r>
    <r>
      <rPr>
        <sz val="14"/>
        <rFont val="Times New Roman"/>
      </rPr>
      <t xml:space="preserve"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</si>
  <si>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 xml:space="preserve">'Филология. Английский язык и литература. Немецкий язык</t>
  </si>
  <si>
    <t xml:space="preserve">Филология. Английский язык и литература. Романская филология</t>
  </si>
  <si>
    <t xml:space="preserve">''Филология Новогреческий язык и литература. Английский язык</t>
  </si>
  <si>
    <t xml:space="preserve">Филология Немецкий язык и литература. Английский язык</t>
  </si>
  <si>
    <t xml:space="preserve">'Филология (Новогреческий язык и литература)</t>
  </si>
  <si>
    <t xml:space="preserve">Филология (Французский язык и литература) </t>
  </si>
  <si>
    <t xml:space="preserve">Филология (Арабский язык и литература. Английский язык)</t>
  </si>
  <si>
    <t xml:space="preserve">Филология (Турецкий язык и литература. Английский язык)</t>
  </si>
  <si>
    <t xml:space="preserve">Филология (Персидский язык и литература. Английский язык)</t>
  </si>
  <si>
    <t xml:space="preserve">Институт  филологии  Крымский федеральный университет имени В.И. Вернадского"</t>
  </si>
  <si>
    <t xml:space="preserve">Филология (Русский язык и литература)</t>
  </si>
  <si>
    <t xml:space="preserve"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</si>
  <si>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 xml:space="preserve">Филология (Крымскотатарский язык и литература. Английский язык )</t>
  </si>
  <si>
    <t xml:space="preserve">Филология (Крымскотатарский язык и литература)</t>
  </si>
  <si>
    <t xml:space="preserve">Всего  специвалитета</t>
  </si>
  <si>
    <t xml:space="preserve">45.05.01. Филология</t>
  </si>
  <si>
    <r>
      <t xml:space="preserve">Филология. </t>
    </r>
    <r>
      <rPr>
        <b/>
        <sz val="16"/>
        <rFont val="Times New Roman Cyr"/>
      </rPr>
      <t xml:space="preserve">Перевод и переводоведение</t>
    </r>
  </si>
  <si>
    <t xml:space="preserve">Институт филологии  ФГАОУ ВО "Крымский федеральный университет имени В.И. Вернадского"</t>
  </si>
  <si>
    <t xml:space="preserve">Контингент очной формы обучения на 01.01.2025 г.  (Магистры) </t>
  </si>
  <si>
    <t xml:space="preserve">45.04.01. Филология</t>
  </si>
  <si>
    <t xml:space="preserve">Филология. Социолингвистика (английский язык)</t>
  </si>
  <si>
    <t xml:space="preserve">Филология.  Социолингвистика (новогреческий язык)</t>
  </si>
  <si>
    <t xml:space="preserve">Филология.  Социолингвистика (немецкий язык)</t>
  </si>
  <si>
    <t xml:space="preserve">Филологи. Социолингвистика (французский язык)</t>
  </si>
  <si>
    <t xml:space="preserve">Филология. Теория и практика перевода (английский язык )</t>
  </si>
  <si>
    <t xml:space="preserve">Филология (Методика преподавания русского языка как иностранного)</t>
  </si>
  <si>
    <t xml:space="preserve">Филология (Русская литература)</t>
  </si>
  <si>
    <t xml:space="preserve">Филология (Русский язык в современном мире)</t>
  </si>
  <si>
    <t xml:space="preserve">Филология (Украинская филология в кросскультурном взаимодействии)</t>
  </si>
  <si>
    <t xml:space="preserve">Филология (Арабский язык и литература)</t>
  </si>
  <si>
    <t xml:space="preserve">Филология (Турецкий язык и литература)</t>
  </si>
  <si>
    <t xml:space="preserve">Филология (Петрсидский язык и литература)</t>
  </si>
  <si>
    <t xml:space="preserve">Филология. Социолингвистика (французский язык)</t>
  </si>
  <si>
    <t xml:space="preserve">Филология (Перевод английский )</t>
  </si>
  <si>
    <t xml:space="preserve">Сводная ведомость контингента по очной форме обучения КФУ имени В.И. Вернадского</t>
  </si>
  <si>
    <t xml:space="preserve">на 01.01. 2025 года</t>
  </si>
  <si>
    <t xml:space="preserve">Бакалавриат и магистратура</t>
  </si>
  <si>
    <t xml:space="preserve">Структурное подразделение (филиал)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</si>
  <si>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</si>
  <si>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</si>
  <si>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</si>
  <si>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</si>
  <si>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</si>
  <si>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ВСЕГО </t>
  </si>
  <si>
    <t xml:space="preserve">Всего </t>
  </si>
  <si>
    <t xml:space="preserve">БАКАЛАВРЫ  </t>
  </si>
  <si>
    <t xml:space="preserve">за счет бюдж. ассиг.</t>
  </si>
  <si>
    <t>Всего</t>
  </si>
  <si>
    <t>оч./о</t>
  </si>
  <si>
    <t xml:space="preserve">Таврическая академия</t>
  </si>
  <si>
    <t xml:space="preserve">Институт  филологии</t>
  </si>
  <si>
    <t xml:space="preserve">Институт биохимических технологий, экологии и фармации</t>
  </si>
  <si>
    <t xml:space="preserve">Академия строительства и архитектуры</t>
  </si>
  <si>
    <t xml:space="preserve">Агротехнологическая академия </t>
  </si>
  <si>
    <t xml:space="preserve">Институт экономики и управления</t>
  </si>
  <si>
    <t xml:space="preserve">Институт педагогического образования и менеджмента                   (г. Армянск)</t>
  </si>
  <si>
    <t xml:space="preserve"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</si>
  <si>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</si>
  <si>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</si>
  <si>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 Юго-Восточная академия</t>
  </si>
  <si>
    <t xml:space="preserve">Севастопольский экономико-гуманитарный институт </t>
  </si>
  <si>
    <t xml:space="preserve">Итого по формам обучения</t>
  </si>
  <si>
    <t xml:space="preserve">Сводная ведомость контингента по заочной форме  обучения КФУ имени В.И. Вернадского</t>
  </si>
  <si>
    <t xml:space="preserve"> 6 год обучения</t>
  </si>
  <si>
    <t xml:space="preserve">ИТОГО </t>
  </si>
  <si>
    <t xml:space="preserve">Всего з/о</t>
  </si>
  <si>
    <t xml:space="preserve">Институт педагогического образования и менеджмента               (г. Армянск)</t>
  </si>
  <si>
    <t xml:space="preserve">Гуманитарно-педагогическая академия    ( г. Ялта)</t>
  </si>
  <si>
    <t xml:space="preserve">Сводная ведомость контингента специалитета очной формы обучения по состоянию на 01.01. 2025 года</t>
  </si>
  <si>
    <t xml:space="preserve">Структурное подразделение/направление подготовки</t>
  </si>
  <si>
    <t xml:space="preserve">6 год обучения</t>
  </si>
  <si>
    <t>Специалитет</t>
  </si>
  <si>
    <t xml:space="preserve">Гуманитарно-педагогическая академия          ( г. Ялта)</t>
  </si>
  <si>
    <t xml:space="preserve">Сводная ведомость контингента специалитета  очно- заочной формы обучения по состоянию на 01.01. 2025 года</t>
  </si>
  <si>
    <t xml:space="preserve">за счет договоров об оказан образов. услуг</t>
  </si>
  <si>
    <t xml:space="preserve">Институт педагогического образования и менеджмента                       (г. Армянск)</t>
  </si>
  <si>
    <t xml:space="preserve">Сводная ведомость контингента специалитета  заочной формы обучения по состоянию на 01.01. 2025 года</t>
  </si>
  <si>
    <t xml:space="preserve">Сводная ведомость контингента очно-заочной  формы обучения на 01.01. 2025 года</t>
  </si>
  <si>
    <t xml:space="preserve">Итого очная  форма обучения </t>
  </si>
  <si>
    <t xml:space="preserve">Итого заочная форма обучения:</t>
  </si>
  <si>
    <t xml:space="preserve">Итого очно-заочная формы обучения:</t>
  </si>
  <si>
    <t xml:space="preserve">ИТОГО   ВО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</si>
</sst>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_-* #,##0.00&quot;р.&quot;_-;\-* #,##0.00&quot;р.&quot;_-;_-* &quot;-&quot;??&quot;р.&quot;_-;_-@_-"/>
  </numFmts>
  <fonts count="191">
    <font>
      <sz val="10.000000"/>
      <color theme="1"/>
      <name val="Arial Cyr"/>
    </font>
    <font>
      <sz val="10.000000"/>
      <name val="Arial Cyr"/>
    </font>
    <font>
      <sz val="11.000000"/>
      <color indexed="64"/>
      <name val="Calibri"/>
    </font>
    <font>
      <b/>
      <sz val="14.000000"/>
      <color indexed="64"/>
      <name val="Times New Roman"/>
    </font>
    <font>
      <sz val="8.000000"/>
      <color indexed="64"/>
      <name val="Times New Roman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b/>
      <sz val="8.000000"/>
      <color indexed="64"/>
      <name val="Times New Roman"/>
    </font>
    <font>
      <b/>
      <sz val="10.000000"/>
      <color indexed="64"/>
      <name val="Times New Roman"/>
    </font>
    <font>
      <sz val="14.000000"/>
      <color indexed="64"/>
      <name val="Times New Roman"/>
    </font>
    <font>
      <sz val="10.000000"/>
      <color indexed="64"/>
      <name val="Arial"/>
    </font>
    <font>
      <sz val="11.000000"/>
      <color theme="1"/>
      <name val="Calibri"/>
      <scheme val="minor"/>
    </font>
    <font>
      <sz val="10.000000"/>
      <name val="Arial"/>
    </font>
    <font>
      <sz val="8.000000"/>
      <name val="Times New Roman"/>
    </font>
    <font>
      <sz val="20.000000"/>
      <name val="Arial Cyr"/>
    </font>
    <font>
      <b/>
      <sz val="22.000000"/>
      <name val="Times New Roman Cyr"/>
    </font>
    <font>
      <b/>
      <sz val="20.000000"/>
      <name val="Times New Roman Cyr"/>
    </font>
    <font>
      <b/>
      <sz val="20.000000"/>
      <color indexed="64"/>
      <name val="Times New Roman"/>
    </font>
    <font>
      <b/>
      <i/>
      <sz val="18.000000"/>
      <color indexed="64"/>
      <name val="Times New Roman"/>
    </font>
    <font>
      <sz val="20.000000"/>
      <color indexed="64"/>
      <name val="Times New Roman"/>
    </font>
    <font>
      <sz val="18.000000"/>
      <color indexed="64"/>
      <name val="Times New Roman"/>
    </font>
    <font>
      <sz val="20.000000"/>
      <name val="Times New Roman"/>
    </font>
    <font>
      <b/>
      <i/>
      <sz val="18.000000"/>
      <name val="Arial Cyr"/>
    </font>
    <font>
      <b/>
      <i/>
      <sz val="18.000000"/>
      <name val="Times New Roman"/>
    </font>
    <font>
      <sz val="18.000000"/>
      <name val="Times New Roman"/>
    </font>
    <font>
      <b/>
      <sz val="18.000000"/>
      <name val="Times New Roman"/>
    </font>
    <font>
      <b/>
      <sz val="20.000000"/>
      <name val="Times New Roman"/>
    </font>
    <font>
      <b/>
      <sz val="18.000000"/>
      <color indexed="64"/>
      <name val="Times New Roman"/>
    </font>
    <font>
      <sz val="9.000000"/>
      <name val="Times New Roman"/>
    </font>
    <font>
      <sz val="9.000000"/>
      <color indexed="64"/>
      <name val="Times New Roman"/>
    </font>
    <font>
      <b/>
      <i/>
      <sz val="22.000000"/>
      <color indexed="64"/>
      <name val="Times New Roman"/>
    </font>
    <font>
      <b/>
      <sz val="24.000000"/>
      <color indexed="64"/>
      <name val="Times New Roman"/>
    </font>
    <font>
      <b/>
      <i/>
      <sz val="20.000000"/>
      <name val="Arial Cyr"/>
    </font>
    <font>
      <sz val="16.000000"/>
      <name val="Arial Cyr"/>
    </font>
    <font>
      <b/>
      <sz val="16.000000"/>
      <name val="Times New Roman Cyr"/>
    </font>
    <font>
      <sz val="16.000000"/>
      <name val="Times New Roman Cyr"/>
    </font>
    <font>
      <b/>
      <sz val="14.000000"/>
      <name val="Times New Roman Cyr"/>
    </font>
    <font>
      <b/>
      <i/>
      <sz val="16.000000"/>
      <name val="Times New Roman Cyr"/>
    </font>
    <font>
      <sz val="18.000000"/>
      <name val="Times New Roman Cyr"/>
    </font>
    <font>
      <sz val="18.000000"/>
      <name val="Arial Cyr"/>
    </font>
    <font>
      <b/>
      <i/>
      <sz val="18.000000"/>
      <name val="Times New Roman Cyr"/>
    </font>
    <font>
      <b/>
      <sz val="28.000000"/>
      <name val="Times New Roman Cyr"/>
    </font>
    <font>
      <b/>
      <sz val="16.000000"/>
      <name val="Arial Cyr"/>
    </font>
    <font>
      <b/>
      <sz val="18.000000"/>
      <name val="Times New Roman Cyr"/>
    </font>
    <font>
      <sz val="22.000000"/>
      <color theme="1"/>
      <name val="Times New Roman Cyr"/>
    </font>
    <font>
      <sz val="16.000000"/>
      <color theme="1"/>
      <name val="Times New Roman Cyr"/>
    </font>
    <font>
      <sz val="22.000000"/>
      <name val="Times New Roman Cyr"/>
    </font>
    <font>
      <b/>
      <sz val="16.000000"/>
      <color theme="1"/>
      <name val="Times New Roman Cyr"/>
    </font>
    <font>
      <b/>
      <sz val="26.000000"/>
      <name val="Times New Roman Cyr"/>
    </font>
    <font>
      <b/>
      <i/>
      <sz val="16.000000"/>
      <name val="Arial Cyr"/>
    </font>
    <font>
      <b/>
      <i/>
      <sz val="22.000000"/>
      <name val="Times New Roman Cyr"/>
    </font>
    <font>
      <b/>
      <sz val="9.000000"/>
      <color indexed="64"/>
      <name val="Times New Roman"/>
    </font>
    <font>
      <b/>
      <i/>
      <sz val="20.000000"/>
      <color indexed="64"/>
      <name val="Times New Roman"/>
    </font>
    <font>
      <b/>
      <i/>
      <sz val="20.000000"/>
      <name val="Times New Roman"/>
    </font>
    <font>
      <b/>
      <sz val="14.000000"/>
      <name val="Arial Cyr"/>
    </font>
    <font>
      <b/>
      <sz val="26.000000"/>
      <name val="Times New Roman"/>
    </font>
    <font>
      <sz val="20.000000"/>
      <color indexed="64"/>
      <name val="Arimo"/>
    </font>
    <font>
      <b/>
      <i/>
      <sz val="20.000000"/>
      <color indexed="64"/>
      <name val="Arimo"/>
    </font>
    <font>
      <b/>
      <sz val="22.000000"/>
      <color indexed="64"/>
      <name val="Times New Roman"/>
    </font>
    <font>
      <b/>
      <sz val="26.000000"/>
      <color indexed="64"/>
      <name val="Times New Roman"/>
    </font>
    <font>
      <sz val="16.000000"/>
      <color indexed="64"/>
      <name val="Times New Roman"/>
    </font>
    <font>
      <b/>
      <sz val="10.000000"/>
      <name val="Arial Cyr"/>
    </font>
    <font>
      <b/>
      <sz val="10.000000"/>
      <name val="Times New Roman"/>
    </font>
    <font>
      <b/>
      <sz val="8.000000"/>
      <name val="Times New Roman"/>
    </font>
    <font>
      <sz val="5.000000"/>
      <name val="Times New Roman"/>
    </font>
    <font>
      <sz val="4.000000"/>
      <name val="Times New Roman"/>
    </font>
    <font>
      <sz val="6.000000"/>
      <name val="Times New Roman"/>
    </font>
    <font>
      <b/>
      <sz val="9.000000"/>
      <name val="Arial Cyr"/>
    </font>
    <font>
      <sz val="8.000000"/>
      <name val="Arial Cyr"/>
    </font>
    <font>
      <b/>
      <sz val="8.000000"/>
      <name val="Arial Cyr"/>
    </font>
    <font>
      <b/>
      <sz val="9.000000"/>
      <name val="Times New Roman"/>
    </font>
    <font>
      <sz val="10.000000"/>
      <color indexed="2"/>
      <name val="Arial Cyr"/>
    </font>
    <font>
      <b/>
      <sz val="7.800000"/>
      <name val="Times New Roman"/>
    </font>
    <font>
      <sz val="10.000000"/>
      <name val="Times New Roman"/>
    </font>
    <font>
      <b/>
      <i/>
      <sz val="14.000000"/>
      <name val="Times New Roman"/>
    </font>
    <font>
      <b/>
      <sz val="14.000000"/>
      <name val="Times New Roman"/>
    </font>
    <font>
      <sz val="12.000000"/>
      <name val="Times New Roman"/>
    </font>
    <font>
      <sz val="12.000000"/>
      <name val="Calibri"/>
      <scheme val="minor"/>
    </font>
    <font>
      <b/>
      <sz val="12.000000"/>
      <name val="Times New Roman"/>
    </font>
    <font>
      <sz val="11.000000"/>
      <name val="Calibri"/>
      <scheme val="minor"/>
    </font>
    <font>
      <sz val="7.000000"/>
      <name val="Times New Roman"/>
    </font>
    <font>
      <sz val="11.000000"/>
      <name val="Calibri"/>
    </font>
    <font>
      <sz val="11.000000"/>
      <name val="Times New Roman"/>
    </font>
    <font>
      <b/>
      <sz val="11.000000"/>
      <name val="Calibri"/>
    </font>
    <font>
      <b/>
      <sz val="11.000000"/>
      <name val="Times New Roman"/>
    </font>
    <font>
      <sz val="14.000000"/>
      <name val="Times New Roman"/>
    </font>
    <font>
      <sz val="14.000000"/>
      <name val="Calibri"/>
      <scheme val="minor"/>
    </font>
    <font>
      <b/>
      <i/>
      <sz val="10.000000"/>
      <name val="Arial Cyr"/>
    </font>
    <font>
      <sz val="5.000000"/>
      <name val="Arial Cyr"/>
    </font>
    <font>
      <sz val="4.000000"/>
      <name val="Arial Cyr"/>
    </font>
    <font>
      <sz val="6.000000"/>
      <name val="Arial Cyr"/>
    </font>
    <font>
      <b/>
      <sz val="11.000000"/>
      <name val="Arial Cyr"/>
    </font>
    <font>
      <b/>
      <sz val="12.000000"/>
      <name val="Arial Cyr"/>
    </font>
    <font>
      <b/>
      <sz val="16.000000"/>
      <name val="Times New Roman"/>
    </font>
    <font>
      <sz val="16.000000"/>
      <name val="Times New Roman"/>
    </font>
    <font>
      <b/>
      <i/>
      <sz val="16.000000"/>
      <name val="Times New Roman"/>
    </font>
    <font>
      <b/>
      <sz val="8.000000"/>
      <name val="Calibri"/>
    </font>
    <font>
      <sz val="8.000000"/>
      <name val="Calibri"/>
    </font>
    <font>
      <b/>
      <i/>
      <sz val="11.000000"/>
      <name val="Times New Roman"/>
    </font>
    <font>
      <sz val="20.000000"/>
      <color rgb="FF0070C0"/>
      <name val="Arial Cyr"/>
    </font>
    <font>
      <b/>
      <sz val="20.000000"/>
      <color rgb="FF0070C0"/>
      <name val="Times New Roman Cyr"/>
    </font>
    <font>
      <sz val="20.000000"/>
      <color indexed="4"/>
      <name val="Arial Cyr"/>
    </font>
    <font>
      <sz val="20.000000"/>
      <color indexed="4"/>
      <name val="Times New Roman"/>
    </font>
    <font>
      <b/>
      <i/>
      <sz val="20.000000"/>
      <color indexed="4"/>
      <name val="Arial Cyr"/>
    </font>
    <font>
      <sz val="10.000000"/>
      <color indexed="4"/>
      <name val="Arial Cyr"/>
    </font>
    <font>
      <b/>
      <sz val="20.000000"/>
      <color indexed="4"/>
      <name val="Times New Roman"/>
    </font>
    <font>
      <b/>
      <sz val="24.000000"/>
      <name val="Times New Roman"/>
    </font>
    <font>
      <sz val="28.000000"/>
      <name val="Times New Roman"/>
    </font>
    <font>
      <sz val="10.000000"/>
      <color rgb="FF0070C0"/>
      <name val="Arial Cyr"/>
    </font>
    <font>
      <sz val="24.000000"/>
      <name val="Times New Roman"/>
    </font>
    <font>
      <b/>
      <sz val="24.000000"/>
      <color indexed="4"/>
      <name val="Times New Roman"/>
    </font>
    <font>
      <b/>
      <i/>
      <sz val="14.000000"/>
      <color indexed="64"/>
      <name val="Times New Roman"/>
    </font>
    <font>
      <sz val="14.000000"/>
      <color indexed="63"/>
      <name val="Times New Roman"/>
    </font>
    <font>
      <b/>
      <sz val="14.000000"/>
      <color indexed="63"/>
      <name val="Times New Roman"/>
    </font>
    <font>
      <sz val="10.000000"/>
      <color indexed="64"/>
      <name val="Times New Roman"/>
    </font>
    <font>
      <sz val="16.000000"/>
      <color indexed="63"/>
      <name val="Times New Roman"/>
    </font>
    <font>
      <b/>
      <sz val="16.000000"/>
      <color indexed="63"/>
      <name val="Times New Roman"/>
    </font>
    <font>
      <b/>
      <sz val="16.000000"/>
      <color indexed="64"/>
      <name val="Times New Roman"/>
    </font>
    <font>
      <b/>
      <sz val="22.000000"/>
      <name val="Times New Roman"/>
    </font>
    <font>
      <b/>
      <i/>
      <sz val="16.000000"/>
      <color indexed="64"/>
      <name val="Times New Roman"/>
    </font>
    <font>
      <sz val="14.000000"/>
      <color indexed="64"/>
      <name val="Arial"/>
    </font>
    <font>
      <b/>
      <sz val="14.000000"/>
      <color indexed="64"/>
      <name val="Arial"/>
    </font>
    <font>
      <sz val="8.000000"/>
      <color indexed="64"/>
      <name val="Arial"/>
    </font>
    <font>
      <b/>
      <sz val="10.000000"/>
      <color indexed="64"/>
      <name val="Arial"/>
    </font>
    <font>
      <b/>
      <sz val="12.000000"/>
      <name val="Times New Roman Cyr"/>
    </font>
    <font>
      <b/>
      <i/>
      <sz val="22.000000"/>
      <name val="Times New Roman"/>
    </font>
    <font>
      <sz val="14.000000"/>
      <name val="Arial Cyr"/>
    </font>
    <font>
      <b/>
      <sz val="28.000000"/>
      <name val="Times New Roman"/>
    </font>
    <font>
      <b/>
      <i/>
      <sz val="24.000000"/>
      <name val="Arial Cyr"/>
    </font>
    <font>
      <b/>
      <i/>
      <sz val="28.000000"/>
      <name val="Arial Cyr"/>
    </font>
    <font>
      <i/>
      <sz val="20.000000"/>
      <name val="Times New Roman"/>
    </font>
    <font>
      <sz val="20.000000"/>
      <color theme="1"/>
      <name val="Times New Roman"/>
    </font>
    <font>
      <b/>
      <sz val="24.000000"/>
      <name val="Times New Roman Cyr"/>
    </font>
    <font>
      <b/>
      <sz val="28.000000"/>
      <color indexed="64"/>
      <name val="Times New Roman"/>
    </font>
    <font>
      <b/>
      <sz val="18.000000"/>
      <name val="Arial Cyr"/>
    </font>
    <font>
      <b/>
      <sz val="8.000000"/>
      <name val="Times New Roman Cyr"/>
    </font>
    <font>
      <b/>
      <sz val="16.000000"/>
      <color indexed="2"/>
      <name val="Times New Roman Cyr"/>
    </font>
    <font>
      <b/>
      <sz val="16.000000"/>
      <color theme="8" tint="-0.249977111117893"/>
      <name val="Times New Roman Cyr"/>
    </font>
    <font>
      <sz val="16.000000"/>
      <color indexed="2"/>
      <name val="Times New Roman Cyr"/>
    </font>
    <font>
      <sz val="20.000000"/>
      <name val="Times New Roman Cyr"/>
    </font>
    <font>
      <sz val="18.000000"/>
      <color theme="1"/>
      <name val="Times New Roman Cyr"/>
    </font>
    <font>
      <b/>
      <sz val="18.000000"/>
      <color theme="1"/>
      <name val="Times New Roman Cyr"/>
    </font>
    <font>
      <b/>
      <sz val="22.000000"/>
      <color theme="1"/>
      <name val="Times New Roman Cyr"/>
    </font>
    <font>
      <i/>
      <sz val="9.000000"/>
      <name val="Times New Roman"/>
    </font>
    <font>
      <sz val="22.000000"/>
      <color indexed="64"/>
      <name val="Times New Roman"/>
    </font>
    <font>
      <sz val="22.000000"/>
      <name val="Times New Roman"/>
    </font>
    <font>
      <i/>
      <sz val="22.000000"/>
      <name val="Times New Roman"/>
    </font>
    <font>
      <b/>
      <i/>
      <sz val="16.000000"/>
      <color indexed="2"/>
      <name val="Times New Roman Cyr"/>
    </font>
    <font>
      <b/>
      <i/>
      <sz val="12.000000"/>
      <name val="Times New Roman Cyr"/>
    </font>
    <font>
      <b/>
      <i/>
      <sz val="14.000000"/>
      <name val="Times New Roman Cyr"/>
    </font>
    <font>
      <b/>
      <sz val="18.000000"/>
      <color theme="1"/>
      <name val="Times New Roman"/>
    </font>
    <font>
      <sz val="18.000000"/>
      <name val="Arimo"/>
    </font>
    <font>
      <sz val="16.000000"/>
      <color theme="1"/>
      <name val="Arimo"/>
    </font>
    <font>
      <sz val="18.000000"/>
      <color theme="1"/>
      <name val="Times New Roman"/>
    </font>
    <font>
      <b/>
      <sz val="16.000000"/>
      <color theme="1"/>
      <name val="Times New Roman"/>
    </font>
    <font>
      <sz val="10.000000"/>
      <name val="Arimo"/>
    </font>
    <font>
      <b/>
      <sz val="14.000000"/>
      <color theme="1"/>
      <name val="Times New Roman"/>
    </font>
    <font>
      <b/>
      <i/>
      <sz val="16.000000"/>
      <color theme="1"/>
      <name val="Times New Roman"/>
    </font>
    <font>
      <sz val="16.000000"/>
      <color theme="1"/>
      <name val="Times New Roman"/>
    </font>
    <font>
      <i/>
      <sz val="16.000000"/>
      <color theme="1"/>
      <name val="Times New Roman"/>
    </font>
    <font>
      <b/>
      <sz val="24.000000"/>
      <color theme="1"/>
      <name val="Times New Roman"/>
    </font>
    <font>
      <sz val="12.000000"/>
      <color indexed="64"/>
      <name val="Calibri"/>
      <scheme val="minor"/>
    </font>
    <font>
      <i/>
      <sz val="18.000000"/>
      <color theme="1"/>
      <name val="Times New Roman"/>
    </font>
    <font>
      <b/>
      <i/>
      <sz val="18.000000"/>
      <color theme="1"/>
      <name val="Times New Roman"/>
    </font>
    <font>
      <b/>
      <i/>
      <sz val="16.000000"/>
      <color theme="1"/>
      <name val="Arimo"/>
    </font>
    <font>
      <b/>
      <sz val="16.000000"/>
      <color theme="1"/>
      <name val="Arimo"/>
    </font>
    <font>
      <b/>
      <sz val="20.000000"/>
      <color theme="1"/>
      <name val="Times New Roman"/>
    </font>
    <font>
      <b/>
      <i/>
      <sz val="24.000000"/>
      <color theme="1"/>
      <name val="Times New Roman"/>
    </font>
    <font>
      <b/>
      <i/>
      <sz val="20.000000"/>
      <name val="Times New Roman Cyr"/>
    </font>
    <font>
      <b/>
      <i/>
      <sz val="12.000000"/>
      <color theme="1"/>
      <name val="Times New Roman"/>
    </font>
    <font>
      <b/>
      <i/>
      <sz val="14.000000"/>
      <color theme="1"/>
      <name val="Times New Roman"/>
    </font>
    <font>
      <b/>
      <i/>
      <sz val="22.000000"/>
      <color theme="1"/>
      <name val="Times New Roman"/>
    </font>
    <font>
      <b/>
      <sz val="22.000000"/>
      <color theme="1"/>
      <name val="Times New Roman"/>
    </font>
    <font>
      <sz val="16.000000"/>
      <color indexed="64"/>
      <name val="Times New Roman Cyr"/>
    </font>
    <font>
      <i/>
      <sz val="20.000000"/>
      <name val="Arial Cyr"/>
    </font>
    <font>
      <i/>
      <sz val="14.000000"/>
      <name val="Arial Cyr"/>
    </font>
    <font>
      <sz val="22.000000"/>
      <name val="Arial Cyr"/>
    </font>
    <font>
      <b/>
      <sz val="24.000000"/>
      <color theme="1"/>
      <name val="Times New Roman Cyr"/>
    </font>
    <font>
      <b/>
      <i/>
      <sz val="24.000000"/>
      <name val="Times New Roman Cyr"/>
    </font>
    <font>
      <b/>
      <sz val="12.000000"/>
      <color theme="1"/>
      <name val="Times New Roman"/>
    </font>
    <font>
      <sz val="11.000000"/>
      <color theme="1"/>
      <name val="Times New Roman"/>
    </font>
    <font>
      <sz val="12.000000"/>
      <color theme="1"/>
      <name val="Times New Roman"/>
    </font>
    <font>
      <sz val="28.000000"/>
      <name val="Arial Cyr"/>
    </font>
    <font>
      <sz val="12.000000"/>
      <name val="Arial Cyr"/>
    </font>
    <font>
      <b/>
      <sz val="22.000000"/>
      <name val="Arial Cyr"/>
    </font>
    <font>
      <b/>
      <sz val="20.000000"/>
      <name val="Arial Cyr"/>
    </font>
    <font>
      <b/>
      <sz val="11.000000"/>
      <color theme="1"/>
      <name val="Times New Roman"/>
    </font>
    <font>
      <b/>
      <sz val="10.000000"/>
      <color theme="1"/>
      <name val="Times New Roman"/>
    </font>
    <font>
      <sz val="24.000000"/>
      <name val="Arial Cyr"/>
    </font>
  </fonts>
  <fills count="17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indexed="65"/>
        <bgColor indexed="26"/>
      </patternFill>
    </fill>
    <fill>
      <patternFill patternType="solid">
        <fgColor theme="0"/>
        <bgColor theme="0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indexed="65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CFDFD"/>
        <bgColor rgb="FFFCFDFD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indexed="2"/>
      </patternFill>
    </fill>
    <fill>
      <patternFill patternType="solid">
        <fgColor rgb="FFFCFDFD"/>
        <bgColor rgb="FFFCFDFD"/>
      </patternFill>
    </fill>
    <fill>
      <patternFill patternType="solid">
        <fgColor theme="0"/>
        <bgColor rgb="FFDBE5F1"/>
      </patternFill>
    </fill>
    <fill>
      <patternFill patternType="solid">
        <fgColor theme="0" tint="-0.049989318521683403"/>
        <bgColor theme="0" tint="-0.049989318521683403"/>
      </patternFill>
    </fill>
    <fill>
      <patternFill patternType="solid">
        <fgColor indexed="5"/>
        <bgColor indexed="5"/>
      </patternFill>
    </fill>
    <fill>
      <patternFill patternType="solid">
        <fgColor theme="0"/>
        <bgColor indexed="26"/>
      </patternFill>
    </fill>
  </fills>
  <borders count="329">
    <border>
      <left style="none"/>
      <right style="none"/>
      <top style="none"/>
      <bottom style="none"/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medium">
        <color auto="1"/>
      </right>
      <top style="none"/>
      <bottom style="none"/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medium">
        <color indexed="64"/>
      </left>
      <right style="none"/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none"/>
      <top style="thin">
        <color indexed="64"/>
      </top>
      <bottom style="medium">
        <color auto="1"/>
      </bottom>
      <diagonal style="none"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auto="1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none"/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none"/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none"/>
      <top style="medium">
        <color indexed="64"/>
      </top>
      <bottom style="none"/>
      <diagonal style="none"/>
    </border>
    <border>
      <left style="none"/>
      <right style="thin">
        <color indexed="64"/>
      </right>
      <top style="medium">
        <color indexed="64"/>
      </top>
      <bottom style="none"/>
      <diagonal style="none"/>
    </border>
    <border>
      <left style="none"/>
      <right style="medium">
        <color indexed="64"/>
      </right>
      <top style="medium">
        <color indexed="64"/>
      </top>
      <bottom style="none"/>
      <diagonal style="none"/>
    </border>
    <border>
      <left style="medium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none"/>
      <top style="none"/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medium">
        <color indexed="64"/>
      </right>
      <top style="none"/>
      <bottom style="none"/>
      <diagonal style="none"/>
    </border>
    <border>
      <left style="thin">
        <color indexed="64"/>
      </left>
      <right style="none"/>
      <top style="none"/>
      <bottom style="none"/>
      <diagonal style="none"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none"/>
      <right style="none"/>
      <top style="medium">
        <color indexed="64"/>
      </top>
      <bottom style="thin">
        <color indexed="64"/>
      </bottom>
      <diagonal style="none"/>
    </border>
    <border>
      <left style="none"/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none"/>
      <right style="medium">
        <color indexed="64"/>
      </right>
      <top style="none"/>
      <bottom style="thin">
        <color indexed="64"/>
      </bottom>
      <diagonal style="none"/>
    </border>
    <border>
      <left style="none"/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 style="none"/>
    </border>
    <border>
      <left style="none"/>
      <right style="thin">
        <color indexed="64"/>
      </right>
      <top style="none"/>
      <bottom style="none"/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none"/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none"/>
      <bottom style="medium">
        <color indexed="64"/>
      </bottom>
      <diagonal style="none"/>
    </border>
    <border>
      <left style="none"/>
      <right style="thin">
        <color indexed="64"/>
      </right>
      <top style="none"/>
      <bottom style="medium">
        <color indexed="64"/>
      </bottom>
      <diagonal style="none"/>
    </border>
    <border>
      <left style="medium">
        <color indexed="64"/>
      </left>
      <right style="none"/>
      <top style="medium">
        <color auto="1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 style="none"/>
    </border>
    <border>
      <left style="none"/>
      <right style="none"/>
      <top style="medium">
        <color auto="1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none"/>
      <right style="medium">
        <color auto="1"/>
      </right>
      <top style="medium">
        <color indexed="64"/>
      </top>
      <bottom style="thin">
        <color indexed="64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medium">
        <color auto="1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none"/>
      <top style="thin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 style="none"/>
    </border>
    <border>
      <left style="none"/>
      <right style="none"/>
      <top style="thin">
        <color indexed="64"/>
      </top>
      <bottom style="none"/>
      <diagonal style="none"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auto="1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auto="1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none"/>
      <right style="medium">
        <color auto="1"/>
      </right>
      <top style="thin">
        <color indexed="64"/>
      </top>
      <bottom style="none"/>
      <diagonal style="none"/>
    </border>
    <border>
      <left style="medium">
        <color indexed="64"/>
      </left>
      <right style="none"/>
      <top style="thin">
        <color auto="1"/>
      </top>
      <bottom style="medium">
        <color auto="1"/>
      </bottom>
      <diagonal style="none"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indexed="64"/>
      </right>
      <top style="thin">
        <color auto="1"/>
      </top>
      <bottom style="medium">
        <color auto="1"/>
      </bottom>
      <diagonal style="none"/>
    </border>
    <border>
      <left style="none"/>
      <right style="medium">
        <color indexed="64"/>
      </right>
      <top style="thin">
        <color auto="1"/>
      </top>
      <bottom style="medium">
        <color auto="1"/>
      </bottom>
      <diagonal style="none"/>
    </border>
    <border>
      <left style="thin">
        <color indexed="64"/>
      </left>
      <right style="none"/>
      <top style="none"/>
      <bottom style="medium">
        <color indexed="64"/>
      </bottom>
      <diagonal style="none"/>
    </border>
    <border>
      <left style="none"/>
      <right style="none"/>
      <top style="none"/>
      <bottom style="medium">
        <color indexed="64"/>
      </bottom>
      <diagonal style="none"/>
    </border>
    <border>
      <left style="none"/>
      <right style="medium">
        <color indexed="64"/>
      </right>
      <top style="none"/>
      <bottom style="medium">
        <color indexed="64"/>
      </bottom>
      <diagonal style="none"/>
    </border>
    <border>
      <left style="none"/>
      <right style="none"/>
      <top style="medium">
        <color indexed="64"/>
      </top>
      <bottom style="none"/>
      <diagonal style="none"/>
    </border>
    <border>
      <left style="none"/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medium">
        <color auto="1"/>
      </bottom>
      <diagonal style="none"/>
    </border>
    <border>
      <left style="thin">
        <color indexed="64"/>
      </left>
      <right style="thin">
        <color indexed="64"/>
      </right>
      <top style="none"/>
      <bottom style="medium">
        <color auto="1"/>
      </bottom>
      <diagonal style="none"/>
    </border>
    <border>
      <left style="thin">
        <color indexed="64"/>
      </left>
      <right style="medium">
        <color indexed="64"/>
      </right>
      <top style="none"/>
      <bottom style="medium">
        <color auto="1"/>
      </bottom>
      <diagonal style="none"/>
    </border>
    <border>
      <left style="none"/>
      <right style="thin">
        <color indexed="64"/>
      </right>
      <top style="none"/>
      <bottom style="medium">
        <color auto="1"/>
      </bottom>
      <diagonal style="none"/>
    </border>
    <border>
      <left style="thin">
        <color indexed="64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medium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dotted">
        <color auto="1"/>
      </right>
      <top style="thin">
        <color auto="1"/>
      </top>
      <bottom style="none"/>
      <diagonal style="none"/>
    </border>
    <border>
      <left style="dotted">
        <color auto="1"/>
      </left>
      <right style="dotted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dotted">
        <color auto="1"/>
      </right>
      <top style="medium">
        <color auto="1"/>
      </top>
      <bottom style="none"/>
      <diagonal style="none"/>
    </border>
    <border>
      <left style="dotted">
        <color auto="1"/>
      </left>
      <right style="dotted">
        <color auto="1"/>
      </right>
      <top style="medium">
        <color auto="1"/>
      </top>
      <bottom style="none"/>
      <diagonal style="none"/>
    </border>
    <border>
      <left style="none"/>
      <right style="dotted">
        <color auto="1"/>
      </right>
      <top style="medium">
        <color auto="1"/>
      </top>
      <bottom style="none"/>
      <diagonal style="none"/>
    </border>
    <border>
      <left style="dotted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dotted">
        <color auto="1"/>
      </right>
      <top style="medium">
        <color auto="1"/>
      </top>
      <bottom style="thin">
        <color auto="1"/>
      </bottom>
      <diagonal style="none"/>
    </border>
    <border>
      <left style="dotted">
        <color auto="1"/>
      </left>
      <right style="dotted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dotted">
        <color auto="1"/>
      </right>
      <top style="none"/>
      <bottom style="thin">
        <color auto="1"/>
      </bottom>
      <diagonal style="none"/>
    </border>
    <border>
      <left style="dotted">
        <color auto="1"/>
      </left>
      <right style="dotted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 style="none"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dotted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dotted">
        <color auto="1"/>
      </right>
      <top style="none"/>
      <bottom style="thin">
        <color auto="1"/>
      </bottom>
      <diagonal style="none"/>
    </border>
    <border>
      <left style="none"/>
      <right style="dotted">
        <color auto="1"/>
      </right>
      <top style="medium">
        <color auto="1"/>
      </top>
      <bottom style="thin">
        <color auto="1"/>
      </bottom>
      <diagonal style="none"/>
    </border>
    <border>
      <left style="dotted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dotted">
        <color auto="1"/>
      </right>
      <top style="none"/>
      <bottom style="none"/>
      <diagonal style="none"/>
    </border>
    <border>
      <left style="dotted">
        <color auto="1"/>
      </left>
      <right style="dotted">
        <color auto="1"/>
      </right>
      <top style="none"/>
      <bottom style="none"/>
      <diagonal style="none"/>
    </border>
    <border>
      <left style="none"/>
      <right style="dotted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dashed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dotted">
        <color auto="1"/>
      </right>
      <top style="none"/>
      <bottom style="medium">
        <color auto="1"/>
      </bottom>
      <diagonal style="none"/>
    </border>
    <border>
      <left style="dotted">
        <color auto="1"/>
      </left>
      <right style="dotted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dashed">
        <color auto="1"/>
      </right>
      <top style="none"/>
      <bottom style="medium">
        <color auto="1"/>
      </bottom>
      <diagonal style="none"/>
    </border>
    <border>
      <left style="none"/>
      <right style="dotted">
        <color auto="1"/>
      </right>
      <top style="none"/>
      <bottom style="medium">
        <color auto="1"/>
      </bottom>
      <diagonal style="none"/>
    </border>
    <border>
      <left style="dotted">
        <color auto="1"/>
      </left>
      <right style="dashed">
        <color auto="1"/>
      </right>
      <top style="none"/>
      <bottom style="medium">
        <color auto="1"/>
      </bottom>
      <diagonal style="none"/>
    </border>
    <border>
      <left style="dotted">
        <color auto="1"/>
      </left>
      <right style="medium">
        <color auto="1"/>
      </right>
      <top style="none"/>
      <bottom style="medium">
        <color auto="1"/>
      </bottom>
      <diagonal style="none"/>
    </border>
    <border>
      <left style="none"/>
      <right style="thin">
        <color auto="1"/>
      </right>
      <top style="none"/>
      <bottom style="medium">
        <color auto="1"/>
      </bottom>
      <diagonal style="none"/>
    </border>
    <border>
      <left style="dotted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dotted">
        <color auto="1"/>
      </right>
      <top style="medium">
        <color auto="1"/>
      </top>
      <bottom style="none"/>
      <diagonal style="none"/>
    </border>
    <border>
      <left style="dotted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dotted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dotted">
        <color auto="1"/>
      </right>
      <top style="medium">
        <color auto="1"/>
      </top>
      <bottom style="medium">
        <color auto="1"/>
      </bottom>
      <diagonal style="none"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 style="none"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dotted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dotted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dotted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none"/>
      <right style="dotted">
        <color auto="1"/>
      </right>
      <top style="none"/>
      <bottom style="none"/>
      <diagonal style="none"/>
    </border>
    <border>
      <left style="dotted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dotted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dotted">
        <color auto="1"/>
      </right>
      <top style="thin">
        <color auto="1"/>
      </top>
      <bottom style="medium">
        <color auto="1"/>
      </bottom>
      <diagonal style="none"/>
    </border>
    <border>
      <left style="dotted">
        <color auto="1"/>
      </left>
      <right style="dotted">
        <color auto="1"/>
      </right>
      <top style="thin">
        <color auto="1"/>
      </top>
      <bottom style="medium">
        <color auto="1"/>
      </bottom>
      <diagonal style="none"/>
    </border>
    <border>
      <left style="dotted">
        <color auto="1"/>
      </left>
      <right style="none"/>
      <top style="none"/>
      <bottom style="medium">
        <color auto="1"/>
      </bottom>
      <diagonal style="none"/>
    </border>
    <border>
      <left style="dotted">
        <color auto="1"/>
      </left>
      <right style="none"/>
      <top style="none"/>
      <bottom style="thin">
        <color auto="1"/>
      </bottom>
      <diagonal style="none"/>
    </border>
    <border>
      <left style="dotted">
        <color auto="1"/>
      </left>
      <right style="none"/>
      <top style="none"/>
      <bottom style="none"/>
      <diagonal style="none"/>
    </border>
    <border>
      <left style="dotted">
        <color auto="1"/>
      </left>
      <right style="thin">
        <color auto="1"/>
      </right>
      <top style="none"/>
      <bottom style="none"/>
      <diagonal style="none"/>
    </border>
    <border>
      <left style="medium">
        <color auto="1"/>
      </left>
      <right style="dashed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 style="none"/>
    </border>
    <border>
      <left style="dotted">
        <color auto="1"/>
      </left>
      <right style="dashed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dashed">
        <color auto="1"/>
      </right>
      <top style="thin">
        <color auto="1"/>
      </top>
      <bottom style="none"/>
      <diagonal style="none"/>
    </border>
    <border>
      <left style="none"/>
      <right style="dashed">
        <color auto="1"/>
      </right>
      <top style="thin">
        <color auto="1"/>
      </top>
      <bottom style="none"/>
      <diagonal style="none"/>
    </border>
    <border>
      <left style="none"/>
      <right style="dashed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dashed">
        <color auto="1"/>
      </right>
      <top style="none"/>
      <bottom style="none"/>
      <diagonal style="none"/>
    </border>
    <border>
      <left style="none"/>
      <right style="dashed">
        <color auto="1"/>
      </right>
      <top style="none"/>
      <bottom style="none"/>
      <diagonal style="none"/>
    </border>
    <border>
      <left style="dashed">
        <color auto="1"/>
      </left>
      <right style="none"/>
      <top style="none"/>
      <bottom style="none"/>
      <diagonal style="none"/>
    </border>
    <border>
      <left style="dashed">
        <color auto="1"/>
      </left>
      <right style="medium">
        <color auto="1"/>
      </right>
      <top style="none"/>
      <bottom style="none"/>
      <diagonal style="none"/>
    </border>
    <border>
      <left style="dashed">
        <color auto="1"/>
      </left>
      <right style="dashed">
        <color auto="1"/>
      </right>
      <top style="none"/>
      <bottom style="none"/>
      <diagonal style="none"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dotted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none"/>
      <bottom style="medium">
        <color auto="1"/>
      </bottom>
      <diagonal style="none"/>
    </border>
    <border>
      <left style="medium">
        <color indexed="64"/>
      </left>
      <right style="medium">
        <color indexed="64"/>
      </right>
      <top style="medium">
        <color indexed="64"/>
      </top>
      <bottom style="none"/>
      <diagonal style="none"/>
    </border>
    <border>
      <left style="none"/>
      <right style="none"/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none"/>
      <top style="medium">
        <color indexed="64"/>
      </top>
      <bottom style="none"/>
      <diagonal style="none"/>
    </border>
    <border>
      <left style="medium">
        <color auto="1"/>
      </left>
      <right style="medium">
        <color auto="1"/>
      </right>
      <top style="medium">
        <color indexed="64"/>
      </top>
      <bottom style="none"/>
      <diagonal style="none"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 style="none"/>
    </border>
    <border>
      <left style="thin">
        <color indexed="64"/>
      </left>
      <right style="none"/>
      <top style="medium">
        <color auto="1"/>
      </top>
      <bottom style="thin">
        <color indexed="64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 style="none"/>
    </border>
    <border>
      <left style="none"/>
      <right style="thin">
        <color indexed="64"/>
      </right>
      <top style="medium">
        <color auto="1"/>
      </top>
      <bottom style="thin">
        <color indexed="64"/>
      </bottom>
      <diagonal style="none"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 style="none"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 style="none"/>
    </border>
    <border>
      <left style="thin">
        <color indexed="64"/>
      </left>
      <right style="none"/>
      <top style="thin">
        <color indexed="64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 style="none"/>
    </border>
    <border>
      <left style="none"/>
      <right style="thin">
        <color indexed="64"/>
      </right>
      <top style="thin">
        <color indexed="64"/>
      </top>
      <bottom style="medium">
        <color auto="1"/>
      </bottom>
      <diagonal style="none"/>
    </border>
    <border>
      <left style="medium">
        <color indexed="64"/>
      </left>
      <right style="medium">
        <color indexed="64"/>
      </right>
      <top style="none"/>
      <bottom style="medium">
        <color indexed="64"/>
      </bottom>
      <diagonal style="none"/>
    </border>
    <border>
      <left style="medium">
        <color indexed="64"/>
      </left>
      <right style="none"/>
      <top style="none"/>
      <bottom style="none"/>
      <diagonal style="none"/>
    </border>
    <border>
      <left style="medium">
        <color auto="1"/>
      </left>
      <right style="medium">
        <color auto="1"/>
      </right>
      <top style="none"/>
      <bottom style="medium">
        <color indexed="64"/>
      </bottom>
      <diagonal style="none"/>
    </border>
    <border>
      <left style="medium">
        <color indexed="64"/>
      </left>
      <right style="medium">
        <color indexed="64"/>
      </right>
      <top style="none"/>
      <bottom style="none"/>
      <diagonal style="none"/>
    </border>
    <border>
      <left style="none"/>
      <right style="medium">
        <color indexed="64"/>
      </right>
      <top style="none"/>
      <bottom style="none"/>
      <diagonal style="none"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 style="none"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 style="none"/>
    </border>
    <border>
      <left style="medium">
        <color indexed="64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indexed="64"/>
      </right>
      <top style="medium">
        <color auto="1"/>
      </top>
      <bottom style="medium">
        <color auto="1"/>
      </bottom>
      <diagonal style="none"/>
    </border>
    <border>
      <left style="medium">
        <color indexed="64"/>
      </left>
      <right style="medium">
        <color indexed="64"/>
      </right>
      <top style="none"/>
      <bottom style="thin">
        <color indexed="64"/>
      </bottom>
      <diagonal style="none"/>
    </border>
    <border>
      <left style="medium">
        <color indexed="64"/>
      </left>
      <right style="none"/>
      <top style="none"/>
      <bottom style="medium">
        <color indexed="64"/>
      </bottom>
      <diagonal style="none"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none"/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none"/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indexed="64"/>
      </left>
      <right style="none"/>
      <top style="thin">
        <color indexed="64"/>
      </top>
      <bottom style="none"/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none"/>
      <diagonal style="none"/>
    </border>
    <border>
      <left style="none"/>
      <right style="medium">
        <color indexed="64"/>
      </right>
      <top style="thin">
        <color indexed="64"/>
      </top>
      <bottom style="none"/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none"/>
      <diagonal style="none"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none"/>
      <top style="thin">
        <color indexed="64"/>
      </top>
      <bottom style="medium">
        <color indexed="64"/>
      </bottom>
      <diagonal style="none"/>
    </border>
    <border>
      <left style="medium">
        <color indexed="64"/>
      </left>
      <right style="medium">
        <color indexed="64"/>
      </right>
      <top style="thin">
        <color indexed="64"/>
      </top>
      <bottom style="none"/>
      <diagonal style="none"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none"/>
      <top style="none"/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none"/>
      <right style="medium">
        <color indexed="64"/>
      </right>
      <top style="thin">
        <color indexed="64"/>
      </top>
      <bottom style="medium">
        <color indexed="64"/>
      </bottom>
      <diagonal style="none"/>
    </border>
    <border>
      <left style="none"/>
      <right style="none"/>
      <top style="none"/>
      <bottom style="thin">
        <color indexed="64"/>
      </bottom>
      <diagonal style="none"/>
    </border>
    <border>
      <left style="medium">
        <color indexed="64"/>
      </left>
      <right style="none"/>
      <top style="thin">
        <color indexed="64"/>
      </top>
      <bottom style="medium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none"/>
      <diagonal style="none"/>
    </border>
    <border>
      <left style="none"/>
      <right style="none"/>
      <top style="thin">
        <color indexed="64"/>
      </top>
      <bottom style="medium">
        <color indexed="64"/>
      </bottom>
      <diagonal style="none"/>
    </border>
    <border>
      <left style="none"/>
      <right style="medium">
        <color theme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indexed="64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indexed="64"/>
      </top>
      <bottom style="none"/>
      <diagonal style="none"/>
    </border>
    <border>
      <left style="medium">
        <color auto="1"/>
      </left>
      <right style="thin">
        <color auto="1"/>
      </right>
      <top style="medium">
        <color indexed="64"/>
      </top>
      <bottom style="none"/>
      <diagonal style="none"/>
    </border>
    <border>
      <left style="none"/>
      <right style="thick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ck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ck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 style="none"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 style="none"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 style="none"/>
    </border>
    <border>
      <left style="medium">
        <color indexed="64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indexed="64"/>
      </right>
      <top style="thin">
        <color auto="1"/>
      </top>
      <bottom style="none"/>
      <diagonal style="none"/>
    </border>
    <border>
      <left style="medium">
        <color indexed="64"/>
      </left>
      <right style="thin">
        <color auto="1"/>
      </right>
      <top style="none"/>
      <bottom style="medium">
        <color indexed="64"/>
      </bottom>
      <diagonal style="none"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auto="1"/>
      </bottom>
      <diagonal style="none"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 style="none"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 style="none"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 style="none"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 style="none"/>
    </border>
    <border>
      <left style="none"/>
      <right style="thin">
        <color indexed="64"/>
      </right>
      <top style="medium">
        <color auto="1"/>
      </top>
      <bottom style="medium">
        <color auto="1"/>
      </bottom>
      <diagonal style="none"/>
    </border>
    <border>
      <left style="medium">
        <color indexed="64"/>
      </left>
      <right style="medium">
        <color indexed="64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indexed="64"/>
      </right>
      <top style="medium">
        <color auto="1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auto="1"/>
      </top>
      <bottom style="none"/>
      <diagonal style="none"/>
    </border>
    <border>
      <left style="thin">
        <color indexed="64"/>
      </left>
      <right style="medium">
        <color indexed="64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thin">
        <color indexed="64"/>
      </bottom>
      <diagonal style="none"/>
    </border>
    <border>
      <left style="none"/>
      <right style="medium">
        <color indexed="64"/>
      </right>
      <top style="medium">
        <color auto="1"/>
      </top>
      <bottom style="thin">
        <color indexed="64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indexed="64"/>
      </bottom>
      <diagonal style="none"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indexed="64"/>
      </top>
      <bottom style="thin">
        <color indexed="64"/>
      </bottom>
      <diagonal style="none"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indexed="64"/>
      </top>
      <bottom style="medium">
        <color auto="1"/>
      </bottom>
      <diagonal style="none"/>
    </border>
    <border>
      <left style="none"/>
      <right style="medium">
        <color indexed="64"/>
      </right>
      <top style="thin">
        <color indexed="64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indexed="64"/>
      </top>
      <bottom style="medium">
        <color auto="1"/>
      </bottom>
      <diagonal style="none"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auto="1"/>
      </bottom>
      <diagonal style="none"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 style="none"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indexed="64"/>
      </bottom>
      <diagonal style="none"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 style="none"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 style="none"/>
    </border>
    <border>
      <left style="medium">
        <color auto="1"/>
      </left>
      <right style="medium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medium">
        <color auto="1"/>
      </right>
      <top style="medium">
        <color indexed="64"/>
      </top>
      <bottom style="none"/>
      <diagonal style="none"/>
    </border>
    <border>
      <left style="medium">
        <color auto="1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medium">
        <color auto="1"/>
      </right>
      <top style="none"/>
      <bottom style="none"/>
      <diagonal style="none"/>
    </border>
    <border>
      <left style="medium">
        <color indexed="64"/>
      </left>
      <right style="thin">
        <color indexed="64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indexed="64"/>
      </bottom>
      <diagonal style="none"/>
    </border>
    <border>
      <left style="medium">
        <color indexed="64"/>
      </left>
      <right style="none"/>
      <top style="medium">
        <color indexed="64"/>
      </top>
      <bottom style="medium">
        <color auto="1"/>
      </bottom>
      <diagonal style="none"/>
    </border>
    <border>
      <left style="medium">
        <color indexed="64"/>
      </left>
      <right style="medium">
        <color auto="1"/>
      </right>
      <top style="none"/>
      <bottom style="medium">
        <color indexed="64"/>
      </bottom>
      <diagonal style="none"/>
    </border>
    <border>
      <left style="medium">
        <color indexed="64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medium">
        <color indexed="64"/>
      </bottom>
      <diagonal style="none"/>
    </border>
    <border>
      <left style="none"/>
      <right style="medium">
        <color indexed="64"/>
      </right>
      <top style="medium">
        <color auto="1"/>
      </top>
      <bottom style="medium">
        <color indexed="64"/>
      </bottom>
      <diagonal style="none"/>
    </border>
    <border>
      <left style="medium">
        <color indexed="64"/>
      </left>
      <right style="none"/>
      <top style="medium">
        <color auto="1"/>
      </top>
      <bottom style="medium">
        <color indexed="64"/>
      </bottom>
      <diagonal style="none"/>
    </border>
    <border>
      <left style="medium">
        <color indexed="64"/>
      </left>
      <right style="none"/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indexed="64"/>
      </top>
      <bottom style="medium">
        <color auto="1"/>
      </bottom>
      <diagonal style="none"/>
    </border>
    <border>
      <left style="none"/>
      <right style="none"/>
      <top style="medium">
        <color indexed="64"/>
      </top>
      <bottom style="medium">
        <color auto="1"/>
      </bottom>
      <diagonal style="none"/>
    </border>
    <border>
      <left style="none"/>
      <right style="medium">
        <color indexed="64"/>
      </right>
      <top style="medium">
        <color indexed="64"/>
      </top>
      <bottom style="medium">
        <color auto="1"/>
      </bottom>
      <diagonal style="none"/>
    </border>
  </borders>
  <cellStyleXfs count="52">
    <xf fontId="0" fillId="0" borderId="0" numFmtId="0" applyNumberFormat="1" applyFont="1" applyFill="1" applyBorder="1"/>
    <xf fontId="1" fillId="0" borderId="0" numFmtId="0" applyNumberFormat="1" applyFont="1" applyFill="1" applyBorder="1"/>
    <xf fontId="2" fillId="0" borderId="0" numFmtId="0" applyNumberFormat="1" applyFont="1" applyFill="1" applyBorder="1"/>
    <xf fontId="3" fillId="2" borderId="0" numFmtId="0" applyNumberFormat="1" applyFont="1" applyFill="1" applyBorder="1">
      <alignment horizontal="center" vertical="center"/>
    </xf>
    <xf fontId="3" fillId="3" borderId="0" numFmtId="0" applyNumberFormat="1" applyFont="1" applyFill="1" applyBorder="1">
      <alignment horizontal="center" vertical="center"/>
    </xf>
    <xf fontId="4" fillId="2" borderId="0" numFmtId="0" applyNumberFormat="1" applyFont="1" applyFill="1" applyBorder="1">
      <alignment horizontal="center" vertical="center"/>
    </xf>
    <xf fontId="4" fillId="3" borderId="0" numFmtId="0" applyNumberFormat="1" applyFont="1" applyFill="1" applyBorder="1">
      <alignment horizontal="center" vertical="center"/>
    </xf>
    <xf fontId="5" fillId="2" borderId="0" numFmtId="0" applyNumberFormat="1" applyFont="1" applyFill="1" applyBorder="1">
      <alignment horizontal="center" vertical="center"/>
    </xf>
    <xf fontId="5" fillId="3" borderId="0" numFmtId="0" applyNumberFormat="1" applyFont="1" applyFill="1" applyBorder="1">
      <alignment horizontal="center" vertical="center"/>
    </xf>
    <xf fontId="5" fillId="2" borderId="0" numFmtId="0" applyNumberFormat="1" applyFont="1" applyFill="1" applyBorder="1">
      <alignment horizontal="left" vertical="center"/>
    </xf>
    <xf fontId="5" fillId="3" borderId="0" numFmtId="0" applyNumberFormat="1" applyFont="1" applyFill="1" applyBorder="1">
      <alignment horizontal="left" vertical="center"/>
    </xf>
    <xf fontId="5" fillId="3" borderId="0" numFmtId="0" applyNumberFormat="1" applyFont="1" applyFill="1" applyBorder="1">
      <alignment horizontal="left" vertical="center"/>
    </xf>
    <xf fontId="5" fillId="3" borderId="0" numFmtId="0" applyNumberFormat="1" applyFont="1" applyFill="1" applyBorder="1">
      <alignment horizontal="left" vertical="center"/>
    </xf>
    <xf fontId="5" fillId="2" borderId="0" numFmtId="0" applyNumberFormat="1" applyFont="1" applyFill="1" applyBorder="1">
      <alignment horizontal="left" vertical="center"/>
    </xf>
    <xf fontId="5" fillId="2" borderId="0" numFmtId="0" applyNumberFormat="1" applyFont="1" applyFill="1" applyBorder="1">
      <alignment horizontal="center" vertical="center"/>
    </xf>
    <xf fontId="5" fillId="3" borderId="0" numFmtId="0" applyNumberFormat="1" applyFont="1" applyFill="1" applyBorder="1">
      <alignment horizontal="center" vertical="center"/>
    </xf>
    <xf fontId="6" fillId="2" borderId="0" numFmtId="0" applyNumberFormat="1" applyFont="1" applyFill="1" applyBorder="1">
      <alignment horizontal="left" vertical="center"/>
    </xf>
    <xf fontId="6" fillId="2" borderId="0" numFmtId="0" applyNumberFormat="1" applyFont="1" applyFill="1" applyBorder="1">
      <alignment horizontal="left" vertical="center"/>
    </xf>
    <xf fontId="6" fillId="3" borderId="0" numFmtId="0" applyNumberFormat="1" applyFont="1" applyFill="1" applyBorder="1">
      <alignment horizontal="left" vertical="center"/>
    </xf>
    <xf fontId="6" fillId="3" borderId="0" numFmtId="0" applyNumberFormat="1" applyFont="1" applyFill="1" applyBorder="1">
      <alignment horizontal="left" vertical="center"/>
    </xf>
    <xf fontId="7" fillId="2" borderId="0" numFmtId="0" applyNumberFormat="1" applyFont="1" applyFill="1" applyBorder="1">
      <alignment horizontal="center" vertical="center"/>
    </xf>
    <xf fontId="7" fillId="3" borderId="0" numFmtId="0" applyNumberFormat="1" applyFont="1" applyFill="1" applyBorder="1">
      <alignment horizontal="center" vertical="center"/>
    </xf>
    <xf fontId="8" fillId="2" borderId="0" numFmtId="0" applyNumberFormat="1" applyFont="1" applyFill="1" applyBorder="1">
      <alignment horizontal="center" vertical="center"/>
    </xf>
    <xf fontId="8" fillId="3" borderId="0" numFmtId="0" applyNumberFormat="1" applyFont="1" applyFill="1" applyBorder="1">
      <alignment horizontal="center" vertical="center"/>
    </xf>
    <xf fontId="9" fillId="2" borderId="0" numFmtId="0" applyNumberFormat="1" applyFont="1" applyFill="1" applyBorder="1">
      <alignment horizontal="center" vertical="center"/>
    </xf>
    <xf fontId="9" fillId="3" borderId="0" numFmtId="0" applyNumberFormat="1" applyFont="1" applyFill="1" applyBorder="1">
      <alignment horizontal="center" vertical="center"/>
    </xf>
    <xf fontId="10" fillId="2" borderId="0" numFmtId="0" applyNumberFormat="1" applyFont="1" applyFill="1" applyBorder="1">
      <alignment horizontal="center" vertical="center"/>
    </xf>
    <xf fontId="10" fillId="3" borderId="0" numFmtId="0" applyNumberFormat="1" applyFont="1" applyFill="1" applyBorder="1">
      <alignment horizontal="center" vertical="center"/>
    </xf>
    <xf fontId="11" fillId="2" borderId="0" numFmtId="0" applyNumberFormat="1" applyFont="1" applyFill="1" applyBorder="1">
      <alignment horizontal="left" vertical="center"/>
    </xf>
    <xf fontId="11" fillId="3" borderId="0" numFmtId="0" applyNumberFormat="1" applyFont="1" applyFill="1" applyBorder="1">
      <alignment horizontal="left" vertical="center"/>
    </xf>
    <xf fontId="12" fillId="2" borderId="0" numFmtId="0" applyNumberFormat="1" applyFont="1" applyFill="1" applyBorder="1">
      <alignment horizontal="left" vertical="top"/>
    </xf>
    <xf fontId="12" fillId="3" borderId="0" numFmtId="0" applyNumberFormat="1" applyFont="1" applyFill="1" applyBorder="1">
      <alignment horizontal="left" vertical="top"/>
    </xf>
    <xf fontId="8" fillId="2" borderId="0" numFmtId="0" applyNumberFormat="1" applyFont="1" applyFill="1" applyBorder="1">
      <alignment horizontal="left" vertical="top"/>
    </xf>
    <xf fontId="8" fillId="3" borderId="0" numFmtId="0" applyNumberFormat="1" applyFont="1" applyFill="1" applyBorder="1">
      <alignment horizontal="left" vertical="top"/>
    </xf>
    <xf fontId="11" fillId="2" borderId="0" numFmtId="0" applyNumberFormat="1" applyFont="1" applyFill="1" applyBorder="1">
      <alignment horizontal="left" vertical="center"/>
    </xf>
    <xf fontId="11" fillId="3" borderId="0" numFmtId="0" applyNumberFormat="1" applyFont="1" applyFill="1" applyBorder="1">
      <alignment horizontal="left" vertical="center"/>
    </xf>
    <xf fontId="8" fillId="2" borderId="0" numFmtId="0" applyNumberFormat="1" applyFont="1" applyFill="1" applyBorder="1">
      <alignment horizontal="left" vertical="top"/>
    </xf>
    <xf fontId="8" fillId="3" borderId="0" numFmtId="0" applyNumberFormat="1" applyFont="1" applyFill="1" applyBorder="1">
      <alignment horizontal="left" vertical="top"/>
    </xf>
    <xf fontId="12" fillId="2" borderId="0" numFmtId="0" applyNumberFormat="1" applyFont="1" applyFill="1" applyBorder="1">
      <alignment horizontal="right" vertical="top"/>
    </xf>
    <xf fontId="12" fillId="3" borderId="0" numFmtId="0" applyNumberFormat="1" applyFont="1" applyFill="1" applyBorder="1">
      <alignment horizontal="right" vertical="top"/>
    </xf>
    <xf fontId="6" fillId="2" borderId="0" numFmtId="0" applyNumberFormat="1" applyFont="1" applyFill="1" applyBorder="1">
      <alignment horizontal="left" vertical="center"/>
    </xf>
    <xf fontId="1" fillId="0" borderId="0" numFmtId="160" applyNumberFormat="1" applyFont="0" applyFill="0" applyBorder="0" applyProtection="0"/>
    <xf fontId="1" fillId="0" borderId="0" numFmtId="160" applyNumberFormat="1" applyFont="0" applyFill="0" applyBorder="0" applyProtection="0"/>
    <xf fontId="1" fillId="0" borderId="0" numFmtId="0" applyNumberFormat="1" applyFont="1" applyFill="1" applyBorder="1"/>
    <xf fontId="1" fillId="0" borderId="0" numFmtId="0" applyNumberFormat="1" applyFont="1" applyFill="1" applyBorder="1"/>
    <xf fontId="13" fillId="0" borderId="0" numFmtId="0" applyNumberFormat="1" applyFont="1" applyFill="1" applyBorder="1"/>
    <xf fontId="13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12" fillId="0" borderId="0" numFmtId="0" applyNumberFormat="1" applyFont="1" applyFill="1" applyBorder="1"/>
    <xf fontId="14" fillId="0" borderId="0" numFmtId="9" applyNumberFormat="1" applyFont="1" applyFill="0" applyBorder="0" applyProtection="0"/>
    <xf fontId="15" fillId="0" borderId="1" numFmtId="49" applyNumberFormat="1" applyFont="1" applyFill="1" applyBorder="1">
      <alignment horizontal="justify"/>
    </xf>
  </cellStyleXfs>
  <cellXfs count="5489">
    <xf fontId="0" fillId="0" borderId="0" numFmtId="0" xfId="0"/>
    <xf fontId="16" fillId="2" borderId="0" numFmtId="0" xfId="0" applyFont="1" applyFill="1"/>
    <xf fontId="17" fillId="4" borderId="0" numFmtId="0" xfId="0" applyFont="1" applyFill="1" applyAlignment="1">
      <alignment horizontal="center" wrapText="1"/>
    </xf>
    <xf fontId="17" fillId="2" borderId="0" numFmtId="0" xfId="0" applyFont="1" applyFill="1" applyAlignment="1">
      <alignment horizontal="center"/>
    </xf>
    <xf fontId="17" fillId="2" borderId="0" numFmtId="0" xfId="0" applyFont="1" applyFill="1" applyAlignment="1">
      <alignment horizontal="center" wrapText="1"/>
    </xf>
    <xf fontId="18" fillId="2" borderId="0" numFmtId="0" xfId="0" applyFont="1" applyFill="1" applyAlignment="1">
      <alignment horizontal="center" vertical="center" wrapText="1"/>
    </xf>
    <xf fontId="19" fillId="2" borderId="2" numFmtId="0" xfId="26" applyFont="1" applyFill="1" applyBorder="1" applyAlignment="1" quotePrefix="1">
      <alignment horizontal="center" vertical="center" wrapText="1"/>
    </xf>
    <xf fontId="19" fillId="4" borderId="3" numFmtId="0" xfId="3" applyFont="1" applyFill="1" applyBorder="1" applyAlignment="1" quotePrefix="1">
      <alignment horizontal="center" vertical="center" wrapText="1"/>
    </xf>
    <xf fontId="19" fillId="4" borderId="4" numFmtId="0" xfId="3" applyFont="1" applyFill="1" applyBorder="1" applyAlignment="1" quotePrefix="1">
      <alignment horizontal="center" vertical="center" wrapText="1"/>
    </xf>
    <xf fontId="19" fillId="4" borderId="5" numFmtId="0" xfId="3" applyFont="1" applyFill="1" applyBorder="1" applyAlignment="1" quotePrefix="1">
      <alignment horizontal="center" vertical="center" wrapText="1"/>
    </xf>
    <xf fontId="19" fillId="2" borderId="3" numFmtId="0" xfId="24" applyFont="1" applyFill="1" applyBorder="1" applyAlignment="1" quotePrefix="1">
      <alignment horizontal="center" vertical="center" wrapText="1"/>
    </xf>
    <xf fontId="19" fillId="2" borderId="4" numFmtId="0" xfId="24" applyFont="1" applyFill="1" applyBorder="1" applyAlignment="1" quotePrefix="1">
      <alignment horizontal="center" vertical="center" wrapText="1"/>
    </xf>
    <xf fontId="19" fillId="2" borderId="5" numFmtId="0" xfId="24" applyFont="1" applyFill="1" applyBorder="1" applyAlignment="1" quotePrefix="1">
      <alignment horizontal="center" vertical="center" wrapText="1"/>
    </xf>
    <xf fontId="19" fillId="2" borderId="6" numFmtId="0" xfId="26" applyFont="1" applyFill="1" applyBorder="1" applyAlignment="1" quotePrefix="1">
      <alignment horizontal="center" vertical="center" wrapText="1"/>
    </xf>
    <xf fontId="19" fillId="4" borderId="7" numFmtId="0" xfId="3" applyFont="1" applyFill="1" applyBorder="1" applyAlignment="1" quotePrefix="1">
      <alignment horizontal="center" vertical="center" wrapText="1"/>
    </xf>
    <xf fontId="19" fillId="4" borderId="8" numFmtId="0" xfId="3" applyFont="1" applyFill="1" applyBorder="1" applyAlignment="1" quotePrefix="1">
      <alignment horizontal="center" vertical="center" wrapText="1"/>
    </xf>
    <xf fontId="19" fillId="4" borderId="9" numFmtId="0" xfId="3" applyFont="1" applyFill="1" applyBorder="1" applyAlignment="1" quotePrefix="1">
      <alignment horizontal="center" vertical="center" wrapText="1"/>
    </xf>
    <xf fontId="19" fillId="2" borderId="7" numFmtId="0" xfId="24" applyFont="1" applyFill="1" applyBorder="1" applyAlignment="1" quotePrefix="1">
      <alignment horizontal="center" vertical="center" wrapText="1"/>
    </xf>
    <xf fontId="19" fillId="2" borderId="8" numFmtId="0" xfId="24" applyFont="1" applyFill="1" applyBorder="1" applyAlignment="1" quotePrefix="1">
      <alignment horizontal="center" vertical="center" wrapText="1"/>
    </xf>
    <xf fontId="19" fillId="2" borderId="9" numFmtId="0" xfId="24" applyFont="1" applyFill="1" applyBorder="1" applyAlignment="1" quotePrefix="1">
      <alignment horizontal="center" vertical="center" wrapText="1"/>
    </xf>
    <xf fontId="19" fillId="2" borderId="10" numFmtId="0" xfId="26" applyFont="1" applyFill="1" applyBorder="1" applyAlignment="1" quotePrefix="1">
      <alignment horizontal="center" vertical="center" wrapText="1"/>
    </xf>
    <xf fontId="7" fillId="2" borderId="11" numFmtId="0" xfId="5" applyFont="1" applyFill="1" applyBorder="1" applyAlignment="1" quotePrefix="1">
      <alignment horizontal="center" vertical="center" wrapText="1"/>
    </xf>
    <xf fontId="8" fillId="2" borderId="11" numFmtId="0" xfId="5" applyFont="1" applyFill="1" applyBorder="1" applyAlignment="1" quotePrefix="1">
      <alignment horizontal="center" vertical="center" wrapText="1"/>
    </xf>
    <xf fontId="10" fillId="2" borderId="2" numFmtId="0" xfId="5" applyFont="1" applyFill="1" applyBorder="1" applyAlignment="1" quotePrefix="1">
      <alignment horizontal="center" vertical="center" wrapText="1"/>
    </xf>
    <xf fontId="10" fillId="2" borderId="3" numFmtId="0" xfId="5" applyFont="1" applyFill="1" applyBorder="1" applyAlignment="1" quotePrefix="1">
      <alignment horizontal="center" vertical="center" wrapText="1"/>
    </xf>
    <xf fontId="7" fillId="2" borderId="12" numFmtId="0" xfId="5" applyFont="1" applyFill="1" applyBorder="1" applyAlignment="1" quotePrefix="1">
      <alignment horizontal="center" vertical="center" wrapText="1"/>
    </xf>
    <xf fontId="20" fillId="2" borderId="13" numFmtId="0" xfId="16" applyFont="1" applyFill="1" applyBorder="1" applyAlignment="1" quotePrefix="1">
      <alignment vertical="center" wrapText="1"/>
    </xf>
    <xf fontId="21" fillId="2" borderId="13" numFmtId="0" xfId="0" applyFont="1" applyFill="1" applyBorder="1" applyAlignment="1">
      <alignment horizontal="right" vertical="center" wrapText="1"/>
    </xf>
    <xf fontId="21" fillId="2" borderId="14" numFmtId="0" xfId="0" applyFont="1" applyFill="1" applyBorder="1" applyAlignment="1">
      <alignment horizontal="right" vertical="center" wrapText="1"/>
    </xf>
    <xf fontId="21" fillId="2" borderId="15" numFmtId="0" xfId="0" applyFont="1" applyFill="1" applyBorder="1" applyAlignment="1">
      <alignment horizontal="right" vertical="center" wrapText="1"/>
    </xf>
    <xf fontId="21" fillId="2" borderId="15" numFmtId="0" xfId="0" applyFont="1" applyFill="1" applyBorder="1" applyAlignment="1">
      <alignment horizontal="center" vertical="center" wrapText="1"/>
    </xf>
    <xf fontId="21" fillId="2" borderId="16" numFmtId="0" xfId="0" applyFont="1" applyFill="1" applyBorder="1" applyAlignment="1">
      <alignment horizontal="right" vertical="center" wrapText="1"/>
    </xf>
    <xf fontId="21" fillId="2" borderId="17" numFmtId="0" xfId="0" applyFont="1" applyFill="1" applyBorder="1" applyAlignment="1">
      <alignment horizontal="right" vertical="center" wrapText="1"/>
    </xf>
    <xf fontId="21" fillId="2" borderId="15" numFmtId="0" xfId="0" applyFont="1" applyFill="1" applyBorder="1" applyAlignment="1">
      <alignment vertical="center" wrapText="1"/>
    </xf>
    <xf fontId="22" fillId="2" borderId="18" numFmtId="0" xfId="16" applyFont="1" applyFill="1" applyBorder="1" applyAlignment="1">
      <alignment horizontal="left" vertical="center" wrapText="1"/>
    </xf>
    <xf fontId="23" fillId="2" borderId="18" numFmtId="0" xfId="0" applyFont="1" applyFill="1" applyBorder="1" applyAlignment="1">
      <alignment horizontal="center" wrapText="1"/>
    </xf>
    <xf fontId="23" fillId="2" borderId="19" numFmtId="0" xfId="0" applyFont="1" applyFill="1" applyBorder="1" applyAlignment="1">
      <alignment horizontal="center" wrapText="1"/>
    </xf>
    <xf fontId="23" fillId="2" borderId="20" numFmtId="0" xfId="0" applyFont="1" applyFill="1" applyBorder="1" applyAlignment="1">
      <alignment horizontal="center" wrapText="1"/>
    </xf>
    <xf fontId="23" fillId="2" borderId="21" numFmtId="0" xfId="0" applyFont="1" applyFill="1" applyBorder="1" applyAlignment="1">
      <alignment horizontal="center" wrapText="1"/>
    </xf>
    <xf fontId="22" fillId="2" borderId="22" numFmtId="0" xfId="16" applyFont="1" applyFill="1" applyBorder="1" applyAlignment="1">
      <alignment horizontal="left" vertical="center" wrapText="1"/>
    </xf>
    <xf fontId="23" fillId="2" borderId="22" numFmtId="0" xfId="0" applyFont="1" applyFill="1" applyBorder="1" applyAlignment="1">
      <alignment horizontal="center" wrapText="1"/>
    </xf>
    <xf fontId="23" fillId="2" borderId="23" numFmtId="0" xfId="0" applyFont="1" applyFill="1" applyBorder="1" applyAlignment="1">
      <alignment horizontal="center" wrapText="1"/>
    </xf>
    <xf fontId="23" fillId="2" borderId="24" numFmtId="0" xfId="0" applyFont="1" applyFill="1" applyBorder="1" applyAlignment="1">
      <alignment horizontal="center" wrapText="1"/>
    </xf>
    <xf fontId="23" fillId="2" borderId="25" numFmtId="0" xfId="0" applyFont="1" applyFill="1" applyBorder="1" applyAlignment="1">
      <alignment horizontal="center" wrapText="1"/>
    </xf>
    <xf fontId="22" fillId="2" borderId="1" numFmtId="0" xfId="16" applyFont="1" applyFill="1" applyBorder="1" applyAlignment="1">
      <alignment horizontal="left" vertical="center" wrapText="1"/>
    </xf>
    <xf fontId="22" fillId="2" borderId="26" numFmtId="0" xfId="16" applyFont="1" applyFill="1" applyBorder="1" applyAlignment="1">
      <alignment horizontal="left" vertical="center" wrapText="1"/>
    </xf>
    <xf fontId="23" fillId="2" borderId="26" numFmtId="0" xfId="0" applyFont="1" applyFill="1" applyBorder="1" applyAlignment="1">
      <alignment horizontal="center" wrapText="1"/>
    </xf>
    <xf fontId="23" fillId="2" borderId="27" numFmtId="0" xfId="0" applyFont="1" applyFill="1" applyBorder="1" applyAlignment="1">
      <alignment horizontal="center" wrapText="1"/>
    </xf>
    <xf fontId="23" fillId="2" borderId="28" numFmtId="0" xfId="0" applyFont="1" applyFill="1" applyBorder="1" applyAlignment="1">
      <alignment horizontal="center" wrapText="1"/>
    </xf>
    <xf fontId="23" fillId="2" borderId="29" numFmtId="0" xfId="0" applyFont="1" applyFill="1" applyBorder="1" applyAlignment="1">
      <alignment horizontal="center" wrapText="1"/>
    </xf>
    <xf fontId="20" fillId="2" borderId="13" numFmtId="0" xfId="16" applyFont="1" applyFill="1" applyBorder="1" applyAlignment="1" quotePrefix="1">
      <alignment horizontal="left" vertical="center" wrapText="1"/>
    </xf>
    <xf fontId="19" fillId="2" borderId="13" numFmtId="0" xfId="0" applyFont="1" applyFill="1" applyBorder="1" applyAlignment="1">
      <alignment horizontal="center" vertical="center" wrapText="1"/>
    </xf>
    <xf fontId="19" fillId="2" borderId="14" numFmtId="0" xfId="0" applyFont="1" applyFill="1" applyBorder="1" applyAlignment="1">
      <alignment horizontal="center" vertical="center" wrapText="1"/>
    </xf>
    <xf fontId="19" fillId="2" borderId="15" numFmtId="0" xfId="0" applyFont="1" applyFill="1" applyBorder="1" applyAlignment="1">
      <alignment horizontal="center" vertical="center" wrapText="1"/>
    </xf>
    <xf fontId="19" fillId="2" borderId="16" numFmtId="0" xfId="0" applyFont="1" applyFill="1" applyBorder="1" applyAlignment="1">
      <alignment horizontal="center" vertical="center" wrapText="1"/>
    </xf>
    <xf fontId="24" fillId="2" borderId="3" numFmtId="0" xfId="0" applyFont="1" applyFill="1" applyBorder="1" applyAlignment="1">
      <alignment horizontal="left" vertical="center" wrapText="1"/>
    </xf>
    <xf fontId="19" fillId="2" borderId="13" numFmtId="0" xfId="9" applyFont="1" applyFill="1" applyBorder="1" applyAlignment="1" quotePrefix="1">
      <alignment horizontal="center" vertical="center" wrapText="1"/>
    </xf>
    <xf fontId="19" fillId="2" borderId="14" numFmtId="0" xfId="9" applyFont="1" applyFill="1" applyBorder="1" applyAlignment="1" quotePrefix="1">
      <alignment horizontal="center" vertical="center" wrapText="1"/>
    </xf>
    <xf fontId="19" fillId="2" borderId="15" numFmtId="0" xfId="9" applyFont="1" applyFill="1" applyBorder="1" applyAlignment="1" quotePrefix="1">
      <alignment horizontal="center" vertical="center" wrapText="1"/>
    </xf>
    <xf fontId="19" fillId="2" borderId="16" numFmtId="0" xfId="9" applyFont="1" applyFill="1" applyBorder="1" applyAlignment="1" quotePrefix="1">
      <alignment horizontal="center" vertical="center" wrapText="1"/>
    </xf>
    <xf fontId="19" fillId="2" borderId="30" numFmtId="0" xfId="9" applyFont="1" applyFill="1" applyBorder="1" applyAlignment="1" quotePrefix="1">
      <alignment horizontal="center" vertical="center" wrapText="1"/>
    </xf>
    <xf fontId="19" fillId="2" borderId="31" numFmtId="0" xfId="9" applyFont="1" applyFill="1" applyBorder="1" applyAlignment="1" quotePrefix="1">
      <alignment horizontal="center" vertical="center" wrapText="1"/>
    </xf>
    <xf fontId="19" fillId="2" borderId="32" numFmtId="0" xfId="9" applyFont="1" applyFill="1" applyBorder="1" applyAlignment="1" quotePrefix="1">
      <alignment horizontal="center" vertical="center" wrapText="1"/>
    </xf>
    <xf fontId="25" fillId="2" borderId="3" numFmtId="0" xfId="0" applyFont="1" applyFill="1" applyBorder="1" applyAlignment="1">
      <alignment horizontal="left" vertical="center" wrapText="1"/>
    </xf>
    <xf fontId="23" fillId="2" borderId="3" numFmtId="0" xfId="0" applyFont="1" applyFill="1" applyBorder="1" applyAlignment="1">
      <alignment horizontal="center" vertical="center" wrapText="1"/>
    </xf>
    <xf fontId="23" fillId="2" borderId="33" numFmtId="0" xfId="0" applyFont="1" applyFill="1" applyBorder="1" applyAlignment="1">
      <alignment horizontal="center" vertical="center" wrapText="1"/>
    </xf>
    <xf fontId="23" fillId="2" borderId="5" numFmtId="0" xfId="0" applyFont="1" applyFill="1" applyBorder="1" applyAlignment="1">
      <alignment horizontal="center" vertical="center" wrapText="1"/>
    </xf>
    <xf fontId="23" fillId="2" borderId="4" numFmtId="0" xfId="0" applyFont="1" applyFill="1" applyBorder="1" applyAlignment="1">
      <alignment horizontal="center" vertical="center" wrapText="1"/>
    </xf>
    <xf fontId="21" fillId="2" borderId="4" numFmtId="0" xfId="0" applyFont="1" applyFill="1" applyBorder="1" applyAlignment="1">
      <alignment horizontal="center" vertical="center" wrapText="1"/>
    </xf>
    <xf fontId="21" fillId="2" borderId="33" numFmtId="0" xfId="0" applyFont="1" applyFill="1" applyBorder="1" applyAlignment="1">
      <alignment horizontal="center" vertical="center" wrapText="1"/>
    </xf>
    <xf fontId="23" fillId="4" borderId="3" numFmtId="0" xfId="0" applyFont="1" applyFill="1" applyBorder="1" applyAlignment="1">
      <alignment horizontal="center" vertical="center" wrapText="1"/>
    </xf>
    <xf fontId="23" fillId="2" borderId="4" numFmtId="0" xfId="0" applyFont="1" applyFill="1" applyBorder="1" applyAlignment="1">
      <alignment horizontal="center" wrapText="1"/>
    </xf>
    <xf fontId="10" fillId="2" borderId="33" numFmtId="0" xfId="0" applyFont="1" applyFill="1" applyBorder="1" applyAlignment="1">
      <alignment horizontal="center" vertical="center" wrapText="1"/>
    </xf>
    <xf fontId="10" fillId="2" borderId="5" numFmtId="0" xfId="0" applyFont="1" applyFill="1" applyBorder="1" applyAlignment="1">
      <alignment horizontal="center" vertical="center" wrapText="1"/>
    </xf>
    <xf fontId="23" fillId="2" borderId="20" numFmtId="0" xfId="0" applyFont="1" applyFill="1" applyBorder="1" applyAlignment="1">
      <alignment horizontal="center" vertical="center" wrapText="1"/>
    </xf>
    <xf fontId="23" fillId="2" borderId="21" numFmtId="0" xfId="0" applyFont="1" applyFill="1" applyBorder="1" applyAlignment="1">
      <alignment horizontal="center" vertical="center" wrapText="1"/>
    </xf>
    <xf fontId="23" fillId="2" borderId="19" numFmtId="0" xfId="0" applyFont="1" applyFill="1" applyBorder="1" applyAlignment="1">
      <alignment horizontal="center" vertical="center" wrapText="1"/>
    </xf>
    <xf fontId="23" fillId="2" borderId="18" numFmtId="0" xfId="0" applyFont="1" applyFill="1" applyBorder="1" applyAlignment="1">
      <alignment horizontal="center" vertical="center" wrapText="1"/>
    </xf>
    <xf fontId="23" fillId="2" borderId="22" numFmtId="0" xfId="0" applyFont="1" applyFill="1" applyBorder="1" applyAlignment="1">
      <alignment horizontal="center" vertical="center" wrapText="1"/>
    </xf>
    <xf fontId="23" fillId="2" borderId="23" numFmtId="0" xfId="0" applyFont="1" applyFill="1" applyBorder="1" applyAlignment="1">
      <alignment horizontal="center" vertical="center" wrapText="1"/>
    </xf>
    <xf fontId="23" fillId="2" borderId="24" numFmtId="0" xfId="0" applyFont="1" applyFill="1" applyBorder="1" applyAlignment="1">
      <alignment horizontal="center" vertical="center" wrapText="1"/>
    </xf>
    <xf fontId="23" fillId="2" borderId="25" numFmtId="0" xfId="0" applyFont="1" applyFill="1" applyBorder="1" applyAlignment="1">
      <alignment horizontal="center" vertical="center" wrapText="1"/>
    </xf>
    <xf fontId="26" fillId="2" borderId="26" numFmtId="0" xfId="0" applyFont="1" applyFill="1" applyBorder="1" applyAlignment="1">
      <alignment horizontal="left" vertical="center" wrapText="1"/>
    </xf>
    <xf fontId="21" fillId="2" borderId="7" numFmtId="0" xfId="0" applyFont="1" applyFill="1" applyBorder="1" applyAlignment="1">
      <alignment horizontal="center" vertical="center" wrapText="1"/>
    </xf>
    <xf fontId="21" fillId="2" borderId="34" numFmtId="0" xfId="0" applyFont="1" applyFill="1" applyBorder="1" applyAlignment="1">
      <alignment horizontal="center" vertical="center" wrapText="1"/>
    </xf>
    <xf fontId="21" fillId="2" borderId="9" numFmtId="0" xfId="0" applyFont="1" applyFill="1" applyBorder="1" applyAlignment="1">
      <alignment horizontal="center" vertical="center" wrapText="1"/>
    </xf>
    <xf fontId="21" fillId="2" borderId="29" numFmtId="0" xfId="0" applyFont="1" applyFill="1" applyBorder="1" applyAlignment="1">
      <alignment horizontal="center" vertical="center" wrapText="1"/>
    </xf>
    <xf fontId="21" fillId="2" borderId="27" numFmtId="0" xfId="0" applyFont="1" applyFill="1" applyBorder="1" applyAlignment="1">
      <alignment horizontal="center" vertical="center" wrapText="1"/>
    </xf>
    <xf fontId="23" fillId="2" borderId="26" numFmtId="0" xfId="0" applyFont="1" applyFill="1" applyBorder="1" applyAlignment="1">
      <alignment horizontal="center" vertical="center" wrapText="1"/>
    </xf>
    <xf fontId="23" fillId="2" borderId="27" numFmtId="0" xfId="0" applyFont="1" applyFill="1" applyBorder="1" applyAlignment="1">
      <alignment horizontal="center" vertical="center" wrapText="1"/>
    </xf>
    <xf fontId="23" fillId="2" borderId="28" numFmtId="0" xfId="0" applyFont="1" applyFill="1" applyBorder="1" applyAlignment="1">
      <alignment horizontal="center" vertical="center" wrapText="1"/>
    </xf>
    <xf fontId="23" fillId="2" borderId="29" numFmtId="0" xfId="0" applyFont="1" applyFill="1" applyBorder="1" applyAlignment="1">
      <alignment horizontal="center" vertical="center" wrapText="1"/>
    </xf>
    <xf fontId="21" fillId="2" borderId="26" numFmtId="0" xfId="0" applyFont="1" applyFill="1" applyBorder="1" applyAlignment="1">
      <alignment horizontal="center" vertical="center" wrapText="1"/>
    </xf>
    <xf fontId="21" fillId="2" borderId="28" numFmtId="0" xfId="0" applyFont="1" applyFill="1" applyBorder="1" applyAlignment="1">
      <alignment horizontal="center" vertical="center" wrapText="1"/>
    </xf>
    <xf fontId="27" fillId="2" borderId="13" numFmtId="0" xfId="0" applyFont="1" applyFill="1" applyBorder="1" applyAlignment="1">
      <alignment horizontal="left" vertical="center" wrapText="1"/>
    </xf>
    <xf fontId="28" fillId="2" borderId="13" numFmtId="0" xfId="0" applyFont="1" applyFill="1" applyBorder="1" applyAlignment="1">
      <alignment horizontal="center" vertical="center" wrapText="1"/>
    </xf>
    <xf fontId="28" fillId="2" borderId="14" numFmtId="0" xfId="0" applyFont="1" applyFill="1" applyBorder="1" applyAlignment="1">
      <alignment horizontal="center" vertical="center" wrapText="1"/>
    </xf>
    <xf fontId="28" fillId="2" borderId="15" numFmtId="0" xfId="0" applyFont="1" applyFill="1" applyBorder="1" applyAlignment="1">
      <alignment horizontal="center" vertical="center" wrapText="1"/>
    </xf>
    <xf fontId="28" fillId="2" borderId="16" numFmtId="0" xfId="0" applyFont="1" applyFill="1" applyBorder="1" applyAlignment="1">
      <alignment horizontal="center" vertical="center" wrapText="1"/>
    </xf>
    <xf fontId="29" fillId="2" borderId="13" numFmtId="0" xfId="16" applyFont="1" applyFill="1" applyBorder="1" applyAlignment="1">
      <alignment horizontal="left" vertical="center" wrapText="1"/>
    </xf>
    <xf fontId="30" fillId="2" borderId="13" numFmtId="0" xfId="0" applyFont="1" applyFill="1" applyBorder="1" applyAlignment="1">
      <alignment horizontal="center" vertical="center" wrapText="1"/>
    </xf>
    <xf fontId="30" fillId="2" borderId="14" numFmtId="0" xfId="0" applyFont="1" applyFill="1" applyBorder="1" applyAlignment="1">
      <alignment horizontal="center" vertical="center" wrapText="1"/>
    </xf>
    <xf fontId="30" fillId="2" borderId="15" numFmtId="0" xfId="0" applyFont="1" applyFill="1" applyBorder="1" applyAlignment="1">
      <alignment horizontal="center" vertical="center" wrapText="1"/>
    </xf>
    <xf fontId="30" fillId="2" borderId="16" numFmtId="0" xfId="0" applyFont="1" applyFill="1" applyBorder="1" applyAlignment="1">
      <alignment horizontal="center" vertical="center" wrapText="1"/>
    </xf>
    <xf fontId="31" fillId="2" borderId="14" numFmtId="0" xfId="0" applyFont="1" applyFill="1" applyBorder="1" applyAlignment="1">
      <alignment horizontal="center" vertical="center" wrapText="1"/>
    </xf>
    <xf fontId="31" fillId="2" borderId="16" numFmtId="0" xfId="0" applyFont="1" applyFill="1" applyBorder="1" applyAlignment="1">
      <alignment horizontal="center" vertical="center" wrapText="1"/>
    </xf>
    <xf fontId="30" fillId="4" borderId="13" numFmtId="0" xfId="0" applyFont="1" applyFill="1" applyBorder="1" applyAlignment="1">
      <alignment horizontal="center" vertical="center" wrapText="1"/>
    </xf>
    <xf fontId="21" fillId="2" borderId="14" numFmtId="0" xfId="9" applyFont="1" applyFill="1" applyBorder="1" applyAlignment="1" quotePrefix="1">
      <alignment horizontal="center" vertical="center" wrapText="1"/>
    </xf>
    <xf fontId="21" fillId="2" borderId="15" numFmtId="0" xfId="9" applyFont="1" applyFill="1" applyBorder="1" applyAlignment="1" quotePrefix="1">
      <alignment horizontal="center" vertical="center" wrapText="1"/>
    </xf>
    <xf fontId="23" fillId="2" borderId="35" numFmtId="0" xfId="0" applyFont="1" applyFill="1" applyBorder="1" applyAlignment="1">
      <alignment horizontal="center" wrapText="1"/>
    </xf>
    <xf fontId="23" fillId="2" borderId="36" numFmtId="0" xfId="0" applyFont="1" applyFill="1" applyBorder="1" applyAlignment="1">
      <alignment horizontal="center" wrapText="1"/>
    </xf>
    <xf fontId="21" fillId="2" borderId="21" numFmtId="0" xfId="0" applyFont="1" applyFill="1" applyBorder="1" applyAlignment="1">
      <alignment horizontal="center" vertical="center" wrapText="1"/>
    </xf>
    <xf fontId="21" fillId="2" borderId="19" numFmtId="0" xfId="0" applyFont="1" applyFill="1" applyBorder="1" applyAlignment="1">
      <alignment horizontal="center" vertical="center" wrapText="1"/>
    </xf>
    <xf fontId="21" fillId="2" borderId="20" numFmtId="0" xfId="0" applyFont="1" applyFill="1" applyBorder="1" applyAlignment="1">
      <alignment horizontal="center" vertical="center" wrapText="1"/>
    </xf>
    <xf fontId="23" fillId="2" borderId="37" numFmtId="0" xfId="0" applyFont="1" applyFill="1" applyBorder="1" applyAlignment="1">
      <alignment horizontal="center" wrapText="1"/>
    </xf>
    <xf fontId="23" fillId="2" borderId="38" numFmtId="0" xfId="0" applyFont="1" applyFill="1" applyBorder="1" applyAlignment="1">
      <alignment horizontal="center" wrapText="1"/>
    </xf>
    <xf fontId="23" fillId="2" borderId="39" numFmtId="0" xfId="0" applyFont="1" applyFill="1" applyBorder="1" applyAlignment="1">
      <alignment horizontal="center" wrapText="1"/>
    </xf>
    <xf fontId="23" fillId="2" borderId="40" numFmtId="0" xfId="0" applyFont="1" applyFill="1" applyBorder="1" applyAlignment="1">
      <alignment horizontal="center" wrapText="1"/>
    </xf>
    <xf fontId="23" fillId="2" borderId="41" numFmtId="0" xfId="0" applyFont="1" applyFill="1" applyBorder="1" applyAlignment="1">
      <alignment horizontal="center" wrapText="1"/>
    </xf>
    <xf fontId="23" fillId="2" borderId="30" numFmtId="0" xfId="0" applyFont="1" applyFill="1" applyBorder="1" applyAlignment="1">
      <alignment horizontal="center" wrapText="1"/>
    </xf>
    <xf fontId="23" fillId="2" borderId="42" numFmtId="0" xfId="0" applyFont="1" applyFill="1" applyBorder="1" applyAlignment="1">
      <alignment horizontal="center" wrapText="1"/>
    </xf>
    <xf fontId="23" fillId="2" borderId="43" numFmtId="0" xfId="0" applyFont="1" applyFill="1" applyBorder="1" applyAlignment="1">
      <alignment horizontal="center" wrapText="1"/>
    </xf>
    <xf fontId="21" fillId="2" borderId="30" numFmtId="0" xfId="0" applyFont="1" applyFill="1" applyBorder="1" applyAlignment="1">
      <alignment horizontal="center" vertical="center" wrapText="1"/>
    </xf>
    <xf fontId="21" fillId="2" borderId="23" numFmtId="0" xfId="0" applyFont="1" applyFill="1" applyBorder="1" applyAlignment="1">
      <alignment horizontal="center" vertical="center" wrapText="1"/>
    </xf>
    <xf fontId="21" fillId="2" borderId="24" numFmtId="0" xfId="0" applyFont="1" applyFill="1" applyBorder="1" applyAlignment="1">
      <alignment horizontal="center" vertical="center" wrapText="1"/>
    </xf>
    <xf fontId="23" fillId="2" borderId="44" numFmtId="0" xfId="0" applyFont="1" applyFill="1" applyBorder="1" applyAlignment="1">
      <alignment horizontal="center" wrapText="1"/>
    </xf>
    <xf fontId="23" fillId="2" borderId="45" numFmtId="0" xfId="0" applyFont="1" applyFill="1" applyBorder="1" applyAlignment="1">
      <alignment horizontal="center" wrapText="1"/>
    </xf>
    <xf fontId="23" fillId="2" borderId="46" numFmtId="0" xfId="0" applyFont="1" applyFill="1" applyBorder="1" applyAlignment="1">
      <alignment horizontal="center" wrapText="1"/>
    </xf>
    <xf fontId="19" fillId="2" borderId="47" numFmtId="0" xfId="9" applyFont="1" applyFill="1" applyBorder="1" applyAlignment="1" quotePrefix="1">
      <alignment horizontal="center" vertical="center" wrapText="1"/>
    </xf>
    <xf fontId="19" fillId="2" borderId="48" numFmtId="0" xfId="9" applyFont="1" applyFill="1" applyBorder="1" applyAlignment="1" quotePrefix="1">
      <alignment horizontal="center" vertical="center" wrapText="1"/>
    </xf>
    <xf fontId="32" fillId="2" borderId="13" numFmtId="0" xfId="16" applyFont="1" applyFill="1" applyBorder="1" applyAlignment="1" quotePrefix="1">
      <alignment vertical="center" wrapText="1"/>
    </xf>
    <xf fontId="33" fillId="2" borderId="47" numFmtId="0" xfId="9" applyFont="1" applyFill="1" applyBorder="1" applyAlignment="1" quotePrefix="1">
      <alignment horizontal="center" vertical="center" wrapText="1"/>
    </xf>
    <xf fontId="33" fillId="2" borderId="17" numFmtId="0" xfId="9" applyFont="1" applyFill="1" applyBorder="1" applyAlignment="1" quotePrefix="1">
      <alignment horizontal="center" vertical="center" wrapText="1"/>
    </xf>
    <xf fontId="34" fillId="2" borderId="0" numFmtId="0" xfId="0" applyFont="1" applyFill="1"/>
    <xf fontId="16" fillId="2" borderId="0" numFmtId="0" xfId="0" applyFont="1" applyFill="1" applyAlignment="1">
      <alignment horizontal="center" vertical="center" wrapText="1"/>
    </xf>
    <xf fontId="34" fillId="2" borderId="0" numFmtId="0" xfId="0" applyFont="1" applyFill="1" applyAlignment="1">
      <alignment horizontal="left" vertical="center" wrapText="1"/>
    </xf>
    <xf fontId="35" fillId="4" borderId="0" numFmtId="0" xfId="0" applyFont="1" applyFill="1" applyProtection="1">
      <protection locked="0"/>
    </xf>
    <xf fontId="18" fillId="4" borderId="0" numFmtId="0" xfId="0" applyFont="1" applyFill="1" applyAlignment="1">
      <alignment horizontal="center" wrapText="1"/>
    </xf>
    <xf fontId="17" fillId="4" borderId="0" numFmtId="0" xfId="0" applyFont="1" applyFill="1" applyAlignment="1">
      <alignment wrapText="1"/>
    </xf>
    <xf fontId="18" fillId="4" borderId="0" numFmtId="0" xfId="0" applyFont="1" applyFill="1" applyAlignment="1" applyProtection="1">
      <alignment horizontal="center"/>
      <protection locked="0"/>
    </xf>
    <xf fontId="18" fillId="4" borderId="0" numFmtId="0" xfId="0" applyFont="1" applyFill="1" applyAlignment="1" applyProtection="1">
      <alignment horizontal="center" vertical="center" wrapText="1"/>
      <protection locked="0"/>
    </xf>
    <xf fontId="36" fillId="4" borderId="0" numFmtId="0" xfId="0" applyFont="1" applyFill="1" applyAlignment="1" applyProtection="1">
      <alignment horizontal="center" vertical="center" wrapText="1"/>
      <protection locked="0"/>
    </xf>
    <xf fontId="37" fillId="4" borderId="0" numFmtId="0" xfId="0" applyFont="1" applyFill="1" applyProtection="1">
      <protection locked="0"/>
    </xf>
    <xf fontId="36" fillId="4" borderId="2" numFmtId="0" xfId="26" applyFont="1" applyFill="1" applyBorder="1" applyAlignment="1" applyProtection="1" quotePrefix="1">
      <alignment horizontal="center" vertical="center" wrapText="1"/>
      <protection locked="0"/>
    </xf>
    <xf fontId="36" fillId="4" borderId="3" numFmtId="0" xfId="3" applyFont="1" applyFill="1" applyBorder="1" applyAlignment="1" applyProtection="1" quotePrefix="1">
      <alignment horizontal="center" vertical="center" wrapText="1"/>
      <protection locked="0"/>
    </xf>
    <xf fontId="36" fillId="4" borderId="4" numFmtId="0" xfId="3" applyFont="1" applyFill="1" applyBorder="1" applyAlignment="1" applyProtection="1">
      <alignment horizontal="center" vertical="center" wrapText="1"/>
      <protection locked="0"/>
    </xf>
    <xf fontId="36" fillId="4" borderId="5" numFmtId="0" xfId="3" applyFont="1" applyFill="1" applyBorder="1" applyAlignment="1" applyProtection="1">
      <alignment horizontal="center" vertical="center" wrapText="1"/>
      <protection locked="0"/>
    </xf>
    <xf fontId="36" fillId="4" borderId="3" numFmtId="0" xfId="24" applyFont="1" applyFill="1" applyBorder="1" applyAlignment="1" applyProtection="1" quotePrefix="1">
      <alignment horizontal="center" vertical="center" wrapText="1"/>
      <protection locked="0"/>
    </xf>
    <xf fontId="36" fillId="4" borderId="4" numFmtId="0" xfId="24" applyFont="1" applyFill="1" applyBorder="1" applyAlignment="1" applyProtection="1">
      <alignment horizontal="center" vertical="center" wrapText="1"/>
      <protection locked="0"/>
    </xf>
    <xf fontId="36" fillId="4" borderId="5" numFmtId="0" xfId="24" applyFont="1" applyFill="1" applyBorder="1" applyAlignment="1" applyProtection="1">
      <alignment horizontal="center" vertical="center" wrapText="1"/>
      <protection locked="0"/>
    </xf>
    <xf fontId="36" fillId="4" borderId="7" numFmtId="0" xfId="26" applyFont="1" applyFill="1" applyBorder="1" applyAlignment="1" applyProtection="1">
      <alignment horizontal="center" vertical="center" wrapText="1"/>
      <protection locked="0"/>
    </xf>
    <xf fontId="38" fillId="4" borderId="47" numFmtId="0" xfId="5" applyFont="1" applyFill="1" applyBorder="1" applyAlignment="1" applyProtection="1" quotePrefix="1">
      <alignment horizontal="center" textRotation="90" wrapText="1"/>
      <protection locked="0"/>
    </xf>
    <xf fontId="38" fillId="4" borderId="17" numFmtId="0" xfId="5" applyFont="1" applyFill="1" applyBorder="1" applyAlignment="1" applyProtection="1" quotePrefix="1">
      <alignment horizontal="center" textRotation="90" wrapText="1"/>
      <protection locked="0"/>
    </xf>
    <xf fontId="38" fillId="4" borderId="49" numFmtId="0" xfId="5" applyFont="1" applyFill="1" applyBorder="1" applyAlignment="1" applyProtection="1" quotePrefix="1">
      <alignment horizontal="center" textRotation="90" wrapText="1"/>
      <protection locked="0"/>
    </xf>
    <xf fontId="39" fillId="4" borderId="3" numFmtId="0" xfId="17" applyFont="1" applyFill="1" applyBorder="1" applyAlignment="1" applyProtection="1" quotePrefix="1">
      <alignment vertical="center" wrapText="1"/>
      <protection locked="0"/>
    </xf>
    <xf fontId="36" fillId="4" borderId="3" numFmtId="0" xfId="17" applyFont="1" applyFill="1" applyBorder="1" applyAlignment="1" applyProtection="1">
      <alignment vertical="center" wrapText="1"/>
      <protection locked="0"/>
    </xf>
    <xf fontId="36" fillId="4" borderId="2" numFmtId="0" xfId="17" applyFont="1" applyFill="1" applyBorder="1" applyAlignment="1" applyProtection="1">
      <alignment vertical="center" wrapText="1"/>
      <protection locked="0"/>
    </xf>
    <xf fontId="36" fillId="4" borderId="4" numFmtId="0" xfId="17" applyFont="1" applyFill="1" applyBorder="1" applyAlignment="1" applyProtection="1">
      <alignment vertical="center" wrapText="1"/>
      <protection locked="0"/>
    </xf>
    <xf fontId="40" fillId="4" borderId="18" numFmtId="0" xfId="17" applyFont="1" applyFill="1" applyBorder="1" applyAlignment="1" quotePrefix="1">
      <alignment horizontal="left" vertical="center" wrapText="1"/>
    </xf>
    <xf fontId="23" fillId="4" borderId="50" numFmtId="0" xfId="16" applyFont="1" applyFill="1" applyBorder="1" applyAlignment="1">
      <alignment horizontal="center" vertical="center" wrapText="1"/>
    </xf>
    <xf fontId="23" fillId="4" borderId="19" numFmtId="0" xfId="16" applyFont="1" applyFill="1" applyBorder="1" applyAlignment="1">
      <alignment horizontal="center" vertical="center" wrapText="1"/>
    </xf>
    <xf fontId="23" fillId="4" borderId="20" numFmtId="0" xfId="16" applyFont="1" applyFill="1" applyBorder="1" applyAlignment="1">
      <alignment horizontal="center" vertical="center" wrapText="1"/>
    </xf>
    <xf fontId="23" fillId="4" borderId="51" numFmtId="0" xfId="16" applyFont="1" applyFill="1" applyBorder="1" applyAlignment="1">
      <alignment horizontal="center" vertical="center" wrapText="1"/>
    </xf>
    <xf fontId="37" fillId="4" borderId="35" numFmtId="0" xfId="9" applyFont="1" applyFill="1" applyBorder="1" applyAlignment="1" applyProtection="1">
      <alignment horizontal="center" vertical="center" wrapText="1"/>
      <protection locked="0"/>
    </xf>
    <xf fontId="37" fillId="4" borderId="19" numFmtId="0" xfId="9" applyFont="1" applyFill="1" applyBorder="1" applyAlignment="1" applyProtection="1">
      <alignment horizontal="center" vertical="center" wrapText="1"/>
      <protection locked="0"/>
    </xf>
    <xf fontId="37" fillId="4" borderId="51" numFmtId="0" xfId="9" applyFont="1" applyFill="1" applyBorder="1" applyAlignment="1" applyProtection="1">
      <alignment horizontal="center" vertical="center" wrapText="1"/>
      <protection locked="0"/>
    </xf>
    <xf fontId="36" fillId="4" borderId="50" numFmtId="0" xfId="9" applyFont="1" applyFill="1" applyBorder="1" applyAlignment="1" applyProtection="1">
      <alignment horizontal="center" vertical="center" wrapText="1"/>
    </xf>
    <xf fontId="36" fillId="4" borderId="35" numFmtId="0" xfId="9" applyFont="1" applyFill="1" applyBorder="1" applyAlignment="1" applyProtection="1">
      <alignment horizontal="center" vertical="center" wrapText="1"/>
    </xf>
    <xf fontId="36" fillId="4" borderId="51" numFmtId="0" xfId="9" applyFont="1" applyFill="1" applyBorder="1" applyAlignment="1" applyProtection="1">
      <alignment horizontal="center" vertical="center" wrapText="1"/>
    </xf>
    <xf fontId="41" fillId="4" borderId="0" numFmtId="1" xfId="0" applyNumberFormat="1" applyFont="1" applyFill="1" applyProtection="1">
      <protection locked="0"/>
    </xf>
    <xf fontId="40" fillId="4" borderId="22" numFmtId="0" xfId="17" applyFont="1" applyFill="1" applyBorder="1" applyAlignment="1" quotePrefix="1">
      <alignment horizontal="left" vertical="center" wrapText="1"/>
    </xf>
    <xf fontId="23" fillId="4" borderId="52" numFmtId="0" xfId="16" applyFont="1" applyFill="1" applyBorder="1" applyAlignment="1">
      <alignment horizontal="center" vertical="center" wrapText="1"/>
    </xf>
    <xf fontId="23" fillId="4" borderId="23" numFmtId="0" xfId="16" applyFont="1" applyFill="1" applyBorder="1" applyAlignment="1">
      <alignment horizontal="center" vertical="center" wrapText="1"/>
    </xf>
    <xf fontId="23" fillId="4" borderId="24" numFmtId="0" xfId="16" applyFont="1" applyFill="1" applyBorder="1" applyAlignment="1">
      <alignment horizontal="center" vertical="center" wrapText="1"/>
    </xf>
    <xf fontId="23" fillId="4" borderId="37" numFmtId="0" xfId="16" applyFont="1" applyFill="1" applyBorder="1" applyAlignment="1">
      <alignment horizontal="center" vertical="center" wrapText="1"/>
    </xf>
    <xf fontId="23" fillId="4" borderId="53" numFmtId="0" xfId="16" applyFont="1" applyFill="1" applyBorder="1" applyAlignment="1">
      <alignment horizontal="center" vertical="center" wrapText="1"/>
    </xf>
    <xf fontId="37" fillId="4" borderId="37" numFmtId="0" xfId="9" applyFont="1" applyFill="1" applyBorder="1" applyAlignment="1" applyProtection="1">
      <alignment horizontal="center" vertical="center" wrapText="1"/>
      <protection locked="0"/>
    </xf>
    <xf fontId="37" fillId="4" borderId="23" numFmtId="0" xfId="9" applyFont="1" applyFill="1" applyBorder="1" applyAlignment="1" applyProtection="1">
      <alignment horizontal="center" vertical="center" wrapText="1"/>
      <protection locked="0"/>
    </xf>
    <xf fontId="37" fillId="4" borderId="53" numFmtId="0" xfId="9" applyFont="1" applyFill="1" applyBorder="1" applyAlignment="1" applyProtection="1">
      <alignment horizontal="center" vertical="center" wrapText="1"/>
      <protection locked="0"/>
    </xf>
    <xf fontId="36" fillId="4" borderId="52" numFmtId="0" xfId="9" applyFont="1" applyFill="1" applyBorder="1" applyAlignment="1" applyProtection="1">
      <alignment horizontal="center" vertical="center" wrapText="1"/>
    </xf>
    <xf fontId="36" fillId="4" borderId="37" numFmtId="0" xfId="9" applyFont="1" applyFill="1" applyBorder="1" applyAlignment="1" applyProtection="1">
      <alignment horizontal="center" vertical="center" wrapText="1"/>
    </xf>
    <xf fontId="36" fillId="4" borderId="53" numFmtId="0" xfId="9" applyFont="1" applyFill="1" applyBorder="1" applyAlignment="1" applyProtection="1">
      <alignment horizontal="center" vertical="center" wrapText="1"/>
    </xf>
    <xf fontId="35" fillId="4" borderId="0" numFmtId="1" xfId="0" applyNumberFormat="1" applyFont="1" applyFill="1" applyProtection="1">
      <protection locked="0"/>
    </xf>
    <xf fontId="40" fillId="4" borderId="26" numFmtId="0" xfId="17" applyFont="1" applyFill="1" applyBorder="1" applyAlignment="1" quotePrefix="1">
      <alignment horizontal="left" vertical="center" wrapText="1"/>
    </xf>
    <xf fontId="23" fillId="4" borderId="22" numFmtId="0" xfId="16" applyFont="1" applyFill="1" applyBorder="1" applyAlignment="1">
      <alignment horizontal="center" vertical="center" wrapText="1"/>
    </xf>
    <xf fontId="37" fillId="4" borderId="52" numFmtId="0" xfId="16" applyFont="1" applyFill="1" applyBorder="1" applyAlignment="1" applyProtection="1">
      <alignment horizontal="center" vertical="center" wrapText="1"/>
      <protection locked="0"/>
    </xf>
    <xf fontId="37" fillId="4" borderId="23" numFmtId="0" xfId="16" applyFont="1" applyFill="1" applyBorder="1" applyAlignment="1" applyProtection="1">
      <alignment horizontal="center" vertical="center" wrapText="1"/>
      <protection locked="0"/>
    </xf>
    <xf fontId="37" fillId="4" borderId="53" numFmtId="0" xfId="16" applyFont="1" applyFill="1" applyBorder="1" applyAlignment="1" applyProtection="1">
      <alignment horizontal="center" vertical="center" wrapText="1"/>
      <protection locked="0"/>
    </xf>
    <xf fontId="37" fillId="4" borderId="37" numFmtId="0" xfId="16" applyFont="1" applyFill="1" applyBorder="1" applyAlignment="1" applyProtection="1">
      <alignment horizontal="center" vertical="center" wrapText="1"/>
      <protection locked="0"/>
    </xf>
    <xf fontId="36" fillId="4" borderId="44" numFmtId="0" xfId="9" applyFont="1" applyFill="1" applyBorder="1" applyAlignment="1" applyProtection="1">
      <alignment horizontal="center" vertical="center" wrapText="1"/>
    </xf>
    <xf fontId="36" fillId="4" borderId="54" numFmtId="0" xfId="9" applyFont="1" applyFill="1" applyBorder="1" applyAlignment="1" applyProtection="1">
      <alignment horizontal="center" vertical="center" wrapText="1"/>
    </xf>
    <xf fontId="36" fillId="4" borderId="45" numFmtId="0" xfId="9" applyFont="1" applyFill="1" applyBorder="1" applyAlignment="1" applyProtection="1">
      <alignment horizontal="center" vertical="center" wrapText="1"/>
    </xf>
    <xf fontId="42" fillId="4" borderId="3" numFmtId="0" xfId="0" applyFont="1" applyFill="1" applyBorder="1" applyAlignment="1" applyProtection="1">
      <alignment horizontal="left" vertical="center" wrapText="1"/>
      <protection locked="0"/>
    </xf>
    <xf fontId="28" fillId="4" borderId="47" numFmtId="0" xfId="9" applyFont="1" applyFill="1" applyBorder="1" applyAlignment="1">
      <alignment horizontal="center" vertical="center" wrapText="1"/>
    </xf>
    <xf fontId="28" fillId="4" borderId="17" numFmtId="0" xfId="9" applyFont="1" applyFill="1" applyBorder="1" applyAlignment="1">
      <alignment horizontal="center" vertical="center" wrapText="1"/>
    </xf>
    <xf fontId="36" fillId="4" borderId="47" numFmtId="0" xfId="9" applyFont="1" applyFill="1" applyBorder="1" applyAlignment="1" applyProtection="1">
      <alignment horizontal="center" vertical="center" wrapText="1"/>
    </xf>
    <xf fontId="36" fillId="4" borderId="17" numFmtId="0" xfId="9" applyFont="1" applyFill="1" applyBorder="1" applyAlignment="1" applyProtection="1">
      <alignment horizontal="center" vertical="center" wrapText="1"/>
    </xf>
    <xf fontId="36" fillId="4" borderId="49" numFmtId="1" xfId="9" applyNumberFormat="1" applyFont="1" applyFill="1" applyBorder="1" applyAlignment="1" applyProtection="1">
      <alignment horizontal="center" vertical="center" wrapText="1"/>
    </xf>
    <xf fontId="36" fillId="4" borderId="47" numFmtId="1" xfId="9" applyNumberFormat="1" applyFont="1" applyFill="1" applyBorder="1" applyAlignment="1" applyProtection="1">
      <alignment horizontal="center" vertical="center" wrapText="1"/>
    </xf>
    <xf fontId="36" fillId="4" borderId="49" numFmtId="0" xfId="9" applyFont="1" applyFill="1" applyBorder="1" applyAlignment="1" applyProtection="1">
      <alignment horizontal="center" vertical="center" wrapText="1"/>
    </xf>
    <xf fontId="42" fillId="4" borderId="13" numFmtId="0" xfId="0" applyFont="1" applyFill="1" applyBorder="1" applyAlignment="1" applyProtection="1">
      <alignment horizontal="left" vertical="center" wrapText="1"/>
      <protection locked="0"/>
    </xf>
    <xf fontId="28" fillId="4" borderId="11" numFmtId="0" xfId="5" applyFont="1" applyFill="1" applyBorder="1" applyAlignment="1">
      <alignment horizontal="center" textRotation="255" vertical="center" wrapText="1"/>
    </xf>
    <xf fontId="28" fillId="4" borderId="12" numFmtId="0" xfId="5" applyFont="1" applyFill="1" applyBorder="1" applyAlignment="1">
      <alignment horizontal="center" textRotation="255" vertical="center" wrapText="1"/>
    </xf>
    <xf fontId="28" fillId="4" borderId="5" numFmtId="0" xfId="5" applyFont="1" applyFill="1" applyBorder="1" applyAlignment="1">
      <alignment horizontal="center" textRotation="255" vertical="center" wrapText="1"/>
    </xf>
    <xf fontId="36" fillId="4" borderId="49" numFmtId="0" xfId="5" applyFont="1" applyFill="1" applyBorder="1" applyAlignment="1" applyProtection="1">
      <alignment horizontal="center" textRotation="255" vertical="center" wrapText="1"/>
      <protection locked="0"/>
    </xf>
    <xf fontId="36" fillId="4" borderId="15" numFmtId="0" xfId="5" applyFont="1" applyFill="1" applyBorder="1" applyAlignment="1" applyProtection="1">
      <alignment horizontal="center" textRotation="255" vertical="center" wrapText="1"/>
      <protection locked="0"/>
    </xf>
    <xf fontId="36" fillId="4" borderId="16" numFmtId="0" xfId="9" applyFont="1" applyFill="1" applyBorder="1" applyAlignment="1" applyProtection="1">
      <alignment horizontal="center" vertical="center" wrapText="1"/>
      <protection locked="0"/>
    </xf>
    <xf fontId="36" fillId="4" borderId="14" numFmtId="0" xfId="9" applyFont="1" applyFill="1" applyBorder="1" applyAlignment="1" applyProtection="1">
      <alignment horizontal="center" vertical="center" wrapText="1"/>
      <protection locked="0"/>
    </xf>
    <xf fontId="36" fillId="4" borderId="15" numFmtId="0" xfId="9" applyFont="1" applyFill="1" applyBorder="1" applyAlignment="1" applyProtection="1">
      <alignment horizontal="center" vertical="center" wrapText="1"/>
      <protection locked="0"/>
    </xf>
    <xf fontId="23" fillId="4" borderId="47" numFmtId="0" xfId="9" applyFont="1" applyFill="1" applyBorder="1" applyAlignment="1">
      <alignment horizontal="center" vertical="center" wrapText="1"/>
    </xf>
    <xf fontId="23" fillId="4" borderId="14" numFmtId="0" xfId="9" applyFont="1" applyFill="1" applyBorder="1" applyAlignment="1">
      <alignment horizontal="center" vertical="center" wrapText="1"/>
    </xf>
    <xf fontId="28" fillId="4" borderId="48" numFmtId="0" xfId="9" applyFont="1" applyFill="1" applyBorder="1" applyAlignment="1">
      <alignment horizontal="center" vertical="center" wrapText="1"/>
    </xf>
    <xf fontId="37" fillId="4" borderId="49" numFmtId="0" xfId="9" applyFont="1" applyFill="1" applyBorder="1" applyAlignment="1" applyProtection="1">
      <alignment vertical="center" wrapText="1"/>
      <protection locked="0"/>
    </xf>
    <xf fontId="37" fillId="4" borderId="14" numFmtId="0" xfId="9" applyFont="1" applyFill="1" applyBorder="1" applyAlignment="1" applyProtection="1">
      <alignment vertical="center" wrapText="1"/>
      <protection locked="0"/>
    </xf>
    <xf fontId="36" fillId="4" borderId="48" numFmtId="0" xfId="9" applyFont="1" applyFill="1" applyBorder="1" applyAlignment="1" applyProtection="1">
      <alignment vertical="center" wrapText="1"/>
      <protection locked="0"/>
    </xf>
    <xf fontId="36" fillId="4" borderId="49" numFmtId="0" xfId="9" applyFont="1" applyFill="1" applyBorder="1" applyAlignment="1" applyProtection="1">
      <alignment horizontal="center" vertical="center" wrapText="1"/>
      <protection locked="0"/>
    </xf>
    <xf fontId="36" fillId="4" borderId="48" numFmtId="0" xfId="9" applyFont="1" applyFill="1" applyBorder="1" applyAlignment="1" applyProtection="1">
      <alignment horizontal="center" vertical="center" wrapText="1"/>
      <protection locked="0"/>
    </xf>
    <xf fontId="40" fillId="4" borderId="1" numFmtId="0" xfId="17" applyFont="1" applyFill="1" applyBorder="1" applyAlignment="1" quotePrefix="1">
      <alignment horizontal="left" vertical="center" wrapText="1"/>
    </xf>
    <xf fontId="37" fillId="4" borderId="38" numFmtId="0" xfId="9" applyFont="1" applyFill="1" applyBorder="1" applyAlignment="1" applyProtection="1">
      <alignment horizontal="center" vertical="center" wrapText="1"/>
      <protection locked="0"/>
    </xf>
    <xf fontId="37" fillId="4" borderId="50" numFmtId="0" xfId="9" applyFont="1" applyFill="1" applyBorder="1" applyAlignment="1" applyProtection="1">
      <alignment horizontal="center" vertical="center" wrapText="1"/>
      <protection locked="0"/>
    </xf>
    <xf fontId="36" fillId="4" borderId="55" numFmtId="0" xfId="9" applyFont="1" applyFill="1" applyBorder="1" applyAlignment="1" applyProtection="1">
      <alignment horizontal="center" vertical="center" wrapText="1"/>
    </xf>
    <xf fontId="36" fillId="4" borderId="40" numFmtId="0" xfId="9" applyFont="1" applyFill="1" applyBorder="1" applyAlignment="1" applyProtection="1">
      <alignment horizontal="center" vertical="center" wrapText="1"/>
    </xf>
    <xf fontId="36" fillId="4" borderId="41" numFmtId="0" xfId="9" applyFont="1" applyFill="1" applyBorder="1" applyAlignment="1" applyProtection="1">
      <alignment horizontal="center" vertical="center" wrapText="1"/>
    </xf>
    <xf fontId="37" fillId="4" borderId="52" numFmtId="0" xfId="9" applyFont="1" applyFill="1" applyBorder="1" applyAlignment="1" applyProtection="1">
      <alignment horizontal="center" vertical="center" wrapText="1"/>
      <protection locked="0"/>
    </xf>
    <xf fontId="37" fillId="4" borderId="38" numFmtId="0" xfId="16" applyFont="1" applyFill="1" applyBorder="1" applyAlignment="1" applyProtection="1">
      <alignment horizontal="center" vertical="center" wrapText="1"/>
      <protection locked="0"/>
    </xf>
    <xf fontId="42" fillId="4" borderId="13" numFmtId="0" xfId="17" applyFont="1" applyFill="1" applyBorder="1" applyAlignment="1" applyProtection="1" quotePrefix="1">
      <alignment vertical="center" wrapText="1"/>
      <protection locked="0"/>
    </xf>
    <xf fontId="28" fillId="4" borderId="47" numFmtId="0" xfId="16" applyFont="1" applyFill="1" applyBorder="1" applyAlignment="1">
      <alignment horizontal="center" vertical="center" wrapText="1"/>
    </xf>
    <xf fontId="28" fillId="4" borderId="17" numFmtId="0" xfId="16" applyFont="1" applyFill="1" applyBorder="1" applyAlignment="1">
      <alignment horizontal="center" vertical="center" wrapText="1"/>
    </xf>
    <xf fontId="36" fillId="4" borderId="47" numFmtId="0" xfId="17" applyFont="1" applyFill="1" applyBorder="1" applyAlignment="1" applyProtection="1">
      <alignment horizontal="center" vertical="center" wrapText="1"/>
    </xf>
    <xf fontId="36" fillId="4" borderId="17" numFmtId="0" xfId="17" applyFont="1" applyFill="1" applyBorder="1" applyAlignment="1" applyProtection="1">
      <alignment horizontal="center" vertical="center" wrapText="1"/>
    </xf>
    <xf fontId="36" fillId="4" borderId="49" numFmtId="0" xfId="17" applyFont="1" applyFill="1" applyBorder="1" applyAlignment="1" applyProtection="1">
      <alignment horizontal="center" vertical="center" wrapText="1"/>
    </xf>
    <xf fontId="36" fillId="4" borderId="13" numFmtId="0" xfId="17" applyFont="1" applyFill="1" applyBorder="1" applyAlignment="1" applyProtection="1">
      <alignment horizontal="center" vertical="center" wrapText="1"/>
    </xf>
    <xf fontId="42" fillId="4" borderId="13" numFmtId="0" xfId="17" applyFont="1" applyFill="1" applyBorder="1" applyAlignment="1" applyProtection="1">
      <alignment vertical="center" wrapText="1"/>
      <protection locked="0"/>
    </xf>
    <xf fontId="23" fillId="4" borderId="56" numFmtId="0" xfId="9" applyFont="1" applyFill="1" applyBorder="1" applyAlignment="1">
      <alignment horizontal="center" vertical="center" wrapText="1"/>
    </xf>
    <xf fontId="23" fillId="4" borderId="31" numFmtId="0" xfId="9" applyFont="1" applyFill="1" applyBorder="1" applyAlignment="1">
      <alignment horizontal="center" vertical="center" wrapText="1"/>
    </xf>
    <xf fontId="23" fillId="4" borderId="57" numFmtId="0" xfId="9" applyFont="1" applyFill="1" applyBorder="1" applyAlignment="1">
      <alignment horizontal="center" vertical="center" wrapText="1"/>
    </xf>
    <xf fontId="37" fillId="4" borderId="48" numFmtId="0" xfId="9" applyFont="1" applyFill="1" applyBorder="1" applyAlignment="1" applyProtection="1">
      <alignment vertical="center" wrapText="1"/>
      <protection locked="0"/>
    </xf>
    <xf fontId="37" fillId="4" borderId="58" numFmtId="0" xfId="9" applyFont="1" applyFill="1" applyBorder="1" applyAlignment="1" applyProtection="1">
      <alignment vertical="center" wrapText="1"/>
      <protection locked="0"/>
    </xf>
    <xf fontId="37" fillId="4" borderId="47" numFmtId="0" xfId="9" applyFont="1" applyFill="1" applyBorder="1" applyAlignment="1" applyProtection="1">
      <alignment vertical="center" wrapText="1"/>
      <protection locked="0"/>
    </xf>
    <xf fontId="40" fillId="4" borderId="42" numFmtId="0" xfId="17" applyFont="1" applyFill="1" applyBorder="1" applyAlignment="1" quotePrefix="1">
      <alignment horizontal="left" vertical="center" wrapText="1"/>
    </xf>
    <xf fontId="21" fillId="4" borderId="37" numFmtId="0" xfId="16" applyFont="1" applyFill="1" applyBorder="1" applyAlignment="1">
      <alignment horizontal="center" vertical="center" wrapText="1"/>
    </xf>
    <xf fontId="21" fillId="4" borderId="23" numFmtId="0" xfId="16" applyFont="1" applyFill="1" applyBorder="1" applyAlignment="1">
      <alignment horizontal="center" vertical="center" wrapText="1"/>
    </xf>
    <xf fontId="21" fillId="4" borderId="53" numFmtId="0" xfId="16" applyFont="1" applyFill="1" applyBorder="1" applyAlignment="1">
      <alignment horizontal="center" vertical="center" wrapText="1"/>
    </xf>
    <xf fontId="37" fillId="4" borderId="55" numFmtId="0" xfId="9" applyFont="1" applyFill="1" applyBorder="1" applyAlignment="1" applyProtection="1">
      <alignment horizontal="center" vertical="center" wrapText="1"/>
      <protection locked="0"/>
    </xf>
    <xf fontId="37" fillId="4" borderId="40" numFmtId="0" xfId="9" applyFont="1" applyFill="1" applyBorder="1" applyAlignment="1" applyProtection="1">
      <alignment horizontal="center" vertical="center" wrapText="1"/>
      <protection locked="0"/>
    </xf>
    <xf fontId="37" fillId="4" borderId="59" numFmtId="0" xfId="9" applyFont="1" applyFill="1" applyBorder="1" applyAlignment="1" applyProtection="1">
      <alignment horizontal="center" vertical="center" wrapText="1"/>
      <protection locked="0"/>
    </xf>
    <xf fontId="37" fillId="4" borderId="39" numFmtId="0" xfId="9" applyFont="1" applyFill="1" applyBorder="1" applyAlignment="1" applyProtection="1">
      <alignment horizontal="center" vertical="center" wrapText="1"/>
      <protection locked="0"/>
    </xf>
    <xf fontId="37" fillId="4" borderId="41" numFmtId="0" xfId="9" applyFont="1" applyFill="1" applyBorder="1" applyAlignment="1" applyProtection="1">
      <alignment horizontal="center" vertical="center" wrapText="1"/>
      <protection locked="0"/>
    </xf>
    <xf fontId="37" fillId="4" borderId="60" numFmtId="0" xfId="9" applyFont="1" applyFill="1" applyBorder="1" applyAlignment="1" applyProtection="1">
      <alignment horizontal="center" vertical="center" wrapText="1"/>
      <protection locked="0"/>
    </xf>
    <xf fontId="37" fillId="4" borderId="61" numFmtId="0" xfId="9" applyFont="1" applyFill="1" applyBorder="1" applyAlignment="1" applyProtection="1">
      <alignment horizontal="center" vertical="center" wrapText="1"/>
      <protection locked="0"/>
    </xf>
    <xf fontId="37" fillId="4" borderId="62" numFmtId="0" xfId="9" applyFont="1" applyFill="1" applyBorder="1" applyAlignment="1" applyProtection="1">
      <alignment horizontal="center" vertical="center" wrapText="1"/>
      <protection locked="0"/>
    </xf>
    <xf fontId="36" fillId="4" borderId="23" numFmtId="0" xfId="9" applyFont="1" applyFill="1" applyBorder="1" applyAlignment="1" applyProtection="1">
      <alignment horizontal="center" vertical="center" wrapText="1"/>
    </xf>
    <xf fontId="23" fillId="4" borderId="44" numFmtId="0" xfId="16" applyFont="1" applyFill="1" applyBorder="1" applyAlignment="1">
      <alignment horizontal="center" vertical="center" wrapText="1"/>
    </xf>
    <xf fontId="23" fillId="4" borderId="27" numFmtId="0" xfId="16" applyFont="1" applyFill="1" applyBorder="1" applyAlignment="1">
      <alignment horizontal="center" vertical="center" wrapText="1"/>
    </xf>
    <xf fontId="23" fillId="4" borderId="45" numFmtId="0" xfId="16" applyFont="1" applyFill="1" applyBorder="1" applyAlignment="1">
      <alignment horizontal="center" vertical="center" wrapText="1"/>
    </xf>
    <xf fontId="37" fillId="4" borderId="44" numFmtId="0" xfId="16" applyFont="1" applyFill="1" applyBorder="1" applyAlignment="1" applyProtection="1">
      <alignment horizontal="center" vertical="center" wrapText="1"/>
      <protection locked="0"/>
    </xf>
    <xf fontId="37" fillId="4" borderId="27" numFmtId="0" xfId="16" applyFont="1" applyFill="1" applyBorder="1" applyAlignment="1" applyProtection="1">
      <alignment horizontal="center" vertical="center" wrapText="1"/>
      <protection locked="0"/>
    </xf>
    <xf fontId="37" fillId="4" borderId="45" numFmtId="0" xfId="16" applyFont="1" applyFill="1" applyBorder="1" applyAlignment="1" applyProtection="1">
      <alignment horizontal="center" vertical="center" wrapText="1"/>
      <protection locked="0"/>
    </xf>
    <xf fontId="37" fillId="4" borderId="54" numFmtId="0" xfId="16" applyFont="1" applyFill="1" applyBorder="1" applyAlignment="1" applyProtection="1">
      <alignment horizontal="center" vertical="center" wrapText="1"/>
      <protection locked="0"/>
    </xf>
    <xf fontId="36" fillId="4" borderId="27" numFmtId="0" xfId="9" applyFont="1" applyFill="1" applyBorder="1" applyAlignment="1" applyProtection="1">
      <alignment horizontal="center" vertical="center" wrapText="1"/>
    </xf>
    <xf fontId="42" fillId="4" borderId="7" numFmtId="0" xfId="17" applyFont="1" applyFill="1" applyBorder="1" applyAlignment="1" applyProtection="1" quotePrefix="1">
      <alignment vertical="center" wrapText="1"/>
      <protection locked="0"/>
    </xf>
    <xf fontId="28" fillId="4" borderId="13" numFmtId="0" xfId="16" applyFont="1" applyFill="1" applyBorder="1" applyAlignment="1">
      <alignment horizontal="center" vertical="center" wrapText="1"/>
    </xf>
    <xf fontId="36" fillId="4" borderId="7" numFmtId="0" xfId="17" applyFont="1" applyFill="1" applyBorder="1" applyAlignment="1" applyProtection="1">
      <alignment horizontal="center" vertical="center" wrapText="1"/>
    </xf>
    <xf fontId="39" fillId="4" borderId="13" numFmtId="0" xfId="0" applyFont="1" applyFill="1" applyBorder="1" applyAlignment="1" applyProtection="1">
      <alignment horizontal="left" vertical="center" wrapText="1"/>
      <protection locked="0"/>
    </xf>
    <xf fontId="43" fillId="4" borderId="47" numFmtId="0" xfId="0" applyFont="1" applyFill="1" applyBorder="1" applyAlignment="1" applyProtection="1">
      <alignment horizontal="center" vertical="center"/>
    </xf>
    <xf fontId="37" fillId="4" borderId="0" numFmtId="0" xfId="0" applyFont="1" applyFill="1" applyAlignment="1" applyProtection="1">
      <alignment horizontal="center" vertical="center" wrapText="1"/>
      <protection locked="0"/>
    </xf>
    <xf fontId="39" fillId="4" borderId="0" numFmtId="0" xfId="0" applyFont="1" applyFill="1" applyProtection="1">
      <protection locked="0"/>
    </xf>
    <xf fontId="44" fillId="4" borderId="0" numFmtId="0" xfId="0" applyFont="1" applyFill="1" applyProtection="1">
      <protection locked="0"/>
    </xf>
    <xf fontId="45" fillId="4" borderId="0" numFmtId="0" xfId="0" applyFont="1" applyFill="1" applyAlignment="1">
      <alignment wrapText="1"/>
    </xf>
    <xf fontId="36" fillId="4" borderId="0" numFmtId="0" xfId="0" applyFont="1" applyFill="1" applyProtection="1">
      <protection locked="0"/>
    </xf>
    <xf fontId="37" fillId="4" borderId="4" numFmtId="0" xfId="0" applyFont="1" applyFill="1" applyBorder="1" applyAlignment="1" applyProtection="1">
      <alignment wrapText="1"/>
      <protection locked="0"/>
    </xf>
    <xf fontId="37" fillId="4" borderId="5" numFmtId="0" xfId="0" applyFont="1" applyFill="1" applyBorder="1" applyAlignment="1" applyProtection="1">
      <alignment wrapText="1"/>
      <protection locked="0"/>
    </xf>
    <xf fontId="36" fillId="4" borderId="4" numFmtId="0" xfId="3" applyFont="1" applyFill="1" applyBorder="1" applyAlignment="1" applyProtection="1" quotePrefix="1">
      <alignment horizontal="center" vertical="center" wrapText="1"/>
      <protection locked="0"/>
    </xf>
    <xf fontId="36" fillId="4" borderId="3" numFmtId="0" xfId="3" applyFont="1" applyFill="1" applyBorder="1" applyAlignment="1" applyProtection="1">
      <alignment horizontal="center" vertical="center" wrapText="1"/>
      <protection locked="0"/>
    </xf>
    <xf fontId="36" fillId="4" borderId="4" numFmtId="0" xfId="24" applyFont="1" applyFill="1" applyBorder="1" applyAlignment="1" applyProtection="1" quotePrefix="1">
      <alignment horizontal="center" vertical="center" wrapText="1"/>
      <protection locked="0"/>
    </xf>
    <xf fontId="36" fillId="4" borderId="5" numFmtId="0" xfId="24" applyFont="1" applyFill="1" applyBorder="1" applyAlignment="1" applyProtection="1" quotePrefix="1">
      <alignment horizontal="center" vertical="center" wrapText="1"/>
      <protection locked="0"/>
    </xf>
    <xf fontId="36" fillId="4" borderId="6" numFmtId="0" xfId="26" applyFont="1" applyFill="1" applyBorder="1" applyAlignment="1" applyProtection="1">
      <alignment horizontal="center" vertical="center" wrapText="1"/>
      <protection locked="0"/>
    </xf>
    <xf fontId="37" fillId="4" borderId="63" numFmtId="0" xfId="0" applyFont="1" applyFill="1" applyBorder="1" applyAlignment="1" applyProtection="1">
      <alignment wrapText="1"/>
      <protection locked="0"/>
    </xf>
    <xf fontId="37" fillId="4" borderId="0" numFmtId="0" xfId="0" applyFont="1" applyFill="1" applyAlignment="1" applyProtection="1">
      <alignment wrapText="1"/>
      <protection locked="0"/>
    </xf>
    <xf fontId="37" fillId="4" borderId="42" numFmtId="0" xfId="0" applyFont="1" applyFill="1" applyBorder="1" applyAlignment="1" applyProtection="1">
      <alignment wrapText="1"/>
      <protection locked="0"/>
    </xf>
    <xf fontId="37" fillId="4" borderId="30" numFmtId="0" xfId="0" applyFont="1" applyFill="1" applyBorder="1" applyAlignment="1" applyProtection="1">
      <alignment wrapText="1"/>
      <protection locked="0"/>
    </xf>
    <xf fontId="37" fillId="4" borderId="43" numFmtId="0" xfId="0" applyFont="1" applyFill="1" applyBorder="1" applyAlignment="1" applyProtection="1">
      <alignment wrapText="1"/>
      <protection locked="0"/>
    </xf>
    <xf fontId="37" fillId="4" borderId="7" numFmtId="0" xfId="0" applyFont="1" applyFill="1" applyBorder="1" applyAlignment="1" applyProtection="1">
      <alignment wrapText="1"/>
      <protection locked="0"/>
    </xf>
    <xf fontId="37" fillId="4" borderId="8" numFmtId="0" xfId="0" applyFont="1" applyFill="1" applyBorder="1" applyAlignment="1" applyProtection="1">
      <alignment wrapText="1"/>
      <protection locked="0"/>
    </xf>
    <xf fontId="37" fillId="4" borderId="9" numFmtId="0" xfId="0" applyFont="1" applyFill="1" applyBorder="1" applyAlignment="1" applyProtection="1">
      <alignment wrapText="1"/>
      <protection locked="0"/>
    </xf>
    <xf fontId="36" fillId="4" borderId="7" numFmtId="0" xfId="24" applyFont="1" applyFill="1" applyBorder="1" applyAlignment="1" applyProtection="1" quotePrefix="1">
      <alignment horizontal="center" vertical="center" wrapText="1"/>
      <protection locked="0"/>
    </xf>
    <xf fontId="36" fillId="4" borderId="8" numFmtId="0" xfId="24" applyFont="1" applyFill="1" applyBorder="1" applyAlignment="1" applyProtection="1" quotePrefix="1">
      <alignment horizontal="center" vertical="center" wrapText="1"/>
      <protection locked="0"/>
    </xf>
    <xf fontId="36" fillId="4" borderId="9" numFmtId="0" xfId="24" applyFont="1" applyFill="1" applyBorder="1" applyAlignment="1" applyProtection="1" quotePrefix="1">
      <alignment horizontal="center" vertical="center" wrapText="1"/>
      <protection locked="0"/>
    </xf>
    <xf fontId="38" fillId="4" borderId="11" numFmtId="0" xfId="5" applyFont="1" applyFill="1" applyBorder="1" applyAlignment="1" applyProtection="1" quotePrefix="1">
      <alignment horizontal="left" textRotation="90" wrapText="1"/>
      <protection locked="0"/>
    </xf>
    <xf fontId="38" fillId="4" borderId="3" numFmtId="0" xfId="5" applyFont="1" applyFill="1" applyBorder="1" applyAlignment="1" applyProtection="1" quotePrefix="1">
      <alignment horizontal="left" textRotation="90" wrapText="1"/>
      <protection locked="0"/>
    </xf>
    <xf fontId="38" fillId="4" borderId="2" numFmtId="0" xfId="5" applyFont="1" applyFill="1" applyBorder="1" applyAlignment="1" applyProtection="1" quotePrefix="1">
      <alignment horizontal="left" textRotation="90" wrapText="1"/>
      <protection locked="0"/>
    </xf>
    <xf fontId="39" fillId="4" borderId="13" numFmtId="0" xfId="17" applyFont="1" applyFill="1" applyBorder="1" applyAlignment="1" applyProtection="1" quotePrefix="1">
      <alignment vertical="center" wrapText="1"/>
      <protection locked="0"/>
    </xf>
    <xf fontId="37" fillId="4" borderId="11" numFmtId="0" xfId="0" applyFont="1" applyFill="1" applyBorder="1" applyAlignment="1" applyProtection="1">
      <alignment horizontal="center" vertical="center"/>
      <protection locked="0"/>
    </xf>
    <xf fontId="37" fillId="4" borderId="33" numFmtId="0" xfId="0" applyFont="1" applyFill="1" applyBorder="1" applyAlignment="1" applyProtection="1">
      <alignment horizontal="center" vertical="center"/>
      <protection locked="0"/>
    </xf>
    <xf fontId="37" fillId="4" borderId="64" numFmtId="0" xfId="17" applyFont="1" applyFill="1" applyBorder="1" applyAlignment="1" applyProtection="1">
      <alignment horizontal="center" vertical="center" wrapText="1"/>
      <protection locked="0"/>
    </xf>
    <xf fontId="37" fillId="4" borderId="12" numFmtId="0" xfId="0" applyFont="1" applyFill="1" applyBorder="1" applyAlignment="1" applyProtection="1">
      <alignment horizontal="center" vertical="center"/>
      <protection locked="0"/>
    </xf>
    <xf fontId="37" fillId="4" borderId="4" numFmtId="0" xfId="17" applyFont="1" applyFill="1" applyBorder="1" applyAlignment="1" applyProtection="1">
      <alignment horizontal="center" vertical="center" wrapText="1"/>
      <protection locked="0"/>
    </xf>
    <xf fontId="37" fillId="4" borderId="5" numFmtId="0" xfId="17" applyFont="1" applyFill="1" applyBorder="1" applyAlignment="1" applyProtection="1">
      <alignment horizontal="center" vertical="center" wrapText="1"/>
      <protection locked="0"/>
    </xf>
    <xf fontId="36" fillId="4" borderId="11" numFmtId="0" xfId="9" applyFont="1" applyFill="1" applyBorder="1" applyAlignment="1" applyProtection="1">
      <alignment horizontal="center" vertical="center" wrapText="1"/>
      <protection locked="0"/>
    </xf>
    <xf fontId="36" fillId="4" borderId="33" numFmtId="0" xfId="9" applyFont="1" applyFill="1" applyBorder="1" applyAlignment="1" applyProtection="1">
      <alignment horizontal="center" vertical="center" wrapText="1"/>
      <protection locked="0"/>
    </xf>
    <xf fontId="36" fillId="4" borderId="64" numFmtId="0" xfId="9" applyFont="1" applyFill="1" applyBorder="1" applyAlignment="1" applyProtection="1">
      <alignment horizontal="center" vertical="center" wrapText="1"/>
      <protection locked="0"/>
    </xf>
    <xf fontId="37" fillId="4" borderId="18" numFmtId="0" xfId="17" applyFont="1" applyFill="1" applyBorder="1" applyAlignment="1" quotePrefix="1">
      <alignment horizontal="left" vertical="center" wrapText="1"/>
    </xf>
    <xf fontId="37" fillId="4" borderId="50" numFmtId="0" xfId="17" applyFont="1" applyFill="1" applyBorder="1" applyAlignment="1" applyProtection="1">
      <alignment horizontal="center" vertical="center" wrapText="1"/>
      <protection locked="0"/>
    </xf>
    <xf fontId="37" fillId="4" borderId="19" numFmtId="0" xfId="17" applyFont="1" applyFill="1" applyBorder="1" applyAlignment="1" applyProtection="1">
      <alignment horizontal="center" vertical="center" wrapText="1"/>
      <protection locked="0"/>
    </xf>
    <xf fontId="37" fillId="4" borderId="51" numFmtId="0" xfId="17" applyFont="1" applyFill="1" applyBorder="1" applyAlignment="1" applyProtection="1">
      <alignment horizontal="center" vertical="center" wrapText="1"/>
      <protection locked="0"/>
    </xf>
    <xf fontId="37" fillId="4" borderId="35" numFmtId="0" xfId="17" applyFont="1" applyFill="1" applyBorder="1" applyAlignment="1" applyProtection="1">
      <alignment horizontal="center" vertical="center" wrapText="1"/>
      <protection locked="0"/>
    </xf>
    <xf fontId="46" fillId="4" borderId="18" numFmtId="0" xfId="16" applyFont="1" applyFill="1" applyBorder="1" applyAlignment="1" applyProtection="1">
      <alignment horizontal="center" vertical="center" wrapText="1"/>
    </xf>
    <xf fontId="46" fillId="4" borderId="19" numFmtId="0" xfId="16" applyFont="1" applyFill="1" applyBorder="1" applyAlignment="1" applyProtection="1">
      <alignment horizontal="center" vertical="center" wrapText="1"/>
    </xf>
    <xf fontId="46" fillId="4" borderId="21" numFmtId="0" xfId="16" applyFont="1" applyFill="1" applyBorder="1" applyAlignment="1" applyProtection="1">
      <alignment horizontal="center" vertical="center" wrapText="1"/>
    </xf>
    <xf fontId="47" fillId="4" borderId="50" numFmtId="0" xfId="0" applyFont="1" applyFill="1" applyBorder="1" applyAlignment="1" applyProtection="1">
      <alignment horizontal="center" vertical="center"/>
      <protection locked="0"/>
    </xf>
    <xf fontId="47" fillId="4" borderId="19" numFmtId="0" xfId="0" applyFont="1" applyFill="1" applyBorder="1" applyAlignment="1" applyProtection="1">
      <alignment horizontal="center" vertical="center"/>
      <protection locked="0"/>
    </xf>
    <xf fontId="47" fillId="4" borderId="51" numFmtId="0" xfId="0" applyFont="1" applyFill="1" applyBorder="1" applyAlignment="1" applyProtection="1">
      <alignment horizontal="center" vertical="center"/>
      <protection locked="0"/>
    </xf>
    <xf fontId="46" fillId="4" borderId="50" numFmtId="0" xfId="16" applyFont="1" applyFill="1" applyBorder="1" applyAlignment="1" applyProtection="1">
      <alignment horizontal="center" vertical="center" wrapText="1"/>
    </xf>
    <xf fontId="46" fillId="4" borderId="51" numFmtId="0" xfId="16" applyFont="1" applyFill="1" applyBorder="1" applyAlignment="1" applyProtection="1">
      <alignment horizontal="center" vertical="center" wrapText="1"/>
    </xf>
    <xf fontId="37" fillId="4" borderId="22" numFmtId="0" xfId="17" applyFont="1" applyFill="1" applyBorder="1" applyAlignment="1" quotePrefix="1">
      <alignment horizontal="left" vertical="center" wrapText="1"/>
    </xf>
    <xf fontId="37" fillId="4" borderId="52" numFmtId="0" xfId="17" applyFont="1" applyFill="1" applyBorder="1" applyAlignment="1" applyProtection="1">
      <alignment horizontal="center" vertical="center" wrapText="1"/>
      <protection locked="0"/>
    </xf>
    <xf fontId="37" fillId="4" borderId="23" numFmtId="0" xfId="17" applyFont="1" applyFill="1" applyBorder="1" applyAlignment="1" applyProtection="1">
      <alignment horizontal="center" vertical="center" wrapText="1"/>
      <protection locked="0"/>
    </xf>
    <xf fontId="37" fillId="4" borderId="53" numFmtId="0" xfId="17" applyFont="1" applyFill="1" applyBorder="1" applyAlignment="1" applyProtection="1">
      <alignment horizontal="center" vertical="center" wrapText="1"/>
      <protection locked="0"/>
    </xf>
    <xf fontId="37" fillId="4" borderId="37" numFmtId="0" xfId="17" applyFont="1" applyFill="1" applyBorder="1" applyAlignment="1" applyProtection="1">
      <alignment horizontal="center" vertical="center" wrapText="1"/>
      <protection locked="0"/>
    </xf>
    <xf fontId="46" fillId="4" borderId="22" numFmtId="0" xfId="16" applyFont="1" applyFill="1" applyBorder="1" applyAlignment="1" applyProtection="1">
      <alignment horizontal="center" vertical="center" wrapText="1"/>
    </xf>
    <xf fontId="46" fillId="4" borderId="23" numFmtId="0" xfId="16" applyFont="1" applyFill="1" applyBorder="1" applyAlignment="1" applyProtection="1">
      <alignment horizontal="center" vertical="center" wrapText="1"/>
    </xf>
    <xf fontId="46" fillId="4" borderId="25" numFmtId="0" xfId="16" applyFont="1" applyFill="1" applyBorder="1" applyAlignment="1" applyProtection="1">
      <alignment horizontal="center" vertical="center" wrapText="1"/>
    </xf>
    <xf fontId="47" fillId="4" borderId="52" numFmtId="0" xfId="0" applyFont="1" applyFill="1" applyBorder="1" applyAlignment="1" applyProtection="1">
      <alignment horizontal="center" vertical="center"/>
      <protection locked="0"/>
    </xf>
    <xf fontId="47" fillId="4" borderId="23" numFmtId="0" xfId="0" applyFont="1" applyFill="1" applyBorder="1" applyAlignment="1" applyProtection="1">
      <alignment horizontal="center" vertical="center"/>
      <protection locked="0"/>
    </xf>
    <xf fontId="47" fillId="4" borderId="53" numFmtId="0" xfId="0" applyFont="1" applyFill="1" applyBorder="1" applyAlignment="1" applyProtection="1">
      <alignment horizontal="center" vertical="center"/>
      <protection locked="0"/>
    </xf>
    <xf fontId="46" fillId="4" borderId="52" numFmtId="0" xfId="16" applyFont="1" applyFill="1" applyBorder="1" applyAlignment="1" applyProtection="1">
      <alignment horizontal="center" vertical="center" wrapText="1"/>
    </xf>
    <xf fontId="46" fillId="4" borderId="53" numFmtId="0" xfId="16" applyFont="1" applyFill="1" applyBorder="1" applyAlignment="1" applyProtection="1">
      <alignment horizontal="center" vertical="center" wrapText="1"/>
    </xf>
    <xf fontId="37" fillId="4" borderId="26" numFmtId="0" xfId="17" applyFont="1" applyFill="1" applyBorder="1" applyAlignment="1" quotePrefix="1">
      <alignment horizontal="left" vertical="center" wrapText="1"/>
    </xf>
    <xf fontId="48" fillId="4" borderId="44" numFmtId="0" xfId="16" applyFont="1" applyFill="1" applyBorder="1" applyAlignment="1" applyProtection="1">
      <alignment horizontal="center" vertical="center" wrapText="1"/>
      <protection locked="0"/>
    </xf>
    <xf fontId="48" fillId="4" borderId="27" numFmtId="0" xfId="16" applyFont="1" applyFill="1" applyBorder="1" applyAlignment="1" applyProtection="1">
      <alignment horizontal="center" vertical="center" wrapText="1"/>
      <protection locked="0"/>
    </xf>
    <xf fontId="48" fillId="4" borderId="45" numFmtId="0" xfId="16" applyFont="1" applyFill="1" applyBorder="1" applyAlignment="1" applyProtection="1">
      <alignment horizontal="center" vertical="center" wrapText="1"/>
      <protection locked="0"/>
    </xf>
    <xf fontId="46" fillId="4" borderId="26" numFmtId="0" xfId="16" applyFont="1" applyFill="1" applyBorder="1" applyAlignment="1" applyProtection="1">
      <alignment horizontal="center" vertical="center" wrapText="1"/>
    </xf>
    <xf fontId="46" fillId="4" borderId="27" numFmtId="0" xfId="16" applyFont="1" applyFill="1" applyBorder="1" applyAlignment="1" applyProtection="1">
      <alignment horizontal="center" vertical="center" wrapText="1"/>
    </xf>
    <xf fontId="46" fillId="4" borderId="29" numFmtId="0" xfId="16" applyFont="1" applyFill="1" applyBorder="1" applyAlignment="1" applyProtection="1">
      <alignment horizontal="center" vertical="center" wrapText="1"/>
    </xf>
    <xf fontId="47" fillId="4" borderId="44" numFmtId="0" xfId="0" applyFont="1" applyFill="1" applyBorder="1" applyAlignment="1" applyProtection="1">
      <alignment horizontal="center" vertical="center"/>
      <protection locked="0"/>
    </xf>
    <xf fontId="47" fillId="4" borderId="27" numFmtId="0" xfId="0" applyFont="1" applyFill="1" applyBorder="1" applyAlignment="1" applyProtection="1">
      <alignment horizontal="center" vertical="center"/>
      <protection locked="0"/>
    </xf>
    <xf fontId="47" fillId="4" borderId="45" numFmtId="0" xfId="0" applyFont="1" applyFill="1" applyBorder="1" applyAlignment="1" applyProtection="1">
      <alignment horizontal="center" vertical="center"/>
      <protection locked="0"/>
    </xf>
    <xf fontId="46" fillId="4" borderId="44" numFmtId="0" xfId="16" applyFont="1" applyFill="1" applyBorder="1" applyAlignment="1" applyProtection="1">
      <alignment horizontal="center" vertical="center" wrapText="1"/>
    </xf>
    <xf fontId="46" fillId="4" borderId="45" numFmtId="0" xfId="16" applyFont="1" applyFill="1" applyBorder="1" applyAlignment="1" applyProtection="1">
      <alignment horizontal="center" vertical="center" wrapText="1"/>
    </xf>
    <xf fontId="36" fillId="4" borderId="14" numFmtId="0" xfId="9" applyFont="1" applyFill="1" applyBorder="1" applyAlignment="1" applyProtection="1">
      <alignment horizontal="center" vertical="center" wrapText="1"/>
    </xf>
    <xf fontId="36" fillId="4" borderId="48" numFmtId="0" xfId="9" applyFont="1" applyFill="1" applyBorder="1" applyAlignment="1" applyProtection="1">
      <alignment horizontal="center" vertical="center" wrapText="1"/>
    </xf>
    <xf fontId="49" fillId="4" borderId="47" numFmtId="0" xfId="9" applyFont="1" applyFill="1" applyBorder="1" applyAlignment="1" applyProtection="1">
      <alignment horizontal="center" vertical="center" wrapText="1"/>
    </xf>
    <xf fontId="39" fillId="4" borderId="63" numFmtId="0" xfId="0" applyFont="1" applyFill="1" applyBorder="1" applyAlignment="1" applyProtection="1">
      <alignment horizontal="left" vertical="center" wrapText="1"/>
      <protection locked="0"/>
    </xf>
    <xf fontId="36" fillId="4" borderId="11" numFmtId="0" xfId="5" applyFont="1" applyFill="1" applyBorder="1" applyAlignment="1" applyProtection="1">
      <alignment horizontal="center" textRotation="255" vertical="center" wrapText="1"/>
      <protection locked="0"/>
    </xf>
    <xf fontId="36" fillId="4" borderId="33" numFmtId="0" xfId="5" applyFont="1" applyFill="1" applyBorder="1" applyAlignment="1" applyProtection="1">
      <alignment horizontal="center" textRotation="255" vertical="center" wrapText="1"/>
      <protection locked="0"/>
    </xf>
    <xf fontId="36" fillId="4" borderId="64" numFmtId="0" xfId="5" applyFont="1" applyFill="1" applyBorder="1" applyAlignment="1" applyProtection="1">
      <alignment horizontal="center" textRotation="255" vertical="center" wrapText="1"/>
      <protection locked="0"/>
    </xf>
    <xf fontId="36" fillId="4" borderId="47" numFmtId="0" xfId="5" applyFont="1" applyFill="1" applyBorder="1" applyAlignment="1" applyProtection="1">
      <alignment horizontal="center" textRotation="255" vertical="center" wrapText="1"/>
      <protection locked="0"/>
    </xf>
    <xf fontId="36" fillId="4" borderId="14" numFmtId="0" xfId="5" applyFont="1" applyFill="1" applyBorder="1" applyAlignment="1" applyProtection="1">
      <alignment horizontal="center" textRotation="255" vertical="center" wrapText="1"/>
      <protection locked="0"/>
    </xf>
    <xf fontId="36" fillId="4" borderId="48" numFmtId="0" xfId="5" applyFont="1" applyFill="1" applyBorder="1" applyAlignment="1" applyProtection="1">
      <alignment horizontal="center" textRotation="255" vertical="center" wrapText="1"/>
      <protection locked="0"/>
    </xf>
    <xf fontId="49" fillId="4" borderId="3" numFmtId="0" xfId="9" applyFont="1" applyFill="1" applyBorder="1" applyAlignment="1" applyProtection="1">
      <alignment horizontal="center" vertical="center" wrapText="1"/>
      <protection locked="0"/>
    </xf>
    <xf fontId="49" fillId="4" borderId="33" numFmtId="0" xfId="9" applyFont="1" applyFill="1" applyBorder="1" applyAlignment="1" applyProtection="1">
      <alignment horizontal="center" vertical="center" wrapText="1"/>
      <protection locked="0"/>
    </xf>
    <xf fontId="49" fillId="4" borderId="4" numFmtId="0" xfId="9" applyFont="1" applyFill="1" applyBorder="1" applyAlignment="1" applyProtection="1">
      <alignment horizontal="center" vertical="center" wrapText="1"/>
      <protection locked="0"/>
    </xf>
    <xf fontId="49" fillId="4" borderId="11" numFmtId="0" xfId="9" applyFont="1" applyFill="1" applyBorder="1" applyAlignment="1" applyProtection="1">
      <alignment horizontal="center" vertical="center" wrapText="1"/>
      <protection locked="0"/>
    </xf>
    <xf fontId="49" fillId="4" borderId="64" numFmtId="0" xfId="9" applyFont="1" applyFill="1" applyBorder="1" applyAlignment="1" applyProtection="1">
      <alignment horizontal="center" vertical="center" wrapText="1"/>
      <protection locked="0"/>
    </xf>
    <xf fontId="49" fillId="4" borderId="47" numFmtId="0" xfId="9" applyFont="1" applyFill="1" applyBorder="1" applyAlignment="1" applyProtection="1">
      <alignment horizontal="center" vertical="center" wrapText="1"/>
      <protection locked="0"/>
    </xf>
    <xf fontId="49" fillId="4" borderId="14" numFmtId="0" xfId="9" applyFont="1" applyFill="1" applyBorder="1" applyAlignment="1" applyProtection="1">
      <alignment horizontal="center" vertical="center" wrapText="1"/>
      <protection locked="0"/>
    </xf>
    <xf fontId="49" fillId="4" borderId="48" numFmtId="0" xfId="9" applyFont="1" applyFill="1" applyBorder="1" applyAlignment="1" applyProtection="1">
      <alignment horizontal="center" vertical="center" wrapText="1"/>
      <protection locked="0"/>
    </xf>
    <xf fontId="47" fillId="4" borderId="13" numFmtId="0" xfId="9" applyFont="1" applyFill="1" applyBorder="1" applyAlignment="1" applyProtection="1">
      <alignment horizontal="center" vertical="center" wrapText="1"/>
      <protection locked="0"/>
    </xf>
    <xf fontId="47" fillId="4" borderId="14" numFmtId="0" xfId="9" applyFont="1" applyFill="1" applyBorder="1" applyAlignment="1" applyProtection="1">
      <alignment horizontal="center" vertical="center" wrapText="1"/>
      <protection locked="0"/>
    </xf>
    <xf fontId="49" fillId="4" borderId="16" numFmtId="0" xfId="9" applyFont="1" applyFill="1" applyBorder="1" applyAlignment="1" applyProtection="1">
      <alignment horizontal="center" vertical="center" wrapText="1"/>
      <protection locked="0"/>
    </xf>
    <xf fontId="47" fillId="4" borderId="47" numFmtId="0" xfId="9" applyFont="1" applyFill="1" applyBorder="1" applyAlignment="1" applyProtection="1">
      <alignment horizontal="center" vertical="center" wrapText="1"/>
      <protection locked="0"/>
    </xf>
    <xf fontId="49" fillId="4" borderId="65" numFmtId="0" xfId="9" applyFont="1" applyFill="1" applyBorder="1" applyAlignment="1" applyProtection="1">
      <alignment horizontal="center" vertical="center" wrapText="1"/>
      <protection locked="0"/>
    </xf>
    <xf fontId="49" fillId="4" borderId="34" numFmtId="0" xfId="9" applyFont="1" applyFill="1" applyBorder="1" applyAlignment="1" applyProtection="1">
      <alignment horizontal="center" vertical="center" wrapText="1"/>
      <protection locked="0"/>
    </xf>
    <xf fontId="49" fillId="4" borderId="66" numFmtId="0" xfId="9" applyFont="1" applyFill="1" applyBorder="1" applyAlignment="1" applyProtection="1">
      <alignment horizontal="center" vertical="center" wrapText="1"/>
      <protection locked="0"/>
    </xf>
    <xf fontId="47" fillId="4" borderId="18" numFmtId="0" xfId="0" applyFont="1" applyFill="1" applyBorder="1" applyAlignment="1" applyProtection="1">
      <alignment horizontal="center" vertical="center"/>
      <protection locked="0"/>
    </xf>
    <xf fontId="47" fillId="4" borderId="21" numFmtId="0" xfId="0" applyFont="1" applyFill="1" applyBorder="1" applyAlignment="1" applyProtection="1">
      <alignment horizontal="center" vertical="center"/>
      <protection locked="0"/>
    </xf>
    <xf fontId="49" fillId="4" borderId="50" numFmtId="0" xfId="9" applyFont="1" applyFill="1" applyBorder="1" applyAlignment="1" applyProtection="1">
      <alignment horizontal="center" vertical="center" wrapText="1"/>
    </xf>
    <xf fontId="49" fillId="4" borderId="67" numFmtId="0" xfId="9" applyFont="1" applyFill="1" applyBorder="1" applyAlignment="1" applyProtection="1">
      <alignment horizontal="center" vertical="center" wrapText="1"/>
    </xf>
    <xf fontId="47" fillId="4" borderId="22" numFmtId="0" xfId="0" applyFont="1" applyFill="1" applyBorder="1" applyAlignment="1" applyProtection="1">
      <alignment horizontal="center" vertical="center"/>
      <protection locked="0"/>
    </xf>
    <xf fontId="47" fillId="4" borderId="25" numFmtId="0" xfId="0" applyFont="1" applyFill="1" applyBorder="1" applyAlignment="1" applyProtection="1">
      <alignment horizontal="center" vertical="center"/>
      <protection locked="0"/>
    </xf>
    <xf fontId="49" fillId="4" borderId="52" numFmtId="0" xfId="9" applyFont="1" applyFill="1" applyBorder="1" applyAlignment="1" applyProtection="1">
      <alignment horizontal="center" vertical="center" wrapText="1"/>
    </xf>
    <xf fontId="49" fillId="4" borderId="68" numFmtId="0" xfId="9" applyFont="1" applyFill="1" applyBorder="1" applyAlignment="1" applyProtection="1">
      <alignment horizontal="center" vertical="center" wrapText="1"/>
    </xf>
    <xf fontId="47" fillId="4" borderId="26" numFmtId="0" xfId="0" applyFont="1" applyFill="1" applyBorder="1" applyAlignment="1" applyProtection="1">
      <alignment horizontal="center" vertical="center"/>
      <protection locked="0"/>
    </xf>
    <xf fontId="47" fillId="4" borderId="29" numFmtId="0" xfId="0" applyFont="1" applyFill="1" applyBorder="1" applyAlignment="1" applyProtection="1">
      <alignment horizontal="center" vertical="center"/>
      <protection locked="0"/>
    </xf>
    <xf fontId="49" fillId="4" borderId="44" numFmtId="0" xfId="9" applyFont="1" applyFill="1" applyBorder="1" applyAlignment="1" applyProtection="1">
      <alignment horizontal="center" vertical="center" wrapText="1"/>
    </xf>
    <xf fontId="49" fillId="4" borderId="69" numFmtId="0" xfId="9" applyFont="1" applyFill="1" applyBorder="1" applyAlignment="1" applyProtection="1">
      <alignment horizontal="center" vertical="center" wrapText="1"/>
    </xf>
    <xf fontId="36" fillId="4" borderId="65" numFmtId="0" xfId="17" applyFont="1" applyFill="1" applyBorder="1" applyAlignment="1" applyProtection="1">
      <alignment horizontal="center" vertical="center" wrapText="1"/>
    </xf>
    <xf fontId="36" fillId="4" borderId="34" numFmtId="0" xfId="17" applyFont="1" applyFill="1" applyBorder="1" applyAlignment="1" applyProtection="1">
      <alignment horizontal="center" vertical="center" wrapText="1"/>
    </xf>
    <xf fontId="36" fillId="4" borderId="66" numFmtId="0" xfId="17" applyFont="1" applyFill="1" applyBorder="1" applyAlignment="1" applyProtection="1">
      <alignment horizontal="center" vertical="center" wrapText="1"/>
    </xf>
    <xf fontId="49" fillId="4" borderId="7" numFmtId="0" xfId="9" applyFont="1" applyFill="1" applyBorder="1" applyAlignment="1" applyProtection="1">
      <alignment horizontal="center" vertical="center" wrapText="1"/>
    </xf>
    <xf fontId="49" fillId="4" borderId="34" numFmtId="0" xfId="9" applyFont="1" applyFill="1" applyBorder="1" applyAlignment="1" applyProtection="1">
      <alignment horizontal="center" vertical="center" wrapText="1"/>
    </xf>
    <xf fontId="49" fillId="4" borderId="8" numFmtId="0" xfId="9" applyFont="1" applyFill="1" applyBorder="1" applyAlignment="1" applyProtection="1">
      <alignment horizontal="center" vertical="center" wrapText="1"/>
    </xf>
    <xf fontId="49" fillId="4" borderId="65" numFmtId="0" xfId="9" applyFont="1" applyFill="1" applyBorder="1" applyAlignment="1" applyProtection="1">
      <alignment horizontal="center" vertical="center" wrapText="1"/>
    </xf>
    <xf fontId="49" fillId="4" borderId="66" numFmtId="0" xfId="9" applyFont="1" applyFill="1" applyBorder="1" applyAlignment="1" applyProtection="1">
      <alignment horizontal="center" vertical="center" wrapText="1"/>
    </xf>
    <xf fontId="49" fillId="4" borderId="39" numFmtId="0" xfId="9" applyFont="1" applyFill="1" applyBorder="1" applyAlignment="1" applyProtection="1">
      <alignment horizontal="center" vertical="center" wrapText="1"/>
    </xf>
    <xf fontId="49" fillId="4" borderId="70" numFmtId="0" xfId="9" applyFont="1" applyFill="1" applyBorder="1" applyAlignment="1" applyProtection="1">
      <alignment horizontal="center" vertical="center" wrapText="1"/>
    </xf>
    <xf fontId="39" fillId="4" borderId="13" numFmtId="0" xfId="17" applyFont="1" applyFill="1" applyBorder="1" applyAlignment="1" applyProtection="1">
      <alignment vertical="center" wrapText="1"/>
      <protection locked="0"/>
    </xf>
    <xf fontId="47" fillId="4" borderId="16" numFmtId="0" xfId="9" applyFont="1" applyFill="1" applyBorder="1" applyAlignment="1" applyProtection="1">
      <alignment horizontal="center" vertical="center" wrapText="1"/>
      <protection locked="0"/>
    </xf>
    <xf fontId="47" fillId="4" borderId="48" numFmtId="0" xfId="9" applyFont="1" applyFill="1" applyBorder="1" applyAlignment="1" applyProtection="1">
      <alignment horizontal="center" vertical="center" wrapText="1"/>
      <protection locked="0"/>
    </xf>
    <xf fontId="21" fillId="4" borderId="52" numFmtId="0" xfId="16" applyFont="1" applyFill="1" applyBorder="1" applyAlignment="1">
      <alignment horizontal="center" vertical="center" wrapText="1"/>
    </xf>
    <xf fontId="49" fillId="4" borderId="23" numFmtId="0" xfId="9" applyFont="1" applyFill="1" applyBorder="1" applyAlignment="1" applyProtection="1">
      <alignment horizontal="center" vertical="center" wrapText="1"/>
    </xf>
    <xf fontId="49" fillId="4" borderId="53" numFmtId="0" xfId="9" applyFont="1" applyFill="1" applyBorder="1" applyAlignment="1" applyProtection="1">
      <alignment horizontal="center" vertical="center" wrapText="1"/>
    </xf>
    <xf fontId="37" fillId="4" borderId="44" numFmtId="0" xfId="17" applyFont="1" applyFill="1" applyBorder="1" applyAlignment="1" applyProtection="1">
      <alignment horizontal="center" vertical="center" wrapText="1"/>
      <protection locked="0"/>
    </xf>
    <xf fontId="37" fillId="4" borderId="27" numFmtId="0" xfId="17" applyFont="1" applyFill="1" applyBorder="1" applyAlignment="1" applyProtection="1">
      <alignment horizontal="center" vertical="center" wrapText="1"/>
      <protection locked="0"/>
    </xf>
    <xf fontId="37" fillId="4" borderId="45" numFmtId="0" xfId="17" applyFont="1" applyFill="1" applyBorder="1" applyAlignment="1" applyProtection="1">
      <alignment horizontal="center" vertical="center" wrapText="1"/>
      <protection locked="0"/>
    </xf>
    <xf fontId="49" fillId="4" borderId="27" numFmtId="0" xfId="9" applyFont="1" applyFill="1" applyBorder="1" applyAlignment="1" applyProtection="1">
      <alignment horizontal="center" vertical="center" wrapText="1"/>
    </xf>
    <xf fontId="49" fillId="4" borderId="45" numFmtId="0" xfId="9" applyFont="1" applyFill="1" applyBorder="1" applyAlignment="1" applyProtection="1">
      <alignment horizontal="center" vertical="center" wrapText="1"/>
    </xf>
    <xf fontId="39" fillId="4" borderId="7" numFmtId="0" xfId="17" applyFont="1" applyFill="1" applyBorder="1" applyAlignment="1" applyProtection="1" quotePrefix="1">
      <alignment vertical="center" wrapText="1"/>
      <protection locked="0"/>
    </xf>
    <xf fontId="49" fillId="4" borderId="10" numFmtId="0" xfId="9" applyFont="1" applyFill="1" applyBorder="1" applyAlignment="1" applyProtection="1">
      <alignment horizontal="center" vertical="center" wrapText="1"/>
    </xf>
    <xf fontId="17" fillId="4" borderId="13" numFmtId="0" xfId="0" applyFont="1" applyFill="1" applyBorder="1" applyAlignment="1" applyProtection="1">
      <alignment horizontal="left" vertical="center" wrapText="1"/>
      <protection locked="0"/>
    </xf>
    <xf fontId="50" fillId="4" borderId="47" numFmtId="0" xfId="0" applyFont="1" applyFill="1" applyBorder="1" applyAlignment="1" applyProtection="1">
      <alignment horizontal="center" vertical="center"/>
    </xf>
    <xf fontId="50" fillId="4" borderId="17" numFmtId="0" xfId="0" applyFont="1" applyFill="1" applyBorder="1" applyAlignment="1" applyProtection="1">
      <alignment horizontal="center" vertical="center"/>
    </xf>
    <xf fontId="51" fillId="4" borderId="0" numFmtId="0" xfId="0" applyFont="1" applyFill="1" applyAlignment="1" applyProtection="1">
      <alignment horizontal="left" vertical="center" wrapText="1"/>
      <protection locked="0"/>
    </xf>
    <xf fontId="51" fillId="4" borderId="0" numFmtId="0" xfId="0" applyFont="1" applyFill="1" applyProtection="1">
      <protection locked="0"/>
    </xf>
    <xf fontId="35" fillId="4" borderId="0" numFmtId="0" xfId="0" applyFont="1" applyFill="1" applyAlignment="1" applyProtection="1">
      <alignment horizontal="center" vertical="center" wrapText="1"/>
      <protection locked="0"/>
    </xf>
    <xf fontId="36" fillId="2" borderId="2" numFmtId="0" xfId="26" applyFont="1" applyFill="1" applyBorder="1" applyAlignment="1" applyProtection="1" quotePrefix="1">
      <alignment horizontal="center" vertical="center" wrapText="1"/>
      <protection locked="0"/>
    </xf>
    <xf fontId="36" fillId="2" borderId="13" numFmtId="0" xfId="3" applyFont="1" applyFill="1" applyBorder="1" applyAlignment="1" applyProtection="1" quotePrefix="1">
      <alignment horizontal="center" vertical="center" wrapText="1"/>
      <protection locked="0"/>
    </xf>
    <xf fontId="36" fillId="4" borderId="16" numFmtId="0" xfId="3" applyFont="1" applyFill="1" applyBorder="1" applyAlignment="1" applyProtection="1">
      <alignment horizontal="center" vertical="center" wrapText="1"/>
      <protection locked="0"/>
    </xf>
    <xf fontId="36" fillId="4" borderId="15" numFmtId="0" xfId="3" applyFont="1" applyFill="1" applyBorder="1" applyAlignment="1" applyProtection="1">
      <alignment horizontal="center" vertical="center" wrapText="1"/>
      <protection locked="0"/>
    </xf>
    <xf fontId="36" fillId="2" borderId="3" numFmtId="0" xfId="24" applyFont="1" applyFill="1" applyBorder="1" applyAlignment="1" applyProtection="1" quotePrefix="1">
      <alignment horizontal="center" vertical="center" wrapText="1"/>
      <protection locked="0"/>
    </xf>
    <xf fontId="38" fillId="2" borderId="47" numFmtId="0" xfId="5" applyFont="1" applyFill="1" applyBorder="1" applyAlignment="1" applyProtection="1" quotePrefix="1">
      <alignment horizontal="center" textRotation="90" wrapText="1"/>
      <protection locked="0"/>
    </xf>
    <xf fontId="38" fillId="2" borderId="17" numFmtId="0" xfId="5" applyFont="1" applyFill="1" applyBorder="1" applyAlignment="1" applyProtection="1" quotePrefix="1">
      <alignment horizontal="center" textRotation="90" wrapText="1"/>
      <protection locked="0"/>
    </xf>
    <xf fontId="39" fillId="4" borderId="17" numFmtId="0" xfId="16" applyFont="1" applyFill="1" applyBorder="1" applyAlignment="1" applyProtection="1" quotePrefix="1">
      <alignment vertical="center" wrapText="1"/>
      <protection locked="0"/>
    </xf>
    <xf fontId="36" fillId="4" borderId="56" numFmtId="0" xfId="16" applyFont="1" applyFill="1" applyBorder="1" applyAlignment="1" applyProtection="1">
      <alignment vertical="center" wrapText="1"/>
      <protection locked="0"/>
    </xf>
    <xf fontId="36" fillId="4" borderId="31" numFmtId="0" xfId="16" applyFont="1" applyFill="1" applyBorder="1" applyAlignment="1" applyProtection="1">
      <alignment vertical="center" wrapText="1"/>
      <protection locked="0"/>
    </xf>
    <xf fontId="37" fillId="4" borderId="57" numFmtId="0" xfId="16" applyFont="1" applyFill="1" applyBorder="1" applyAlignment="1" applyProtection="1">
      <alignment vertical="center" wrapText="1"/>
      <protection locked="0"/>
    </xf>
    <xf fontId="37" fillId="4" borderId="71" numFmtId="0" xfId="16" applyFont="1" applyFill="1" applyBorder="1" applyAlignment="1" applyProtection="1">
      <alignment vertical="center" wrapText="1"/>
      <protection locked="0"/>
    </xf>
    <xf fontId="39" fillId="4" borderId="56" numFmtId="0" xfId="0" applyFont="1" applyFill="1" applyBorder="1" applyAlignment="1" applyProtection="1">
      <alignment horizontal="left" vertical="center" wrapText="1"/>
      <protection locked="0"/>
    </xf>
    <xf fontId="39" fillId="4" borderId="31" numFmtId="0" xfId="0" applyFont="1" applyFill="1" applyBorder="1" applyAlignment="1" applyProtection="1">
      <alignment horizontal="left" vertical="center" wrapText="1"/>
      <protection locked="0"/>
    </xf>
    <xf fontId="39" fillId="4" borderId="57" numFmtId="0" xfId="0" applyFont="1" applyFill="1" applyBorder="1" applyAlignment="1" applyProtection="1">
      <alignment horizontal="left" vertical="center" wrapText="1"/>
      <protection locked="0"/>
    </xf>
    <xf fontId="40" fillId="4" borderId="22" numFmtId="0" xfId="16" applyFont="1" applyFill="1" applyBorder="1" applyAlignment="1" quotePrefix="1">
      <alignment horizontal="left" vertical="center" wrapText="1"/>
    </xf>
    <xf fontId="37" fillId="4" borderId="50" numFmtId="0" xfId="16" applyFont="1" applyFill="1" applyBorder="1" applyAlignment="1" applyProtection="1">
      <alignment horizontal="center" vertical="center" wrapText="1"/>
    </xf>
    <xf fontId="37" fillId="4" borderId="19" numFmtId="0" xfId="16" applyFont="1" applyFill="1" applyBorder="1" applyAlignment="1" applyProtection="1">
      <alignment horizontal="center" vertical="center" wrapText="1"/>
    </xf>
    <xf fontId="37" fillId="4" borderId="51" numFmtId="0" xfId="16" applyFont="1" applyFill="1" applyBorder="1" applyAlignment="1" applyProtection="1">
      <alignment horizontal="center" vertical="center" wrapText="1"/>
    </xf>
    <xf fontId="37" fillId="4" borderId="52" numFmtId="0" xfId="16" applyFont="1" applyFill="1" applyBorder="1" applyAlignment="1" applyProtection="1">
      <alignment horizontal="center" vertical="center" wrapText="1"/>
    </xf>
    <xf fontId="37" fillId="4" borderId="23" numFmtId="0" xfId="16" applyFont="1" applyFill="1" applyBorder="1" applyAlignment="1" applyProtection="1">
      <alignment horizontal="center" vertical="center" wrapText="1"/>
    </xf>
    <xf fontId="37" fillId="4" borderId="53" numFmtId="0" xfId="16" applyFont="1" applyFill="1" applyBorder="1" applyAlignment="1" applyProtection="1">
      <alignment horizontal="center" vertical="center" wrapText="1"/>
    </xf>
    <xf fontId="40" fillId="4" borderId="26" numFmtId="0" xfId="16" applyFont="1" applyFill="1" applyBorder="1" applyAlignment="1" quotePrefix="1">
      <alignment horizontal="left" vertical="center" wrapText="1"/>
    </xf>
    <xf fontId="37" fillId="4" borderId="44" numFmtId="0" xfId="16" applyFont="1" applyFill="1" applyBorder="1" applyAlignment="1" applyProtection="1">
      <alignment horizontal="center" vertical="center" wrapText="1"/>
    </xf>
    <xf fontId="37" fillId="4" borderId="27" numFmtId="0" xfId="16" applyFont="1" applyFill="1" applyBorder="1" applyAlignment="1" applyProtection="1">
      <alignment horizontal="center" vertical="center" wrapText="1"/>
    </xf>
    <xf fontId="37" fillId="4" borderId="45" numFmtId="0" xfId="16" applyFont="1" applyFill="1" applyBorder="1" applyAlignment="1" applyProtection="1">
      <alignment horizontal="center" vertical="center" wrapText="1"/>
    </xf>
    <xf fontId="42" fillId="4" borderId="63" numFmtId="0" xfId="0" applyFont="1" applyFill="1" applyBorder="1" applyAlignment="1" applyProtection="1">
      <alignment horizontal="left" vertical="center" wrapText="1"/>
      <protection locked="0"/>
    </xf>
    <xf fontId="36" fillId="4" borderId="39" numFmtId="0" xfId="16" applyFont="1" applyFill="1" applyBorder="1" applyAlignment="1" applyProtection="1">
      <alignment horizontal="center" vertical="center" wrapText="1"/>
    </xf>
    <xf fontId="36" fillId="4" borderId="40" numFmtId="0" xfId="16" applyFont="1" applyFill="1" applyBorder="1" applyAlignment="1" applyProtection="1">
      <alignment horizontal="center" vertical="center" wrapText="1"/>
    </xf>
    <xf fontId="36" fillId="4" borderId="41" numFmtId="0" xfId="16" applyFont="1" applyFill="1" applyBorder="1" applyAlignment="1" applyProtection="1">
      <alignment horizontal="center" vertical="center" wrapText="1"/>
    </xf>
    <xf fontId="36" fillId="4" borderId="47" numFmtId="0" xfId="9" applyFont="1" applyFill="1" applyBorder="1" applyAlignment="1" applyProtection="1">
      <alignment horizontal="center" vertical="center" wrapText="1"/>
      <protection locked="0"/>
    </xf>
    <xf fontId="42" fillId="4" borderId="2" numFmtId="0" xfId="0" applyFont="1" applyFill="1" applyBorder="1" applyAlignment="1" applyProtection="1">
      <alignment horizontal="left" vertical="center" wrapText="1"/>
      <protection locked="0"/>
    </xf>
    <xf fontId="36" fillId="4" borderId="11" numFmtId="0" xfId="9" applyFont="1" applyFill="1" applyBorder="1" applyAlignment="1" applyProtection="1">
      <alignment vertical="center" wrapText="1"/>
      <protection locked="0"/>
    </xf>
    <xf fontId="36" fillId="4" borderId="33" numFmtId="0" xfId="9" applyFont="1" applyFill="1" applyBorder="1" applyAlignment="1" applyProtection="1">
      <alignment vertical="center" wrapText="1"/>
      <protection locked="0"/>
    </xf>
    <xf fontId="36" fillId="4" borderId="64" numFmtId="0" xfId="9" applyFont="1" applyFill="1" applyBorder="1" applyAlignment="1" applyProtection="1">
      <alignment vertical="center" wrapText="1"/>
      <protection locked="0"/>
    </xf>
    <xf fontId="36" fillId="4" borderId="56" numFmtId="0" xfId="9" applyFont="1" applyFill="1" applyBorder="1" applyAlignment="1" applyProtection="1">
      <alignment horizontal="center" vertical="center" wrapText="1"/>
      <protection locked="0"/>
    </xf>
    <xf fontId="37" fillId="4" borderId="31" numFmtId="0" xfId="9" applyFont="1" applyFill="1" applyBorder="1" applyAlignment="1" applyProtection="1">
      <alignment horizontal="center" vertical="center" wrapText="1"/>
      <protection locked="0"/>
    </xf>
    <xf fontId="37" fillId="4" borderId="57" numFmtId="0" xfId="9" applyFont="1" applyFill="1" applyBorder="1" applyAlignment="1" applyProtection="1">
      <alignment horizontal="center" vertical="center" wrapText="1"/>
      <protection locked="0"/>
    </xf>
    <xf fontId="40" fillId="4" borderId="18" numFmtId="0" xfId="16" applyFont="1" applyFill="1" applyBorder="1" applyAlignment="1" quotePrefix="1">
      <alignment horizontal="left" vertical="center" wrapText="1"/>
    </xf>
    <xf fontId="37" fillId="4" borderId="50" numFmtId="0" xfId="16" applyFont="1" applyFill="1" applyBorder="1" applyAlignment="1" applyProtection="1">
      <alignment horizontal="center" vertical="center" wrapText="1"/>
      <protection locked="0"/>
    </xf>
    <xf fontId="37" fillId="4" borderId="19" numFmtId="0" xfId="16" applyFont="1" applyFill="1" applyBorder="1" applyAlignment="1" applyProtection="1">
      <alignment horizontal="center" vertical="center" wrapText="1"/>
      <protection locked="0"/>
    </xf>
    <xf fontId="37" fillId="4" borderId="51" numFmtId="0" xfId="16" applyFont="1" applyFill="1" applyBorder="1" applyAlignment="1" applyProtection="1">
      <alignment horizontal="center" vertical="center" wrapText="1"/>
      <protection locked="0"/>
    </xf>
    <xf fontId="36" fillId="4" borderId="50" numFmtId="0" xfId="0" applyFont="1" applyFill="1" applyBorder="1" applyAlignment="1" applyProtection="1">
      <alignment horizontal="center" vertical="center" wrapText="1"/>
    </xf>
    <xf fontId="36" fillId="4" borderId="19" numFmtId="0" xfId="0" applyFont="1" applyFill="1" applyBorder="1" applyAlignment="1" applyProtection="1">
      <alignment horizontal="center" vertical="center" wrapText="1"/>
    </xf>
    <xf fontId="36" fillId="4" borderId="51" numFmtId="0" xfId="0" applyFont="1" applyFill="1" applyBorder="1" applyAlignment="1" applyProtection="1">
      <alignment horizontal="center" vertical="center" wrapText="1"/>
    </xf>
    <xf fontId="36" fillId="4" borderId="52" numFmtId="0" xfId="0" applyFont="1" applyFill="1" applyBorder="1" applyAlignment="1" applyProtection="1">
      <alignment horizontal="center" vertical="center" wrapText="1"/>
    </xf>
    <xf fontId="36" fillId="4" borderId="23" numFmtId="0" xfId="0" applyFont="1" applyFill="1" applyBorder="1" applyAlignment="1" applyProtection="1">
      <alignment horizontal="center" vertical="center" wrapText="1"/>
    </xf>
    <xf fontId="36" fillId="4" borderId="53" numFmtId="0" xfId="0" applyFont="1" applyFill="1" applyBorder="1" applyAlignment="1" applyProtection="1">
      <alignment horizontal="center" vertical="center" wrapText="1"/>
    </xf>
    <xf fontId="36" fillId="4" borderId="44" numFmtId="0" xfId="0" applyFont="1" applyFill="1" applyBorder="1" applyAlignment="1" applyProtection="1">
      <alignment horizontal="center" vertical="center" wrapText="1"/>
    </xf>
    <xf fontId="36" fillId="4" borderId="27" numFmtId="0" xfId="0" applyFont="1" applyFill="1" applyBorder="1" applyAlignment="1" applyProtection="1">
      <alignment horizontal="center" vertical="center" wrapText="1"/>
    </xf>
    <xf fontId="36" fillId="4" borderId="45" numFmtId="0" xfId="0" applyFont="1" applyFill="1" applyBorder="1" applyAlignment="1" applyProtection="1">
      <alignment horizontal="center" vertical="center" wrapText="1"/>
    </xf>
    <xf fontId="42" fillId="4" borderId="7" numFmtId="0" xfId="16" applyFont="1" applyFill="1" applyBorder="1" applyAlignment="1" applyProtection="1" quotePrefix="1">
      <alignment vertical="center" wrapText="1"/>
      <protection locked="0"/>
    </xf>
    <xf fontId="36" fillId="4" borderId="65" numFmtId="0" xfId="16" applyFont="1" applyFill="1" applyBorder="1" applyAlignment="1" applyProtection="1">
      <alignment horizontal="center" vertical="center" wrapText="1"/>
    </xf>
    <xf fontId="36" fillId="4" borderId="34" numFmtId="0" xfId="16" applyFont="1" applyFill="1" applyBorder="1" applyAlignment="1" applyProtection="1">
      <alignment horizontal="center" vertical="center" wrapText="1"/>
    </xf>
    <xf fontId="36" fillId="4" borderId="66" numFmtId="0" xfId="16" applyFont="1" applyFill="1" applyBorder="1" applyAlignment="1" applyProtection="1">
      <alignment horizontal="center" vertical="center" wrapText="1"/>
    </xf>
    <xf fontId="42" fillId="4" borderId="17" numFmtId="0" xfId="16" applyFont="1" applyFill="1" applyBorder="1" applyAlignment="1" applyProtection="1">
      <alignment vertical="center" wrapText="1"/>
      <protection locked="0"/>
    </xf>
    <xf fontId="39" fillId="4" borderId="47" numFmtId="0" xfId="0" applyFont="1" applyFill="1" applyBorder="1" applyAlignment="1" applyProtection="1">
      <alignment horizontal="center" vertical="center" wrapText="1"/>
      <protection locked="0"/>
    </xf>
    <xf fontId="39" fillId="4" borderId="14" numFmtId="0" xfId="0" applyFont="1" applyFill="1" applyBorder="1" applyAlignment="1" applyProtection="1">
      <alignment horizontal="center" vertical="center" wrapText="1"/>
      <protection locked="0"/>
    </xf>
    <xf fontId="39" fillId="4" borderId="48" numFmtId="0" xfId="0" applyFont="1" applyFill="1" applyBorder="1" applyAlignment="1" applyProtection="1">
      <alignment horizontal="center" vertical="center" wrapText="1"/>
      <protection locked="0"/>
    </xf>
    <xf fontId="40" fillId="4" borderId="42" numFmtId="0" xfId="16" applyFont="1" applyFill="1" applyBorder="1" applyAlignment="1" quotePrefix="1">
      <alignment horizontal="left" vertical="center" wrapText="1"/>
    </xf>
    <xf fontId="37" fillId="4" borderId="39" numFmtId="0" xfId="16" applyFont="1" applyFill="1" applyBorder="1" applyAlignment="1" applyProtection="1">
      <alignment horizontal="center" vertical="center" wrapText="1"/>
      <protection locked="0"/>
    </xf>
    <xf fontId="37" fillId="4" borderId="40" numFmtId="0" xfId="16" applyFont="1" applyFill="1" applyBorder="1" applyAlignment="1" applyProtection="1">
      <alignment horizontal="center" vertical="center" wrapText="1"/>
      <protection locked="0"/>
    </xf>
    <xf fontId="37" fillId="4" borderId="41" numFmtId="0" xfId="16" applyFont="1" applyFill="1" applyBorder="1" applyAlignment="1" applyProtection="1">
      <alignment horizontal="center" vertical="center" wrapText="1"/>
      <protection locked="0"/>
    </xf>
    <xf fontId="39" fillId="4" borderId="39" numFmtId="0" xfId="0" applyFont="1" applyFill="1" applyBorder="1" applyAlignment="1" applyProtection="1">
      <alignment horizontal="center" vertical="center" wrapText="1"/>
    </xf>
    <xf fontId="39" fillId="4" borderId="40" numFmtId="0" xfId="0" applyFont="1" applyFill="1" applyBorder="1" applyAlignment="1" applyProtection="1">
      <alignment horizontal="center" vertical="center" wrapText="1"/>
    </xf>
    <xf fontId="39" fillId="4" borderId="41" numFmtId="0" xfId="0" applyFont="1" applyFill="1" applyBorder="1" applyAlignment="1" applyProtection="1">
      <alignment horizontal="center" vertical="center" wrapText="1"/>
    </xf>
    <xf fontId="39" fillId="4" borderId="52" numFmtId="0" xfId="0" applyFont="1" applyFill="1" applyBorder="1" applyAlignment="1" applyProtection="1">
      <alignment horizontal="center" vertical="center" wrapText="1"/>
    </xf>
    <xf fontId="39" fillId="4" borderId="23" numFmtId="0" xfId="0" applyFont="1" applyFill="1" applyBorder="1" applyAlignment="1" applyProtection="1">
      <alignment horizontal="center" vertical="center" wrapText="1"/>
    </xf>
    <xf fontId="39" fillId="4" borderId="53" numFmtId="0" xfId="0" applyFont="1" applyFill="1" applyBorder="1" applyAlignment="1" applyProtection="1">
      <alignment horizontal="center" vertical="center" wrapText="1"/>
    </xf>
    <xf fontId="39" fillId="4" borderId="44" numFmtId="0" xfId="0" applyFont="1" applyFill="1" applyBorder="1" applyAlignment="1" applyProtection="1">
      <alignment horizontal="center" vertical="center" wrapText="1"/>
    </xf>
    <xf fontId="39" fillId="4" borderId="27" numFmtId="0" xfId="0" applyFont="1" applyFill="1" applyBorder="1" applyAlignment="1" applyProtection="1">
      <alignment horizontal="center" vertical="center" wrapText="1"/>
    </xf>
    <xf fontId="39" fillId="4" borderId="45" numFmtId="0" xfId="0" applyFont="1" applyFill="1" applyBorder="1" applyAlignment="1" applyProtection="1">
      <alignment horizontal="center" vertical="center" wrapText="1"/>
    </xf>
    <xf fontId="42" fillId="4" borderId="13" numFmtId="0" xfId="16" applyFont="1" applyFill="1" applyBorder="1" applyAlignment="1" applyProtection="1" quotePrefix="1">
      <alignment vertical="center" wrapText="1"/>
      <protection locked="0"/>
    </xf>
    <xf fontId="36" fillId="4" borderId="13" numFmtId="0" xfId="16" applyFont="1" applyFill="1" applyBorder="1" applyAlignment="1" applyProtection="1">
      <alignment horizontal="center" vertical="center" wrapText="1"/>
    </xf>
    <xf fontId="36" fillId="4" borderId="17" numFmtId="0" xfId="16" applyFont="1" applyFill="1" applyBorder="1" applyAlignment="1" applyProtection="1">
      <alignment horizontal="center" vertical="center" wrapText="1"/>
    </xf>
    <xf fontId="52" fillId="4" borderId="13" numFmtId="0" xfId="0" applyFont="1" applyFill="1" applyBorder="1" applyAlignment="1" applyProtection="1">
      <alignment horizontal="left" vertical="center" wrapText="1"/>
      <protection locked="0"/>
    </xf>
    <xf fontId="17" fillId="4" borderId="47" numFmtId="0" xfId="0" applyFont="1" applyFill="1" applyBorder="1" applyAlignment="1" applyProtection="1">
      <alignment horizontal="center" vertical="center"/>
    </xf>
    <xf fontId="17" fillId="4" borderId="17" numFmtId="0" xfId="0" applyFont="1" applyFill="1" applyBorder="1" applyAlignment="1" applyProtection="1">
      <alignment horizontal="center" vertical="center"/>
    </xf>
    <xf fontId="35" fillId="4" borderId="0" numFmtId="0" xfId="0" applyFont="1" applyFill="1" applyAlignment="1" applyProtection="1">
      <alignment horizontal="left" vertical="center" wrapText="1"/>
      <protection locked="0"/>
    </xf>
    <xf fontId="35" fillId="4" borderId="0" numFmtId="0" xfId="43" applyFont="1" applyFill="1" applyProtection="1">
      <protection locked="0"/>
    </xf>
    <xf fontId="45" fillId="4" borderId="0" numFmtId="0" xfId="43" applyFont="1" applyFill="1" applyAlignment="1" applyProtection="1">
      <alignment horizontal="center" vertical="center" wrapText="1"/>
      <protection locked="0"/>
    </xf>
    <xf fontId="36" fillId="4" borderId="0" numFmtId="0" xfId="43" applyFont="1" applyFill="1" applyAlignment="1" applyProtection="1">
      <alignment horizontal="center" vertical="center" wrapText="1"/>
      <protection locked="0"/>
    </xf>
    <xf fontId="37" fillId="4" borderId="0" numFmtId="0" xfId="43" applyFont="1" applyFill="1" applyAlignment="1" applyProtection="1">
      <alignment vertical="center"/>
      <protection locked="0"/>
    </xf>
    <xf fontId="36" fillId="2" borderId="2" numFmtId="0" xfId="27" applyFont="1" applyFill="1" applyBorder="1" applyAlignment="1" applyProtection="1" quotePrefix="1">
      <alignment horizontal="center" vertical="center" wrapText="1"/>
      <protection locked="0"/>
    </xf>
    <xf fontId="36" fillId="2" borderId="13" numFmtId="0" xfId="4" applyFont="1" applyFill="1" applyBorder="1" applyAlignment="1" applyProtection="1" quotePrefix="1">
      <alignment horizontal="center" vertical="center" wrapText="1"/>
      <protection locked="0"/>
    </xf>
    <xf fontId="36" fillId="4" borderId="16" numFmtId="0" xfId="4" applyFont="1" applyFill="1" applyBorder="1" applyAlignment="1" applyProtection="1">
      <alignment horizontal="center" vertical="center" wrapText="1"/>
      <protection locked="0"/>
    </xf>
    <xf fontId="36" fillId="4" borderId="15" numFmtId="0" xfId="4" applyFont="1" applyFill="1" applyBorder="1" applyAlignment="1" applyProtection="1">
      <alignment horizontal="center" vertical="center" wrapText="1"/>
      <protection locked="0"/>
    </xf>
    <xf fontId="36" fillId="2" borderId="3" numFmtId="0" xfId="25" applyFont="1" applyFill="1" applyBorder="1" applyAlignment="1" applyProtection="1" quotePrefix="1">
      <alignment horizontal="center" vertical="center" wrapText="1"/>
      <protection locked="0"/>
    </xf>
    <xf fontId="36" fillId="4" borderId="4" numFmtId="0" xfId="25" applyFont="1" applyFill="1" applyBorder="1" applyAlignment="1" applyProtection="1">
      <alignment horizontal="center" vertical="center" wrapText="1"/>
      <protection locked="0"/>
    </xf>
    <xf fontId="36" fillId="4" borderId="5" numFmtId="0" xfId="25" applyFont="1" applyFill="1" applyBorder="1" applyAlignment="1" applyProtection="1">
      <alignment horizontal="center" vertical="center" wrapText="1"/>
      <protection locked="0"/>
    </xf>
    <xf fontId="36" fillId="4" borderId="7" numFmtId="0" xfId="27" applyFont="1" applyFill="1" applyBorder="1" applyAlignment="1" applyProtection="1">
      <alignment horizontal="center" vertical="center" wrapText="1"/>
      <protection locked="0"/>
    </xf>
    <xf fontId="36" fillId="2" borderId="47" numFmtId="0" xfId="6" applyFont="1" applyFill="1" applyBorder="1" applyAlignment="1" applyProtection="1" quotePrefix="1">
      <alignment horizontal="center" textRotation="90" wrapText="1"/>
      <protection locked="0"/>
    </xf>
    <xf fontId="36" fillId="2" borderId="17" numFmtId="0" xfId="6" applyFont="1" applyFill="1" applyBorder="1" applyAlignment="1" applyProtection="1" quotePrefix="1">
      <alignment horizontal="center" textRotation="90" wrapText="1"/>
      <protection locked="0"/>
    </xf>
    <xf fontId="39" fillId="2" borderId="13" numFmtId="0" xfId="17" applyFont="1" applyFill="1" applyBorder="1" applyAlignment="1" applyProtection="1" quotePrefix="1">
      <alignment vertical="center" wrapText="1"/>
      <protection locked="0"/>
    </xf>
    <xf fontId="36" fillId="4" borderId="11" numFmtId="0" xfId="17" applyFont="1" applyFill="1" applyBorder="1" applyAlignment="1" applyProtection="1">
      <alignment vertical="center" wrapText="1"/>
      <protection locked="0"/>
    </xf>
    <xf fontId="36" fillId="4" borderId="33" numFmtId="0" xfId="17" applyFont="1" applyFill="1" applyBorder="1" applyAlignment="1" applyProtection="1">
      <alignment vertical="center" wrapText="1"/>
      <protection locked="0"/>
    </xf>
    <xf fontId="37" fillId="4" borderId="72" numFmtId="0" xfId="17" applyFont="1" applyFill="1" applyBorder="1" applyAlignment="1" applyProtection="1">
      <alignment vertical="center" wrapText="1"/>
      <protection locked="0"/>
    </xf>
    <xf fontId="37" fillId="4" borderId="64" numFmtId="0" xfId="17" applyFont="1" applyFill="1" applyBorder="1" applyAlignment="1" applyProtection="1">
      <alignment vertical="center" wrapText="1"/>
      <protection locked="0"/>
    </xf>
    <xf fontId="36" fillId="4" borderId="12" numFmtId="0" xfId="17" applyFont="1" applyFill="1" applyBorder="1" applyAlignment="1" applyProtection="1">
      <alignment vertical="center" wrapText="1"/>
      <protection locked="0"/>
    </xf>
    <xf fontId="39" fillId="4" borderId="11" numFmtId="0" xfId="43" applyFont="1" applyFill="1" applyBorder="1" applyAlignment="1" applyProtection="1">
      <alignment horizontal="left" vertical="center" wrapText="1"/>
      <protection locked="0"/>
    </xf>
    <xf fontId="39" fillId="4" borderId="33" numFmtId="0" xfId="43" applyFont="1" applyFill="1" applyBorder="1" applyAlignment="1" applyProtection="1">
      <alignment horizontal="left" vertical="center" wrapText="1"/>
      <protection locked="0"/>
    </xf>
    <xf fontId="39" fillId="4" borderId="64" numFmtId="0" xfId="43" applyFont="1" applyFill="1" applyBorder="1" applyAlignment="1" applyProtection="1">
      <alignment horizontal="left" vertical="center" wrapText="1"/>
      <protection locked="0"/>
    </xf>
    <xf fontId="37" fillId="4" borderId="18" numFmtId="0" xfId="17" applyFont="1" applyFill="1" applyBorder="1" applyAlignment="1" applyProtection="1">
      <alignment horizontal="center" vertical="center" wrapText="1"/>
      <protection locked="0"/>
    </xf>
    <xf fontId="37" fillId="4" borderId="67" numFmtId="0" xfId="17" applyFont="1" applyFill="1" applyBorder="1" applyAlignment="1" applyProtection="1">
      <alignment horizontal="center" vertical="center" wrapText="1"/>
    </xf>
    <xf fontId="37" fillId="4" borderId="11" numFmtId="0" xfId="17" applyFont="1" applyFill="1" applyBorder="1" applyAlignment="1" applyProtection="1">
      <alignment horizontal="center" vertical="center" wrapText="1"/>
    </xf>
    <xf fontId="37" fillId="4" borderId="2" numFmtId="0" xfId="17" applyFont="1" applyFill="1" applyBorder="1" applyAlignment="1" applyProtection="1">
      <alignment horizontal="center" vertical="center" wrapText="1"/>
    </xf>
    <xf fontId="37" fillId="4" borderId="22" numFmtId="0" xfId="17" applyFont="1" applyFill="1" applyBorder="1" applyAlignment="1" applyProtection="1">
      <alignment horizontal="center" vertical="center" wrapText="1"/>
      <protection locked="0"/>
    </xf>
    <xf fontId="37" fillId="4" borderId="44" numFmtId="0" xfId="17" applyFont="1" applyFill="1" applyBorder="1" applyAlignment="1" applyProtection="1">
      <alignment horizontal="center" vertical="center" wrapText="1"/>
    </xf>
    <xf fontId="37" fillId="4" borderId="69" numFmtId="0" xfId="17" applyFont="1" applyFill="1" applyBorder="1" applyAlignment="1" applyProtection="1">
      <alignment horizontal="center" vertical="center" wrapText="1"/>
    </xf>
    <xf fontId="42" fillId="4" borderId="3" numFmtId="0" xfId="43" applyFont="1" applyFill="1" applyBorder="1" applyAlignment="1" applyProtection="1">
      <alignment horizontal="left" vertical="center" wrapText="1"/>
      <protection locked="0"/>
    </xf>
    <xf fontId="36" fillId="4" borderId="47" numFmtId="0" xfId="10" applyFont="1" applyFill="1" applyBorder="1" applyAlignment="1" applyProtection="1">
      <alignment horizontal="center" vertical="center" wrapText="1"/>
    </xf>
    <xf fontId="36" fillId="4" borderId="17" numFmtId="0" xfId="10" applyFont="1" applyFill="1" applyBorder="1" applyAlignment="1" applyProtection="1">
      <alignment horizontal="center" vertical="center" wrapText="1"/>
    </xf>
    <xf fontId="42" fillId="4" borderId="13" numFmtId="0" xfId="43" applyFont="1" applyFill="1" applyBorder="1" applyAlignment="1" applyProtection="1">
      <alignment horizontal="left" vertical="center" wrapText="1"/>
      <protection locked="0"/>
    </xf>
    <xf fontId="36" fillId="4" borderId="47" numFmtId="0" xfId="10" applyFont="1" applyFill="1" applyBorder="1" applyAlignment="1" applyProtection="1">
      <alignment horizontal="center" vertical="center" wrapText="1"/>
      <protection locked="0"/>
    </xf>
    <xf fontId="36" fillId="4" borderId="49" numFmtId="0" xfId="10" applyFont="1" applyFill="1" applyBorder="1" applyAlignment="1" applyProtection="1">
      <alignment horizontal="center" vertical="center" wrapText="1"/>
      <protection locked="0"/>
    </xf>
    <xf fontId="36" fillId="4" borderId="16" numFmtId="0" xfId="10" applyFont="1" applyFill="1" applyBorder="1" applyAlignment="1" applyProtection="1">
      <alignment horizontal="center" vertical="center" wrapText="1"/>
      <protection locked="0"/>
    </xf>
    <xf fontId="39" fillId="4" borderId="56" numFmtId="0" xfId="43" applyFont="1" applyFill="1" applyBorder="1" applyAlignment="1" applyProtection="1">
      <alignment horizontal="center" vertical="center" wrapText="1"/>
      <protection locked="0"/>
    </xf>
    <xf fontId="39" fillId="4" borderId="31" numFmtId="0" xfId="43" applyFont="1" applyFill="1" applyBorder="1" applyAlignment="1" applyProtection="1">
      <alignment horizontal="center" vertical="center" wrapText="1"/>
      <protection locked="0"/>
    </xf>
    <xf fontId="39" fillId="4" borderId="57" numFmtId="0" xfId="43" applyFont="1" applyFill="1" applyBorder="1" applyAlignment="1" applyProtection="1">
      <alignment horizontal="center" vertical="center" wrapText="1"/>
      <protection locked="0"/>
    </xf>
    <xf fontId="42" fillId="4" borderId="17" numFmtId="0" xfId="43" applyFont="1" applyFill="1" applyBorder="1" applyAlignment="1" applyProtection="1">
      <alignment horizontal="left" vertical="center" wrapText="1"/>
      <protection locked="0"/>
    </xf>
    <xf fontId="36" fillId="4" borderId="47" numFmtId="0" xfId="10" applyFont="1" applyFill="1" applyBorder="1" applyAlignment="1" applyProtection="1">
      <alignment vertical="center" wrapText="1"/>
      <protection locked="0"/>
    </xf>
    <xf fontId="36" fillId="4" borderId="14" numFmtId="0" xfId="10" applyFont="1" applyFill="1" applyBorder="1" applyAlignment="1" applyProtection="1">
      <alignment vertical="center" wrapText="1"/>
      <protection locked="0"/>
    </xf>
    <xf fontId="36" fillId="4" borderId="58" numFmtId="0" xfId="10" applyFont="1" applyFill="1" applyBorder="1" applyAlignment="1" applyProtection="1">
      <alignment vertical="center" wrapText="1"/>
      <protection locked="0"/>
    </xf>
    <xf fontId="39" fillId="4" borderId="47" numFmtId="0" xfId="43" applyFont="1" applyFill="1" applyBorder="1" applyAlignment="1" applyProtection="1">
      <alignment horizontal="center" vertical="center" wrapText="1"/>
      <protection locked="0"/>
    </xf>
    <xf fontId="39" fillId="4" borderId="14" numFmtId="0" xfId="43" applyFont="1" applyFill="1" applyBorder="1" applyAlignment="1" applyProtection="1">
      <alignment horizontal="center" vertical="center" wrapText="1"/>
      <protection locked="0"/>
    </xf>
    <xf fontId="39" fillId="4" borderId="48" numFmtId="0" xfId="43" applyFont="1" applyFill="1" applyBorder="1" applyAlignment="1" applyProtection="1">
      <alignment horizontal="center" vertical="center" wrapText="1"/>
      <protection locked="0"/>
    </xf>
    <xf fontId="40" fillId="2" borderId="1" numFmtId="0" xfId="17" applyFont="1" applyFill="1" applyBorder="1" applyAlignment="1" quotePrefix="1">
      <alignment horizontal="left" vertical="center" wrapText="1"/>
    </xf>
    <xf fontId="39" fillId="4" borderId="39" numFmtId="0" xfId="43" applyFont="1" applyFill="1" applyBorder="1" applyAlignment="1" applyProtection="1">
      <alignment horizontal="center" vertical="center" wrapText="1"/>
    </xf>
    <xf fontId="39" fillId="4" borderId="40" numFmtId="0" xfId="43" applyFont="1" applyFill="1" applyBorder="1" applyAlignment="1" applyProtection="1">
      <alignment horizontal="center" vertical="center" wrapText="1"/>
    </xf>
    <xf fontId="39" fillId="4" borderId="41" numFmtId="0" xfId="43" applyFont="1" applyFill="1" applyBorder="1" applyAlignment="1" applyProtection="1">
      <alignment horizontal="center" vertical="center" wrapText="1"/>
    </xf>
    <xf fontId="39" fillId="4" borderId="52" numFmtId="0" xfId="43" applyFont="1" applyFill="1" applyBorder="1" applyAlignment="1" applyProtection="1">
      <alignment horizontal="center" vertical="center" wrapText="1"/>
    </xf>
    <xf fontId="39" fillId="4" borderId="23" numFmtId="0" xfId="43" applyFont="1" applyFill="1" applyBorder="1" applyAlignment="1" applyProtection="1">
      <alignment horizontal="center" vertical="center" wrapText="1"/>
    </xf>
    <xf fontId="39" fillId="4" borderId="53" numFmtId="0" xfId="43" applyFont="1" applyFill="1" applyBorder="1" applyAlignment="1" applyProtection="1">
      <alignment horizontal="center" vertical="center" wrapText="1"/>
    </xf>
    <xf fontId="42" fillId="2" borderId="13" numFmtId="0" xfId="17" applyFont="1" applyFill="1" applyBorder="1" applyAlignment="1" applyProtection="1" quotePrefix="1">
      <alignment vertical="center" wrapText="1"/>
      <protection locked="0"/>
    </xf>
    <xf fontId="42" fillId="4" borderId="17" numFmtId="0" xfId="17" applyFont="1" applyFill="1" applyBorder="1" applyAlignment="1" applyProtection="1">
      <alignment vertical="center" wrapText="1"/>
      <protection locked="0"/>
    </xf>
    <xf fontId="37" fillId="4" borderId="47" numFmtId="0" xfId="10" applyFont="1" applyFill="1" applyBorder="1" applyAlignment="1" applyProtection="1">
      <alignment horizontal="center" vertical="center" wrapText="1"/>
      <protection locked="0"/>
    </xf>
    <xf fontId="37" fillId="4" borderId="49" numFmtId="0" xfId="10" applyFont="1" applyFill="1" applyBorder="1" applyAlignment="1" applyProtection="1">
      <alignment horizontal="center" vertical="center" wrapText="1"/>
      <protection locked="0"/>
    </xf>
    <xf fontId="37" fillId="4" borderId="16" numFmtId="0" xfId="10" applyFont="1" applyFill="1" applyBorder="1" applyAlignment="1" applyProtection="1">
      <alignment horizontal="center" vertical="center" wrapText="1"/>
      <protection locked="0"/>
    </xf>
    <xf fontId="37" fillId="4" borderId="14" numFmtId="0" xfId="10" applyFont="1" applyFill="1" applyBorder="1" applyAlignment="1" applyProtection="1">
      <alignment horizontal="center" vertical="center" wrapText="1"/>
      <protection locked="0"/>
    </xf>
    <xf fontId="37" fillId="4" borderId="48" numFmtId="0" xfId="10" applyFont="1" applyFill="1" applyBorder="1" applyAlignment="1" applyProtection="1">
      <alignment horizontal="center" vertical="center" wrapText="1"/>
      <protection locked="0"/>
    </xf>
    <xf fontId="40" fillId="2" borderId="22" numFmtId="0" xfId="17" applyFont="1" applyFill="1" applyBorder="1" applyAlignment="1" quotePrefix="1">
      <alignment horizontal="left" vertical="center" wrapText="1"/>
    </xf>
    <xf fontId="37" fillId="4" borderId="52" numFmtId="0" xfId="17" applyFont="1" applyFill="1" applyBorder="1" applyAlignment="1" applyProtection="1">
      <alignment horizontal="center" wrapText="1"/>
      <protection locked="0"/>
    </xf>
    <xf fontId="36" fillId="4" borderId="50" numFmtId="0" xfId="43" applyFont="1" applyFill="1" applyBorder="1" applyAlignment="1" applyProtection="1">
      <alignment horizontal="center" wrapText="1"/>
    </xf>
    <xf fontId="36" fillId="4" borderId="19" numFmtId="0" xfId="43" applyFont="1" applyFill="1" applyBorder="1" applyAlignment="1" applyProtection="1">
      <alignment horizontal="center" wrapText="1"/>
    </xf>
    <xf fontId="36" fillId="4" borderId="51" numFmtId="0" xfId="43" applyFont="1" applyFill="1" applyBorder="1" applyAlignment="1" applyProtection="1">
      <alignment horizontal="center" wrapText="1"/>
    </xf>
    <xf fontId="40" fillId="2" borderId="26" numFmtId="0" xfId="17" applyFont="1" applyFill="1" applyBorder="1" applyAlignment="1" quotePrefix="1">
      <alignment horizontal="left" vertical="center" wrapText="1"/>
    </xf>
    <xf fontId="37" fillId="4" borderId="44" numFmtId="0" xfId="17" applyFont="1" applyFill="1" applyBorder="1" applyAlignment="1" applyProtection="1">
      <alignment horizontal="center" wrapText="1"/>
      <protection locked="0"/>
    </xf>
    <xf fontId="36" fillId="4" borderId="44" numFmtId="0" xfId="43" applyFont="1" applyFill="1" applyBorder="1" applyAlignment="1" applyProtection="1">
      <alignment horizontal="center" wrapText="1"/>
    </xf>
    <xf fontId="36" fillId="4" borderId="27" numFmtId="0" xfId="43" applyFont="1" applyFill="1" applyBorder="1" applyAlignment="1" applyProtection="1">
      <alignment horizontal="center" wrapText="1"/>
    </xf>
    <xf fontId="36" fillId="4" borderId="45" numFmtId="0" xfId="43" applyFont="1" applyFill="1" applyBorder="1" applyAlignment="1" applyProtection="1">
      <alignment horizontal="center" wrapText="1"/>
    </xf>
    <xf fontId="39" fillId="4" borderId="13" numFmtId="0" xfId="43" applyFont="1" applyFill="1" applyBorder="1" applyAlignment="1" applyProtection="1">
      <alignment horizontal="left" vertical="center" wrapText="1"/>
      <protection locked="0"/>
    </xf>
    <xf fontId="17" fillId="4" borderId="47" numFmtId="0" xfId="43" applyFont="1" applyFill="1" applyBorder="1" applyAlignment="1" applyProtection="1">
      <alignment horizontal="center" vertical="center"/>
    </xf>
    <xf fontId="17" fillId="4" borderId="17" numFmtId="0" xfId="43" applyFont="1" applyFill="1" applyBorder="1" applyAlignment="1" applyProtection="1">
      <alignment horizontal="center" vertical="center"/>
    </xf>
    <xf fontId="35" fillId="4" borderId="0" numFmtId="0" xfId="43" applyFont="1" applyFill="1" applyAlignment="1" applyProtection="1">
      <alignment horizontal="left" vertical="center" wrapText="1"/>
      <protection locked="0"/>
    </xf>
    <xf fontId="51" fillId="4" borderId="0" numFmtId="0" xfId="43" applyFont="1" applyFill="1" applyProtection="1">
      <protection locked="0"/>
    </xf>
    <xf fontId="18" fillId="2" borderId="0" numFmtId="0" xfId="0" applyFont="1" applyFill="1" applyAlignment="1">
      <alignment horizontal="center" wrapText="1"/>
    </xf>
    <xf fontId="18" fillId="2" borderId="0" numFmtId="0" xfId="0" applyFont="1" applyFill="1" applyAlignment="1">
      <alignment wrapText="1"/>
    </xf>
    <xf fontId="18" fillId="2" borderId="0" numFmtId="0" xfId="0" applyFont="1" applyFill="1"/>
    <xf fontId="19" fillId="2" borderId="3" numFmtId="0" xfId="3" applyFont="1" applyFill="1" applyBorder="1" applyAlignment="1" quotePrefix="1">
      <alignment horizontal="center" vertical="center" wrapText="1"/>
    </xf>
    <xf fontId="19" fillId="2" borderId="4" numFmtId="0" xfId="3" applyFont="1" applyFill="1" applyBorder="1" applyAlignment="1" quotePrefix="1">
      <alignment horizontal="center" vertical="center" wrapText="1"/>
    </xf>
    <xf fontId="19" fillId="2" borderId="5" numFmtId="0" xfId="3" applyFont="1" applyFill="1" applyBorder="1" applyAlignment="1" quotePrefix="1">
      <alignment horizontal="center" vertical="center" wrapText="1"/>
    </xf>
    <xf fontId="0" fillId="0" borderId="4" numFmtId="0" xfId="0" applyBorder="1" applyAlignment="1">
      <alignment horizontal="center" vertical="center" wrapText="1"/>
    </xf>
    <xf fontId="0" fillId="0" borderId="5" numFmtId="0" xfId="0" applyBorder="1" applyAlignment="1">
      <alignment horizontal="center" vertical="center" wrapText="1"/>
    </xf>
    <xf fontId="21" fillId="2" borderId="0" numFmtId="0" xfId="5" applyFont="1" applyFill="1" applyAlignment="1" quotePrefix="1">
      <alignment horizontal="center" vertical="center" wrapText="1"/>
    </xf>
    <xf fontId="19" fillId="2" borderId="7" numFmtId="0" xfId="3" applyFont="1" applyFill="1" applyBorder="1" applyAlignment="1" quotePrefix="1">
      <alignment horizontal="center" vertical="center" wrapText="1"/>
    </xf>
    <xf fontId="19" fillId="2" borderId="8" numFmtId="0" xfId="3" applyFont="1" applyFill="1" applyBorder="1" applyAlignment="1" quotePrefix="1">
      <alignment horizontal="center" vertical="center" wrapText="1"/>
    </xf>
    <xf fontId="19" fillId="2" borderId="9" numFmtId="0" xfId="3" applyFont="1" applyFill="1" applyBorder="1" applyAlignment="1" quotePrefix="1">
      <alignment horizontal="center" vertical="center" wrapText="1"/>
    </xf>
    <xf fontId="19" fillId="2" borderId="42" numFmtId="0" xfId="3" applyFont="1" applyFill="1" applyBorder="1" applyAlignment="1" quotePrefix="1">
      <alignment horizontal="center" vertical="center" wrapText="1"/>
    </xf>
    <xf fontId="19" fillId="2" borderId="30" numFmtId="0" xfId="3" applyFont="1" applyFill="1" applyBorder="1" applyAlignment="1" quotePrefix="1">
      <alignment horizontal="center" vertical="center" wrapText="1"/>
    </xf>
    <xf fontId="19" fillId="2" borderId="43" numFmtId="0" xfId="3" applyFont="1" applyFill="1" applyBorder="1" applyAlignment="1" quotePrefix="1">
      <alignment horizontal="center" vertical="center" wrapText="1"/>
    </xf>
    <xf fontId="0" fillId="0" borderId="7" numFmtId="0" xfId="0" applyBorder="1" applyAlignment="1">
      <alignment horizontal="center" vertical="center" wrapText="1"/>
    </xf>
    <xf fontId="0" fillId="0" borderId="8" numFmtId="0" xfId="0" applyBorder="1" applyAlignment="1">
      <alignment horizontal="center" vertical="center" wrapText="1"/>
    </xf>
    <xf fontId="0" fillId="0" borderId="9" numFmtId="0" xfId="0" applyBorder="1" applyAlignment="1">
      <alignment horizontal="center" vertical="center" wrapText="1"/>
    </xf>
    <xf fontId="19" fillId="2" borderId="7" numFmtId="0" xfId="26" applyFont="1" applyFill="1" applyBorder="1" applyAlignment="1" quotePrefix="1">
      <alignment horizontal="center" vertical="center" wrapText="1"/>
    </xf>
    <xf fontId="53" fillId="2" borderId="47" numFmtId="0" xfId="5" applyFont="1" applyFill="1" applyBorder="1" applyAlignment="1" quotePrefix="1">
      <alignment horizontal="center" vertical="center" wrapText="1"/>
    </xf>
    <xf fontId="53" fillId="2" borderId="13" numFmtId="0" xfId="5" applyFont="1" applyFill="1" applyBorder="1" applyAlignment="1" quotePrefix="1">
      <alignment horizontal="center" vertical="center" wrapText="1"/>
    </xf>
    <xf fontId="7" fillId="2" borderId="47" numFmtId="0" xfId="5" applyFont="1" applyFill="1" applyBorder="1" applyAlignment="1" quotePrefix="1">
      <alignment horizontal="center" vertical="center" wrapText="1"/>
    </xf>
    <xf fontId="10" fillId="2" borderId="17" numFmtId="0" xfId="5" applyFont="1" applyFill="1" applyBorder="1" applyAlignment="1" quotePrefix="1">
      <alignment horizontal="center" vertical="center" wrapText="1"/>
    </xf>
    <xf fontId="54" fillId="2" borderId="3" numFmtId="0" xfId="16" applyFont="1" applyFill="1" applyBorder="1" applyAlignment="1" quotePrefix="1">
      <alignment vertical="center" wrapText="1"/>
    </xf>
    <xf fontId="19" fillId="2" borderId="39" numFmtId="0" xfId="16" applyFont="1" applyFill="1" applyBorder="1" applyAlignment="1" quotePrefix="1">
      <alignment vertical="center" wrapText="1"/>
    </xf>
    <xf fontId="19" fillId="2" borderId="40" numFmtId="0" xfId="16" applyFont="1" applyFill="1" applyBorder="1" applyAlignment="1" quotePrefix="1">
      <alignment vertical="center" wrapText="1"/>
    </xf>
    <xf fontId="19" fillId="2" borderId="41" numFmtId="0" xfId="16" applyFont="1" applyFill="1" applyBorder="1" applyAlignment="1" quotePrefix="1">
      <alignment vertical="center" wrapText="1"/>
    </xf>
    <xf fontId="19" fillId="2" borderId="50" numFmtId="0" xfId="16" applyFont="1" applyFill="1" applyBorder="1" applyAlignment="1" quotePrefix="1">
      <alignment vertical="center" wrapText="1"/>
    </xf>
    <xf fontId="19" fillId="2" borderId="19" numFmtId="0" xfId="16" applyFont="1" applyFill="1" applyBorder="1" applyAlignment="1" quotePrefix="1">
      <alignment vertical="center" wrapText="1"/>
    </xf>
    <xf fontId="19" fillId="2" borderId="51" numFmtId="0" xfId="16" applyFont="1" applyFill="1" applyBorder="1" applyAlignment="1" quotePrefix="1">
      <alignment vertical="center" wrapText="1"/>
    </xf>
    <xf fontId="19" fillId="2" borderId="30" numFmtId="0" xfId="16" applyFont="1" applyFill="1" applyBorder="1" applyAlignment="1" quotePrefix="1">
      <alignment vertical="center" wrapText="1"/>
    </xf>
    <xf fontId="19" fillId="2" borderId="39" numFmtId="0" xfId="9" applyFont="1" applyFill="1" applyBorder="1" applyAlignment="1">
      <alignment vertical="center" wrapText="1"/>
    </xf>
    <xf fontId="19" fillId="2" borderId="41" numFmtId="0" xfId="9" applyFont="1" applyFill="1" applyBorder="1" applyAlignment="1">
      <alignment vertical="center" wrapText="1"/>
    </xf>
    <xf fontId="21" fillId="2" borderId="23" numFmtId="49" xfId="16" applyNumberFormat="1" applyFont="1" applyFill="1" applyBorder="1" applyAlignment="1" quotePrefix="1">
      <alignment horizontal="left" vertical="center" wrapText="1"/>
    </xf>
    <xf fontId="21" fillId="0" borderId="22" numFmtId="0" xfId="16" applyFont="1" applyBorder="1" applyAlignment="1" quotePrefix="1">
      <alignment horizontal="center" vertical="center" wrapText="1"/>
    </xf>
    <xf fontId="21" fillId="0" borderId="23" numFmtId="0" xfId="16" applyFont="1" applyBorder="1" applyAlignment="1" quotePrefix="1">
      <alignment horizontal="center" vertical="center" wrapText="1"/>
    </xf>
    <xf fontId="21" fillId="0" borderId="37" numFmtId="0" xfId="16" applyFont="1" applyBorder="1" applyAlignment="1" quotePrefix="1">
      <alignment horizontal="center" vertical="center" wrapText="1"/>
    </xf>
    <xf fontId="21" fillId="0" borderId="37" numFmtId="0" xfId="9" applyFont="1" applyBorder="1" applyAlignment="1" quotePrefix="1">
      <alignment horizontal="center" vertical="center" wrapText="1"/>
    </xf>
    <xf fontId="21" fillId="0" borderId="23" numFmtId="0" xfId="9" applyFont="1" applyBorder="1" applyAlignment="1" quotePrefix="1">
      <alignment horizontal="center" vertical="center" wrapText="1"/>
    </xf>
    <xf fontId="21" fillId="0" borderId="38" numFmtId="0" xfId="9" applyFont="1" applyBorder="1" applyAlignment="1" quotePrefix="1">
      <alignment horizontal="center" vertical="center" wrapText="1"/>
    </xf>
    <xf fontId="21" fillId="0" borderId="52" numFmtId="0" xfId="9" applyFont="1" applyBorder="1" applyAlignment="1" quotePrefix="1">
      <alignment horizontal="center" vertical="center" wrapText="1"/>
    </xf>
    <xf fontId="21" fillId="0" borderId="53" numFmtId="0" xfId="9" applyFont="1" applyBorder="1" applyAlignment="1" quotePrefix="1">
      <alignment horizontal="center" vertical="center" wrapText="1"/>
    </xf>
    <xf fontId="21" fillId="0" borderId="55" numFmtId="0" xfId="9" applyFont="1" applyBorder="1" applyAlignment="1" quotePrefix="1">
      <alignment horizontal="center" vertical="center" wrapText="1"/>
    </xf>
    <xf fontId="21" fillId="0" borderId="40" numFmtId="0" xfId="9" applyFont="1" applyBorder="1" applyAlignment="1" quotePrefix="1">
      <alignment horizontal="center" vertical="center" wrapText="1"/>
    </xf>
    <xf fontId="21" fillId="0" borderId="41" numFmtId="0" xfId="9" applyFont="1" applyBorder="1" applyAlignment="1" quotePrefix="1">
      <alignment horizontal="center" vertical="center" wrapText="1"/>
    </xf>
    <xf fontId="19" fillId="0" borderId="52" numFmtId="0" xfId="9" applyFont="1" applyBorder="1" applyAlignment="1">
      <alignment horizontal="center" vertical="center" wrapText="1"/>
    </xf>
    <xf fontId="19" fillId="0" borderId="53" numFmtId="0" xfId="9" applyFont="1" applyBorder="1" applyAlignment="1">
      <alignment horizontal="center" vertical="center" wrapText="1"/>
    </xf>
    <xf fontId="21" fillId="2" borderId="1" numFmtId="0" xfId="16" applyFont="1" applyFill="1" applyBorder="1" applyAlignment="1">
      <alignment vertical="center" wrapText="1"/>
    </xf>
    <xf fontId="21" fillId="0" borderId="24" numFmtId="0" xfId="16" applyFont="1" applyBorder="1" applyAlignment="1" quotePrefix="1">
      <alignment horizontal="center" vertical="center" wrapText="1"/>
    </xf>
    <xf fontId="21" fillId="0" borderId="26" numFmtId="0" xfId="16" applyFont="1" applyBorder="1" applyAlignment="1" quotePrefix="1">
      <alignment horizontal="center" vertical="center" wrapText="1"/>
    </xf>
    <xf fontId="21" fillId="0" borderId="27" numFmtId="0" xfId="16" applyFont="1" applyBorder="1" applyAlignment="1" quotePrefix="1">
      <alignment horizontal="center" vertical="center" wrapText="1"/>
    </xf>
    <xf fontId="21" fillId="0" borderId="28" numFmtId="0" xfId="16" applyFont="1" applyBorder="1" applyAlignment="1" quotePrefix="1">
      <alignment horizontal="center" vertical="center" wrapText="1"/>
    </xf>
    <xf fontId="34" fillId="2" borderId="3" numFmtId="0" xfId="0" applyFont="1" applyFill="1" applyBorder="1" applyAlignment="1">
      <alignment horizontal="left" vertical="center" wrapText="1"/>
    </xf>
    <xf fontId="19" fillId="0" borderId="47" numFmtId="0" xfId="9" applyFont="1" applyBorder="1" applyAlignment="1" quotePrefix="1">
      <alignment horizontal="center" vertical="center" wrapText="1"/>
    </xf>
    <xf fontId="19" fillId="0" borderId="17" numFmtId="0" xfId="9" applyFont="1" applyBorder="1" applyAlignment="1" quotePrefix="1">
      <alignment horizontal="center" vertical="center" wrapText="1"/>
    </xf>
    <xf fontId="19" fillId="0" borderId="11" numFmtId="0" xfId="5" applyFont="1" applyBorder="1" applyAlignment="1" quotePrefix="1">
      <alignment horizontal="center" textRotation="255" vertical="center" wrapText="1"/>
    </xf>
    <xf fontId="19" fillId="0" borderId="12" numFmtId="0" xfId="5" applyFont="1" applyBorder="1" applyAlignment="1" quotePrefix="1">
      <alignment horizontal="center" textRotation="255" vertical="center" wrapText="1"/>
    </xf>
    <xf fontId="19" fillId="0" borderId="5" numFmtId="0" xfId="5" applyFont="1" applyBorder="1" applyAlignment="1" quotePrefix="1">
      <alignment horizontal="center" textRotation="255" vertical="center" wrapText="1"/>
    </xf>
    <xf fontId="19" fillId="0" borderId="73" numFmtId="0" xfId="5" applyFont="1" applyBorder="1" applyAlignment="1" quotePrefix="1">
      <alignment horizontal="center" textRotation="255" vertical="center" wrapText="1"/>
    </xf>
    <xf fontId="19" fillId="0" borderId="32" numFmtId="0" xfId="5" applyFont="1" applyBorder="1" applyAlignment="1" quotePrefix="1">
      <alignment horizontal="center" textRotation="255" vertical="center" wrapText="1"/>
    </xf>
    <xf fontId="19" fillId="0" borderId="0" numFmtId="0" xfId="5" applyFont="1" applyAlignment="1" quotePrefix="1">
      <alignment horizontal="center" textRotation="255" vertical="center" wrapText="1"/>
    </xf>
    <xf fontId="19" fillId="0" borderId="56" numFmtId="0" xfId="5" applyFont="1" applyBorder="1" applyAlignment="1" quotePrefix="1">
      <alignment horizontal="center" textRotation="255" vertical="center" wrapText="1"/>
    </xf>
    <xf fontId="19" fillId="0" borderId="63" numFmtId="0" xfId="9" applyFont="1" applyBorder="1" applyAlignment="1">
      <alignment horizontal="center" vertical="center" wrapText="1"/>
    </xf>
    <xf fontId="19" fillId="0" borderId="31" numFmtId="0" xfId="9" applyFont="1" applyBorder="1" applyAlignment="1">
      <alignment horizontal="center" vertical="center" wrapText="1"/>
    </xf>
    <xf fontId="19" fillId="0" borderId="32" numFmtId="0" xfId="9" applyFont="1" applyBorder="1" applyAlignment="1">
      <alignment horizontal="center" vertical="center" wrapText="1"/>
    </xf>
    <xf fontId="21" fillId="2" borderId="0" numFmtId="0" xfId="9" applyFont="1" applyFill="1" applyAlignment="1" quotePrefix="1">
      <alignment vertical="center" wrapText="1"/>
    </xf>
    <xf fontId="55" fillId="2" borderId="3" numFmtId="0" xfId="0" applyFont="1" applyFill="1" applyBorder="1" applyAlignment="1">
      <alignment horizontal="left" vertical="center" wrapText="1"/>
    </xf>
    <xf fontId="21" fillId="0" borderId="50" numFmtId="0" xfId="9" applyFont="1" applyBorder="1" applyAlignment="1" quotePrefix="1">
      <alignment horizontal="center" vertical="center" wrapText="1"/>
    </xf>
    <xf fontId="21" fillId="0" borderId="19" numFmtId="0" xfId="9" applyFont="1" applyBorder="1" applyAlignment="1" quotePrefix="1">
      <alignment horizontal="center" vertical="center" wrapText="1"/>
    </xf>
    <xf fontId="19" fillId="0" borderId="51" numFmtId="0" xfId="9" applyFont="1" applyBorder="1" applyAlignment="1" quotePrefix="1">
      <alignment horizontal="center" vertical="center" wrapText="1"/>
    </xf>
    <xf fontId="21" fillId="0" borderId="12" numFmtId="0" xfId="9" applyFont="1" applyBorder="1" applyAlignment="1" quotePrefix="1">
      <alignment horizontal="center" vertical="center" wrapText="1"/>
    </xf>
    <xf fontId="21" fillId="0" borderId="33" numFmtId="0" xfId="9" applyFont="1" applyBorder="1" applyAlignment="1" quotePrefix="1">
      <alignment horizontal="center" vertical="center" wrapText="1"/>
    </xf>
    <xf fontId="19" fillId="0" borderId="72" numFmtId="0" xfId="9" applyFont="1" applyBorder="1" applyAlignment="1" quotePrefix="1">
      <alignment horizontal="center" vertical="center" wrapText="1"/>
    </xf>
    <xf fontId="21" fillId="0" borderId="11" numFmtId="0" xfId="9" applyFont="1" applyBorder="1" applyAlignment="1" quotePrefix="1">
      <alignment horizontal="center" vertical="center" wrapText="1"/>
    </xf>
    <xf fontId="19" fillId="0" borderId="64" numFmtId="0" xfId="9" applyFont="1" applyBorder="1" applyAlignment="1" quotePrefix="1">
      <alignment horizontal="center" vertical="center" wrapText="1"/>
    </xf>
    <xf fontId="19" fillId="0" borderId="35" numFmtId="0" xfId="9" applyFont="1" applyBorder="1" applyAlignment="1" quotePrefix="1">
      <alignment horizontal="center" vertical="center" wrapText="1"/>
    </xf>
    <xf fontId="19" fillId="0" borderId="19" numFmtId="0" xfId="9" applyFont="1" applyBorder="1" applyAlignment="1" quotePrefix="1">
      <alignment horizontal="center" vertical="center" wrapText="1"/>
    </xf>
    <xf fontId="19" fillId="0" borderId="50" numFmtId="0" xfId="9" applyFont="1" applyBorder="1" applyAlignment="1" quotePrefix="1">
      <alignment horizontal="center" vertical="center" wrapText="1"/>
    </xf>
    <xf fontId="21" fillId="2" borderId="38" numFmtId="49" xfId="16" applyNumberFormat="1" applyFont="1" applyFill="1" applyBorder="1" applyAlignment="1" quotePrefix="1">
      <alignment horizontal="left" vertical="center" wrapText="1"/>
    </xf>
    <xf fontId="21" fillId="0" borderId="53" numFmtId="0" xfId="16" applyFont="1" applyBorder="1" applyAlignment="1" quotePrefix="1">
      <alignment horizontal="center" vertical="center" wrapText="1"/>
    </xf>
    <xf fontId="19" fillId="0" borderId="23" numFmtId="0" xfId="9" applyFont="1" applyBorder="1" applyAlignment="1">
      <alignment horizontal="center" vertical="center" wrapText="1"/>
    </xf>
    <xf fontId="16" fillId="2" borderId="0" numFmtId="0" xfId="0" applyFont="1" applyFill="1" applyAlignment="1">
      <alignment horizontal="left" vertical="center" wrapText="1"/>
    </xf>
    <xf fontId="21" fillId="0" borderId="52" numFmtId="0" xfId="16" applyFont="1" applyBorder="1" applyAlignment="1" quotePrefix="1">
      <alignment horizontal="center" vertical="center" wrapText="1"/>
    </xf>
    <xf fontId="21" fillId="0" borderId="38" numFmtId="0" xfId="16" applyFont="1" applyBorder="1" applyAlignment="1" quotePrefix="1">
      <alignment horizontal="center" vertical="center" wrapText="1"/>
    </xf>
    <xf fontId="23" fillId="0" borderId="23" numFmtId="0" xfId="16" applyFont="1" applyBorder="1" applyAlignment="1" quotePrefix="1">
      <alignment horizontal="center" vertical="center" wrapText="1"/>
    </xf>
    <xf fontId="21" fillId="0" borderId="55" numFmtId="0" xfId="16" applyFont="1" applyBorder="1" applyAlignment="1" quotePrefix="1">
      <alignment horizontal="center" vertical="center" wrapText="1"/>
    </xf>
    <xf fontId="23" fillId="0" borderId="40" numFmtId="0" xfId="16" applyFont="1" applyBorder="1" applyAlignment="1" quotePrefix="1">
      <alignment horizontal="center" vertical="center" wrapText="1"/>
    </xf>
    <xf fontId="21" fillId="0" borderId="41" numFmtId="0" xfId="16" applyFont="1" applyBorder="1" applyAlignment="1" quotePrefix="1">
      <alignment horizontal="center" vertical="center" wrapText="1"/>
    </xf>
    <xf fontId="16" fillId="0" borderId="0" numFmtId="0" xfId="0" applyFont="1"/>
    <xf fontId="21" fillId="0" borderId="1" numFmtId="0" xfId="16" applyFont="1" applyBorder="1" applyAlignment="1">
      <alignment horizontal="left" vertical="center" wrapText="1"/>
    </xf>
    <xf fontId="23" fillId="0" borderId="52" numFmtId="0" xfId="16" applyFont="1" applyBorder="1" applyAlignment="1" quotePrefix="1">
      <alignment horizontal="center" vertical="center" wrapText="1"/>
    </xf>
    <xf fontId="34" fillId="0" borderId="0" numFmtId="0" xfId="0" applyFont="1" applyAlignment="1">
      <alignment horizontal="left" vertical="center" wrapText="1"/>
    </xf>
    <xf fontId="21" fillId="0" borderId="44" numFmtId="0" xfId="16" applyFont="1" applyBorder="1" applyAlignment="1" quotePrefix="1">
      <alignment horizontal="center" vertical="center" wrapText="1"/>
    </xf>
    <xf fontId="21" fillId="0" borderId="45" numFmtId="0" xfId="16" applyFont="1" applyBorder="1" applyAlignment="1" quotePrefix="1">
      <alignment horizontal="center" vertical="center" wrapText="1"/>
    </xf>
    <xf fontId="21" fillId="0" borderId="54" numFmtId="0" xfId="16" applyFont="1" applyBorder="1" applyAlignment="1" quotePrefix="1">
      <alignment horizontal="center" vertical="center" wrapText="1"/>
    </xf>
    <xf fontId="21" fillId="0" borderId="46" numFmtId="0" xfId="16" applyFont="1" applyBorder="1" applyAlignment="1" quotePrefix="1">
      <alignment horizontal="center" vertical="center" wrapText="1"/>
    </xf>
    <xf fontId="21" fillId="0" borderId="74" numFmtId="0" xfId="16" applyFont="1" applyBorder="1" applyAlignment="1" quotePrefix="1">
      <alignment horizontal="center" vertical="center" wrapText="1"/>
    </xf>
    <xf fontId="21" fillId="0" borderId="61" numFmtId="0" xfId="16" applyFont="1" applyBorder="1" applyAlignment="1" quotePrefix="1">
      <alignment horizontal="center" vertical="center" wrapText="1"/>
    </xf>
    <xf fontId="21" fillId="0" borderId="62" numFmtId="0" xfId="16" applyFont="1" applyBorder="1" applyAlignment="1" quotePrefix="1">
      <alignment horizontal="center" vertical="center" wrapText="1"/>
    </xf>
    <xf fontId="19" fillId="0" borderId="60" numFmtId="0" xfId="9" applyFont="1" applyBorder="1" applyAlignment="1">
      <alignment horizontal="center" vertical="center" wrapText="1"/>
    </xf>
    <xf fontId="19" fillId="0" borderId="61" numFmtId="0" xfId="9" applyFont="1" applyBorder="1" applyAlignment="1">
      <alignment horizontal="center" vertical="center" wrapText="1"/>
    </xf>
    <xf fontId="19" fillId="0" borderId="62" numFmtId="0" xfId="9" applyFont="1" applyBorder="1" applyAlignment="1">
      <alignment horizontal="center" vertical="center" wrapText="1"/>
    </xf>
    <xf fontId="21" fillId="2" borderId="0" numFmtId="0" xfId="16" applyFont="1" applyFill="1" applyAlignment="1" quotePrefix="1">
      <alignment vertical="center" wrapText="1"/>
    </xf>
    <xf fontId="54" fillId="2" borderId="17" numFmtId="0" xfId="16" applyFont="1" applyFill="1" applyBorder="1" applyAlignment="1" quotePrefix="1">
      <alignment vertical="center" wrapText="1"/>
    </xf>
    <xf fontId="19" fillId="0" borderId="65" numFmtId="0" xfId="16" applyFont="1" applyBorder="1" applyAlignment="1" quotePrefix="1">
      <alignment horizontal="center" vertical="center" wrapText="1"/>
    </xf>
    <xf fontId="19" fillId="0" borderId="10" numFmtId="0" xfId="16" applyFont="1" applyBorder="1" applyAlignment="1" quotePrefix="1">
      <alignment horizontal="center" vertical="center" wrapText="1"/>
    </xf>
    <xf fontId="19" fillId="0" borderId="49" numFmtId="0" xfId="16" applyFont="1" applyBorder="1" applyAlignment="1" quotePrefix="1">
      <alignment horizontal="center" vertical="center" wrapText="1"/>
    </xf>
    <xf fontId="19" fillId="0" borderId="47" numFmtId="0" xfId="16" applyFont="1" applyBorder="1" applyAlignment="1" quotePrefix="1">
      <alignment horizontal="center" vertical="center" wrapText="1"/>
    </xf>
    <xf fontId="19" fillId="0" borderId="17" numFmtId="0" xfId="16" applyFont="1" applyBorder="1" applyAlignment="1" quotePrefix="1">
      <alignment horizontal="center" vertical="center" wrapText="1"/>
    </xf>
    <xf fontId="19" fillId="0" borderId="13" numFmtId="0" xfId="16" applyFont="1" applyBorder="1" applyAlignment="1" quotePrefix="1">
      <alignment horizontal="center" vertical="center" wrapText="1"/>
    </xf>
    <xf fontId="19" fillId="0" borderId="47" numFmtId="0" xfId="9" applyFont="1" applyBorder="1" applyAlignment="1">
      <alignment horizontal="center" vertical="center" wrapText="1"/>
    </xf>
    <xf fontId="19" fillId="0" borderId="14" numFmtId="0" xfId="9" applyFont="1" applyBorder="1" applyAlignment="1">
      <alignment horizontal="center" vertical="center" wrapText="1"/>
    </xf>
    <xf fontId="19" fillId="0" borderId="48" numFmtId="0" xfId="9" applyFont="1" applyBorder="1" applyAlignment="1">
      <alignment horizontal="center" vertical="center" wrapText="1"/>
    </xf>
    <xf fontId="54" fillId="2" borderId="63" numFmtId="0" xfId="16" applyFont="1" applyFill="1" applyBorder="1" applyAlignment="1">
      <alignment vertical="center" wrapText="1"/>
    </xf>
    <xf fontId="21" fillId="0" borderId="39" numFmtId="0" xfId="9" applyFont="1" applyBorder="1" applyAlignment="1" quotePrefix="1">
      <alignment horizontal="center" vertical="center" wrapText="1"/>
    </xf>
    <xf fontId="21" fillId="0" borderId="59" numFmtId="0" xfId="9" applyFont="1" applyBorder="1" applyAlignment="1" quotePrefix="1">
      <alignment horizontal="center" vertical="center" wrapText="1"/>
    </xf>
    <xf fontId="19" fillId="0" borderId="39" numFmtId="0" xfId="9" applyFont="1" applyBorder="1" applyAlignment="1">
      <alignment horizontal="center" vertical="center" wrapText="1"/>
    </xf>
    <xf fontId="19" fillId="0" borderId="40" numFmtId="0" xfId="9" applyFont="1" applyBorder="1" applyAlignment="1">
      <alignment horizontal="center" vertical="center" wrapText="1"/>
    </xf>
    <xf fontId="19" fillId="0" borderId="41" numFmtId="0" xfId="9" applyFont="1" applyBorder="1" applyAlignment="1">
      <alignment horizontal="center" vertical="center" wrapText="1"/>
    </xf>
    <xf fontId="21" fillId="0" borderId="1" numFmtId="0" xfId="16" applyFont="1" applyBorder="1" applyAlignment="1">
      <alignment vertical="center" wrapText="1"/>
    </xf>
    <xf fontId="21" fillId="0" borderId="0" numFmtId="0" xfId="16" applyFont="1" applyAlignment="1" quotePrefix="1">
      <alignment vertical="center" wrapText="1"/>
    </xf>
    <xf fontId="19" fillId="0" borderId="0" numFmtId="0" xfId="9" applyFont="1" applyAlignment="1" quotePrefix="1">
      <alignment horizontal="left" vertical="center" wrapText="1"/>
    </xf>
    <xf fontId="54" fillId="2" borderId="13" numFmtId="0" xfId="16" applyFont="1" applyFill="1" applyBorder="1" applyAlignment="1" quotePrefix="1">
      <alignment vertical="center" wrapText="1"/>
    </xf>
    <xf fontId="19" fillId="0" borderId="16" numFmtId="0" xfId="16" applyFont="1" applyBorder="1" applyAlignment="1" quotePrefix="1">
      <alignment horizontal="center" vertical="center" wrapText="1"/>
    </xf>
    <xf fontId="56" fillId="2" borderId="13" numFmtId="0" xfId="0" applyFont="1" applyFill="1" applyBorder="1" applyAlignment="1">
      <alignment horizontal="left" vertical="center" wrapText="1"/>
    </xf>
    <xf fontId="19" fillId="0" borderId="49" numFmtId="0" xfId="9" applyFont="1" applyBorder="1" applyAlignment="1" quotePrefix="1">
      <alignment horizontal="center" vertical="center" wrapText="1"/>
    </xf>
    <xf fontId="19" fillId="0" borderId="13" numFmtId="0" xfId="9" applyFont="1" applyBorder="1" applyAlignment="1" quotePrefix="1">
      <alignment horizontal="center" vertical="center" wrapText="1"/>
    </xf>
    <xf fontId="57" fillId="2" borderId="13" numFmtId="0" xfId="0" applyFont="1" applyFill="1" applyBorder="1" applyAlignment="1">
      <alignment horizontal="left" vertical="center" wrapText="1"/>
    </xf>
    <xf fontId="57" fillId="0" borderId="47" numFmtId="0" xfId="0" applyFont="1" applyBorder="1" applyAlignment="1">
      <alignment horizontal="center" vertical="center"/>
    </xf>
    <xf fontId="57" fillId="0" borderId="17" numFmtId="0" xfId="0" applyFont="1" applyBorder="1" applyAlignment="1">
      <alignment horizontal="center" vertical="center"/>
    </xf>
    <xf fontId="57" fillId="0" borderId="49" numFmtId="0" xfId="0" applyFont="1" applyBorder="1" applyAlignment="1">
      <alignment horizontal="center" vertical="center"/>
    </xf>
    <xf fontId="57" fillId="0" borderId="13" numFmtId="0" xfId="0" applyFont="1" applyBorder="1" applyAlignment="1">
      <alignment horizontal="center" vertical="center"/>
    </xf>
    <xf fontId="16" fillId="2" borderId="4" numFmtId="0" xfId="0" applyFont="1" applyFill="1" applyBorder="1" applyAlignment="1">
      <alignment horizontal="center" vertical="center" wrapText="1"/>
    </xf>
    <xf fontId="16" fillId="2" borderId="0" numFmtId="0" xfId="0" applyFont="1" applyFill="1" applyAlignment="1">
      <alignment horizontal="center"/>
    </xf>
    <xf fontId="16" fillId="4" borderId="0" numFmtId="0" xfId="0" applyFont="1" applyFill="1"/>
    <xf fontId="18" fillId="4" borderId="0" numFmtId="0" xfId="0" applyFont="1" applyFill="1" applyAlignment="1">
      <alignment horizontal="center"/>
    </xf>
    <xf fontId="18" fillId="4" borderId="0" numFmtId="0" xfId="0" applyFont="1" applyFill="1" applyAlignment="1">
      <alignment horizontal="center" vertical="center" wrapText="1"/>
    </xf>
    <xf fontId="19" fillId="4" borderId="2" numFmtId="0" xfId="26" applyFont="1" applyFill="1" applyBorder="1" applyAlignment="1" quotePrefix="1">
      <alignment horizontal="center" vertical="center" wrapText="1"/>
    </xf>
    <xf fontId="16" fillId="4" borderId="4" numFmtId="0" xfId="0" applyFont="1" applyFill="1" applyBorder="1" applyAlignment="1">
      <alignment wrapText="1"/>
    </xf>
    <xf fontId="16" fillId="4" borderId="5" numFmtId="0" xfId="0" applyFont="1" applyFill="1" applyBorder="1" applyAlignment="1">
      <alignment wrapText="1"/>
    </xf>
    <xf fontId="19" fillId="4" borderId="3" numFmtId="0" xfId="24" applyFont="1" applyFill="1" applyBorder="1" applyAlignment="1" quotePrefix="1">
      <alignment horizontal="center" vertical="center" wrapText="1"/>
    </xf>
    <xf fontId="19" fillId="4" borderId="4" numFmtId="0" xfId="24" applyFont="1" applyFill="1" applyBorder="1" applyAlignment="1" quotePrefix="1">
      <alignment horizontal="center" vertical="center" wrapText="1"/>
    </xf>
    <xf fontId="19" fillId="4" borderId="5" numFmtId="0" xfId="24" applyFont="1" applyFill="1" applyBorder="1" applyAlignment="1" quotePrefix="1">
      <alignment horizontal="center" vertical="center" wrapText="1"/>
    </xf>
    <xf fontId="19" fillId="4" borderId="6" numFmtId="0" xfId="26" applyFont="1" applyFill="1" applyBorder="1" applyAlignment="1" quotePrefix="1">
      <alignment horizontal="center" vertical="center" wrapText="1"/>
    </xf>
    <xf fontId="16" fillId="4" borderId="63" numFmtId="0" xfId="0" applyFont="1" applyFill="1" applyBorder="1" applyAlignment="1">
      <alignment wrapText="1"/>
    </xf>
    <xf fontId="16" fillId="4" borderId="0" numFmtId="0" xfId="0" applyFont="1" applyFill="1" applyAlignment="1">
      <alignment wrapText="1"/>
    </xf>
    <xf fontId="16" fillId="4" borderId="42" numFmtId="0" xfId="0" applyFont="1" applyFill="1" applyBorder="1" applyAlignment="1">
      <alignment wrapText="1"/>
    </xf>
    <xf fontId="16" fillId="4" borderId="30" numFmtId="0" xfId="0" applyFont="1" applyFill="1" applyBorder="1" applyAlignment="1">
      <alignment wrapText="1"/>
    </xf>
    <xf fontId="16" fillId="4" borderId="43" numFmtId="0" xfId="0" applyFont="1" applyFill="1" applyBorder="1" applyAlignment="1">
      <alignment wrapText="1"/>
    </xf>
    <xf fontId="16" fillId="4" borderId="7" numFmtId="0" xfId="0" applyFont="1" applyFill="1" applyBorder="1" applyAlignment="1">
      <alignment wrapText="1"/>
    </xf>
    <xf fontId="16" fillId="4" borderId="8" numFmtId="0" xfId="0" applyFont="1" applyFill="1" applyBorder="1" applyAlignment="1">
      <alignment wrapText="1"/>
    </xf>
    <xf fontId="16" fillId="4" borderId="9" numFmtId="0" xfId="0" applyFont="1" applyFill="1" applyBorder="1" applyAlignment="1">
      <alignment wrapText="1"/>
    </xf>
    <xf fontId="19" fillId="4" borderId="7" numFmtId="0" xfId="24" applyFont="1" applyFill="1" applyBorder="1" applyAlignment="1" quotePrefix="1">
      <alignment horizontal="center" vertical="center" wrapText="1"/>
    </xf>
    <xf fontId="19" fillId="4" borderId="8" numFmtId="0" xfId="24" applyFont="1" applyFill="1" applyBorder="1" applyAlignment="1" quotePrefix="1">
      <alignment horizontal="center" vertical="center" wrapText="1"/>
    </xf>
    <xf fontId="19" fillId="4" borderId="9" numFmtId="0" xfId="24" applyFont="1" applyFill="1" applyBorder="1" applyAlignment="1" quotePrefix="1">
      <alignment horizontal="center" vertical="center" wrapText="1"/>
    </xf>
    <xf fontId="19" fillId="4" borderId="7" numFmtId="0" xfId="26" applyFont="1" applyFill="1" applyBorder="1" applyAlignment="1" quotePrefix="1">
      <alignment horizontal="center" vertical="center" wrapText="1"/>
    </xf>
    <xf fontId="7" fillId="4" borderId="47" numFmtId="0" xfId="5" applyFont="1" applyFill="1" applyBorder="1" applyAlignment="1" quotePrefix="1">
      <alignment horizontal="center" vertical="center" wrapText="1"/>
    </xf>
    <xf fontId="8" fillId="4" borderId="47" numFmtId="0" xfId="5" applyFont="1" applyFill="1" applyBorder="1" applyAlignment="1" quotePrefix="1">
      <alignment horizontal="center" vertical="center" wrapText="1"/>
    </xf>
    <xf fontId="10" fillId="4" borderId="13" numFmtId="0" xfId="5" applyFont="1" applyFill="1" applyBorder="1" applyAlignment="1" quotePrefix="1">
      <alignment horizontal="center" vertical="center" wrapText="1"/>
    </xf>
    <xf fontId="10" fillId="4" borderId="17" numFmtId="0" xfId="5" applyFont="1" applyFill="1" applyBorder="1" applyAlignment="1" quotePrefix="1">
      <alignment horizontal="center" vertical="center" wrapText="1"/>
    </xf>
    <xf fontId="54" fillId="4" borderId="3" numFmtId="0" xfId="16" applyFont="1" applyFill="1" applyBorder="1" applyAlignment="1" quotePrefix="1">
      <alignment vertical="center" wrapText="1"/>
    </xf>
    <xf fontId="23" fillId="4" borderId="3" numFmtId="0" xfId="0" applyFont="1" applyFill="1" applyBorder="1" applyAlignment="1">
      <alignment horizontal="center" vertical="center"/>
    </xf>
    <xf fontId="23" fillId="4" borderId="12" numFmtId="0" xfId="0" applyFont="1" applyFill="1" applyBorder="1" applyAlignment="1">
      <alignment horizontal="center" vertical="center"/>
    </xf>
    <xf fontId="21" fillId="4" borderId="5" numFmtId="0" xfId="16" applyFont="1" applyFill="1" applyBorder="1" applyAlignment="1" quotePrefix="1">
      <alignment horizontal="center" vertical="center" wrapText="1"/>
    </xf>
    <xf fontId="21" fillId="4" borderId="4" numFmtId="0" xfId="16" applyFont="1" applyFill="1" applyBorder="1" applyAlignment="1" quotePrefix="1">
      <alignment horizontal="center" vertical="center" wrapText="1"/>
    </xf>
    <xf fontId="23" fillId="4" borderId="11" numFmtId="0" xfId="0" applyFont="1" applyFill="1" applyBorder="1" applyAlignment="1">
      <alignment horizontal="center" vertical="center"/>
    </xf>
    <xf fontId="16" fillId="4" borderId="11" numFmtId="0" xfId="0" applyFont="1" applyFill="1" applyBorder="1" applyAlignment="1">
      <alignment horizontal="center" vertical="center"/>
    </xf>
    <xf fontId="16" fillId="4" borderId="12" numFmtId="0" xfId="0" applyFont="1" applyFill="1" applyBorder="1" applyAlignment="1">
      <alignment horizontal="center" vertical="center"/>
    </xf>
    <xf fontId="19" fillId="4" borderId="12" numFmtId="0" xfId="9" applyFont="1" applyFill="1" applyBorder="1" applyAlignment="1">
      <alignment horizontal="center" vertical="center" wrapText="1"/>
    </xf>
    <xf fontId="19" fillId="4" borderId="5" numFmtId="0" xfId="9" applyFont="1" applyFill="1" applyBorder="1" applyAlignment="1">
      <alignment horizontal="center" vertical="center" wrapText="1"/>
    </xf>
    <xf fontId="21" fillId="4" borderId="3" numFmtId="0" xfId="16" applyFont="1" applyFill="1" applyBorder="1" applyAlignment="1">
      <alignment vertical="center" wrapText="1"/>
    </xf>
    <xf fontId="21" fillId="5" borderId="75" numFmtId="0" xfId="0" applyFont="1" applyFill="1" applyBorder="1" applyAlignment="1">
      <alignment horizontal="center" vertical="center" wrapText="1"/>
    </xf>
    <xf fontId="21" fillId="0" borderId="75" numFmtId="0" xfId="0" applyFont="1" applyBorder="1" applyAlignment="1">
      <alignment horizontal="center" vertical="center" wrapText="1"/>
    </xf>
    <xf fontId="19" fillId="0" borderId="75" numFmtId="0" xfId="0" applyFont="1" applyBorder="1" applyAlignment="1">
      <alignment horizontal="center" vertical="center" wrapText="1"/>
    </xf>
    <xf fontId="19" fillId="0" borderId="76" numFmtId="0" xfId="0" applyFont="1" applyBorder="1" applyAlignment="1">
      <alignment horizontal="center" vertical="center" wrapText="1"/>
    </xf>
    <xf fontId="21" fillId="4" borderId="1" numFmtId="0" xfId="16" applyFont="1" applyFill="1" applyBorder="1" applyAlignment="1">
      <alignment vertical="center" wrapText="1"/>
    </xf>
    <xf fontId="21" fillId="5" borderId="77" numFmtId="0" xfId="0" applyFont="1" applyFill="1" applyBorder="1" applyAlignment="1">
      <alignment horizontal="center" vertical="center" wrapText="1"/>
    </xf>
    <xf fontId="21" fillId="0" borderId="77" numFmtId="0" xfId="0" applyFont="1" applyBorder="1" applyAlignment="1">
      <alignment horizontal="center" vertical="center" wrapText="1"/>
    </xf>
    <xf fontId="19" fillId="0" borderId="77" numFmtId="0" xfId="0" applyFont="1" applyBorder="1" applyAlignment="1">
      <alignment horizontal="center" vertical="center" wrapText="1"/>
    </xf>
    <xf fontId="19" fillId="0" borderId="78" numFmtId="0" xfId="0" applyFont="1" applyBorder="1" applyAlignment="1">
      <alignment horizontal="center" vertical="center" wrapText="1"/>
    </xf>
    <xf fontId="21" fillId="4" borderId="26" numFmtId="0" xfId="16" applyFont="1" applyFill="1" applyBorder="1" applyAlignment="1">
      <alignment vertical="center" wrapText="1"/>
    </xf>
    <xf fontId="21" fillId="5" borderId="79" numFmtId="0" xfId="0" applyFont="1" applyFill="1" applyBorder="1" applyAlignment="1">
      <alignment horizontal="center" vertical="center" wrapText="1"/>
    </xf>
    <xf fontId="21" fillId="0" borderId="79" numFmtId="0" xfId="0" applyFont="1" applyBorder="1" applyAlignment="1">
      <alignment horizontal="center" vertical="center" wrapText="1"/>
    </xf>
    <xf fontId="19" fillId="0" borderId="79" numFmtId="0" xfId="0" applyFont="1" applyBorder="1" applyAlignment="1">
      <alignment horizontal="center" vertical="center" wrapText="1"/>
    </xf>
    <xf fontId="19" fillId="0" borderId="80" numFmtId="0" xfId="0" applyFont="1" applyBorder="1" applyAlignment="1">
      <alignment horizontal="center" vertical="center" wrapText="1"/>
    </xf>
    <xf fontId="19" fillId="5" borderId="81" numFmtId="0" xfId="0" applyFont="1" applyFill="1" applyBorder="1" applyAlignment="1">
      <alignment horizontal="center" vertical="center" wrapText="1"/>
    </xf>
    <xf fontId="19" fillId="0" borderId="82" numFmtId="0" xfId="0" applyFont="1" applyBorder="1" applyAlignment="1">
      <alignment horizontal="center" vertical="center" wrapText="1"/>
    </xf>
    <xf fontId="19" fillId="0" borderId="83" numFmtId="0" xfId="0" applyFont="1" applyBorder="1" applyAlignment="1">
      <alignment horizontal="center" vertical="center" wrapText="1"/>
    </xf>
    <xf fontId="19" fillId="0" borderId="84" numFmtId="0" xfId="0" applyFont="1" applyBorder="1" applyAlignment="1">
      <alignment horizontal="center" vertical="center" wrapText="1"/>
    </xf>
    <xf fontId="19" fillId="0" borderId="85" numFmtId="0" xfId="0" applyFont="1" applyBorder="1" applyAlignment="1">
      <alignment horizontal="center" vertical="center" wrapText="1"/>
    </xf>
    <xf fontId="19" fillId="0" borderId="81" numFmtId="0" xfId="0" applyFont="1" applyBorder="1" applyAlignment="1">
      <alignment horizontal="center" vertical="center" wrapText="1"/>
    </xf>
    <xf fontId="34" fillId="4" borderId="3" numFmtId="0" xfId="0" applyFont="1" applyFill="1" applyBorder="1" applyAlignment="1">
      <alignment horizontal="left" vertical="center" wrapText="1"/>
    </xf>
    <xf fontId="19" fillId="5" borderId="86" numFmtId="0" xfId="0" applyFont="1" applyFill="1" applyBorder="1" applyAlignment="1">
      <alignment horizontal="center" vertical="center" wrapText="1"/>
    </xf>
    <xf fontId="19" fillId="5" borderId="87" numFmtId="0" xfId="0" applyFont="1" applyFill="1" applyBorder="1" applyAlignment="1">
      <alignment horizontal="center" vertical="center" wrapText="1"/>
    </xf>
    <xf fontId="19" fillId="5" borderId="88" numFmtId="0" xfId="0" applyFont="1" applyFill="1" applyBorder="1" applyAlignment="1">
      <alignment horizontal="center" vertical="center" wrapText="1"/>
    </xf>
    <xf fontId="19" fillId="5" borderId="82" numFmtId="0" xfId="0" applyFont="1" applyFill="1" applyBorder="1" applyAlignment="1">
      <alignment horizontal="center" vertical="center" wrapText="1"/>
    </xf>
    <xf fontId="19" fillId="5" borderId="83" numFmtId="0" xfId="0" applyFont="1" applyFill="1" applyBorder="1" applyAlignment="1">
      <alignment horizontal="center" vertical="center" wrapText="1"/>
    </xf>
    <xf fontId="19" fillId="5" borderId="89" numFmtId="0" xfId="0" applyFont="1" applyFill="1" applyBorder="1" applyAlignment="1">
      <alignment horizontal="center" vertical="center" wrapText="1"/>
    </xf>
    <xf fontId="19" fillId="5" borderId="85" numFmtId="0" xfId="0" applyFont="1" applyFill="1" applyBorder="1" applyAlignment="1">
      <alignment horizontal="center" vertical="center" wrapText="1"/>
    </xf>
    <xf fontId="19" fillId="5" borderId="90" numFmtId="0" xfId="0" applyFont="1" applyFill="1" applyBorder="1" applyAlignment="1">
      <alignment horizontal="center" vertical="center" wrapText="1"/>
    </xf>
    <xf fontId="55" fillId="4" borderId="13" numFmtId="0" xfId="0" applyFont="1" applyFill="1" applyBorder="1" applyAlignment="1">
      <alignment horizontal="left" vertical="center" wrapText="1"/>
    </xf>
    <xf fontId="21" fillId="5" borderId="81" numFmtId="0" xfId="0" applyFont="1" applyFill="1" applyBorder="1" applyAlignment="1">
      <alignment horizontal="center" vertical="center" wrapText="1"/>
    </xf>
    <xf fontId="21" fillId="5" borderId="82" numFmtId="0" xfId="0" applyFont="1" applyFill="1" applyBorder="1" applyAlignment="1">
      <alignment horizontal="center" vertical="center" wrapText="1"/>
    </xf>
    <xf fontId="21" fillId="5" borderId="84" numFmtId="0" xfId="0" applyFont="1" applyFill="1" applyBorder="1" applyAlignment="1">
      <alignment horizontal="center" vertical="center" wrapText="1"/>
    </xf>
    <xf fontId="21" fillId="5" borderId="91" numFmtId="0" xfId="0" applyFont="1" applyFill="1" applyBorder="1" applyAlignment="1">
      <alignment horizontal="center" vertical="center"/>
    </xf>
    <xf fontId="21" fillId="5" borderId="92" numFmtId="0" xfId="0" applyFont="1" applyFill="1" applyBorder="1" applyAlignment="1">
      <alignment horizontal="center" vertical="center"/>
    </xf>
    <xf fontId="21" fillId="5" borderId="93" numFmtId="0" xfId="0" applyFont="1" applyFill="1" applyBorder="1" applyAlignment="1">
      <alignment horizontal="center" vertical="center" wrapText="1"/>
    </xf>
    <xf fontId="21" fillId="0" borderId="92" numFmtId="0" xfId="0" applyFont="1" applyBorder="1" applyAlignment="1">
      <alignment horizontal="center" vertical="center"/>
    </xf>
    <xf fontId="21" fillId="0" borderId="93" numFmtId="0" xfId="0" applyFont="1" applyBorder="1" applyAlignment="1">
      <alignment horizontal="center" vertical="center" wrapText="1"/>
    </xf>
    <xf fontId="21" fillId="0" borderId="91" numFmtId="0" xfId="0" applyFont="1" applyBorder="1" applyAlignment="1">
      <alignment horizontal="center" vertical="center"/>
    </xf>
    <xf fontId="19" fillId="5" borderId="94" numFmtId="0" xfId="0" applyFont="1" applyFill="1" applyBorder="1" applyAlignment="1">
      <alignment horizontal="center" vertical="center" wrapText="1"/>
    </xf>
    <xf fontId="19" fillId="5" borderId="95" numFmtId="0" xfId="0" applyFont="1" applyFill="1" applyBorder="1" applyAlignment="1">
      <alignment horizontal="center" vertical="center" wrapText="1"/>
    </xf>
    <xf fontId="19" fillId="5" borderId="96" numFmtId="0" xfId="0" applyFont="1" applyFill="1" applyBorder="1" applyAlignment="1">
      <alignment horizontal="center" vertical="center" wrapText="1"/>
    </xf>
    <xf fontId="21" fillId="5" borderId="94" numFmtId="0" xfId="0" applyFont="1" applyFill="1" applyBorder="1" applyAlignment="1">
      <alignment horizontal="center" vertical="center"/>
    </xf>
    <xf fontId="21" fillId="5" borderId="95" numFmtId="0" xfId="0" applyFont="1" applyFill="1" applyBorder="1" applyAlignment="1">
      <alignment horizontal="center" vertical="center"/>
    </xf>
    <xf fontId="21" fillId="5" borderId="97" numFmtId="0" xfId="0" applyFont="1" applyFill="1" applyBorder="1" applyAlignment="1">
      <alignment horizontal="center" vertical="center" wrapText="1"/>
    </xf>
    <xf fontId="19" fillId="5" borderId="98" numFmtId="0" xfId="0" applyFont="1" applyFill="1" applyBorder="1" applyAlignment="1">
      <alignment horizontal="center" vertical="center" wrapText="1"/>
    </xf>
    <xf fontId="19" fillId="5" borderId="99" numFmtId="0" xfId="0" applyFont="1" applyFill="1" applyBorder="1" applyAlignment="1">
      <alignment horizontal="center" vertical="center" wrapText="1"/>
    </xf>
    <xf fontId="19" fillId="5" borderId="100" numFmtId="0" xfId="0" applyFont="1" applyFill="1" applyBorder="1" applyAlignment="1">
      <alignment horizontal="center" vertical="center" wrapText="1"/>
    </xf>
    <xf fontId="21" fillId="5" borderId="98" numFmtId="0" xfId="0" applyFont="1" applyFill="1" applyBorder="1" applyAlignment="1">
      <alignment horizontal="center" vertical="center"/>
    </xf>
    <xf fontId="21" fillId="5" borderId="99" numFmtId="0" xfId="0" applyFont="1" applyFill="1" applyBorder="1" applyAlignment="1">
      <alignment horizontal="center" vertical="center"/>
    </xf>
    <xf fontId="21" fillId="5" borderId="101" numFmtId="0" xfId="0" applyFont="1" applyFill="1" applyBorder="1" applyAlignment="1">
      <alignment horizontal="center" vertical="center" wrapText="1"/>
    </xf>
    <xf fontId="21" fillId="4" borderId="1" numFmtId="0" xfId="16" applyFont="1" applyFill="1" applyBorder="1" applyAlignment="1" quotePrefix="1">
      <alignment vertical="center" wrapText="1"/>
    </xf>
    <xf fontId="55" fillId="4" borderId="2" numFmtId="0" xfId="0" applyFont="1" applyFill="1" applyBorder="1" applyAlignment="1">
      <alignment horizontal="left" vertical="center" wrapText="1"/>
    </xf>
    <xf fontId="19" fillId="5" borderId="102" numFmtId="0" xfId="0" applyFont="1" applyFill="1" applyBorder="1" applyAlignment="1">
      <alignment horizontal="center" vertical="center" wrapText="1"/>
    </xf>
    <xf fontId="54" fillId="4" borderId="17" numFmtId="0" xfId="16" applyFont="1" applyFill="1" applyBorder="1" applyAlignment="1">
      <alignment vertical="center" wrapText="1"/>
    </xf>
    <xf fontId="21" fillId="5" borderId="103" numFmtId="0" xfId="0" applyFont="1" applyFill="1" applyBorder="1" applyAlignment="1">
      <alignment horizontal="center" vertical="center" wrapText="1"/>
    </xf>
    <xf fontId="21" fillId="5" borderId="104" numFmtId="0" xfId="0" applyFont="1" applyFill="1" applyBorder="1" applyAlignment="1">
      <alignment horizontal="center" vertical="center" wrapText="1"/>
    </xf>
    <xf fontId="21" fillId="5" borderId="105" numFmtId="0" xfId="0" applyFont="1" applyFill="1" applyBorder="1" applyAlignment="1">
      <alignment horizontal="center" vertical="center" wrapText="1"/>
    </xf>
    <xf fontId="21" fillId="5" borderId="106" numFmtId="0" xfId="0" applyFont="1" applyFill="1" applyBorder="1" applyAlignment="1">
      <alignment horizontal="center" vertical="center" wrapText="1"/>
    </xf>
    <xf fontId="21" fillId="5" borderId="107" numFmtId="0" xfId="0" applyFont="1" applyFill="1" applyBorder="1" applyAlignment="1">
      <alignment horizontal="center" vertical="center" wrapText="1"/>
    </xf>
    <xf fontId="21" fillId="4" borderId="63" numFmtId="0" xfId="16" applyFont="1" applyFill="1" applyBorder="1" applyAlignment="1">
      <alignment vertical="center" wrapText="1"/>
    </xf>
    <xf fontId="21" fillId="5" borderId="96" numFmtId="0" xfId="0" applyFont="1" applyFill="1" applyBorder="1" applyAlignment="1">
      <alignment horizontal="center" vertical="center" wrapText="1"/>
    </xf>
    <xf fontId="21" fillId="5" borderId="108" numFmtId="0" xfId="0" applyFont="1" applyFill="1" applyBorder="1" applyAlignment="1">
      <alignment horizontal="center" vertical="center"/>
    </xf>
    <xf fontId="21" fillId="5" borderId="100" numFmtId="0" xfId="0" applyFont="1" applyFill="1" applyBorder="1" applyAlignment="1">
      <alignment horizontal="center" vertical="center" wrapText="1"/>
    </xf>
    <xf fontId="58" fillId="5" borderId="108" numFmtId="0" xfId="0" applyFont="1" applyFill="1" applyBorder="1" applyAlignment="1">
      <alignment horizontal="center" vertical="center"/>
    </xf>
    <xf fontId="58" fillId="5" borderId="92" numFmtId="0" xfId="0" applyFont="1" applyFill="1" applyBorder="1" applyAlignment="1">
      <alignment horizontal="center" vertical="center"/>
    </xf>
    <xf fontId="19" fillId="5" borderId="91" numFmtId="0" xfId="0" applyFont="1" applyFill="1" applyBorder="1" applyAlignment="1">
      <alignment horizontal="center" vertical="center" wrapText="1"/>
    </xf>
    <xf fontId="19" fillId="5" borderId="92" numFmtId="0" xfId="0" applyFont="1" applyFill="1" applyBorder="1" applyAlignment="1">
      <alignment horizontal="center" vertical="center" wrapText="1"/>
    </xf>
    <xf fontId="19" fillId="5" borderId="109" numFmtId="0" xfId="0" applyFont="1" applyFill="1" applyBorder="1" applyAlignment="1">
      <alignment horizontal="center" vertical="center" wrapText="1"/>
    </xf>
    <xf fontId="21" fillId="5" borderId="110" numFmtId="0" xfId="0" applyFont="1" applyFill="1" applyBorder="1" applyAlignment="1">
      <alignment horizontal="center" vertical="center"/>
    </xf>
    <xf fontId="58" fillId="5" borderId="110" numFmtId="0" xfId="0" applyFont="1" applyFill="1" applyBorder="1" applyAlignment="1">
      <alignment horizontal="center" vertical="center"/>
    </xf>
    <xf fontId="58" fillId="5" borderId="95" numFmtId="0" xfId="0" applyFont="1" applyFill="1" applyBorder="1" applyAlignment="1">
      <alignment horizontal="center" vertical="center"/>
    </xf>
    <xf fontId="21" fillId="5" borderId="111" numFmtId="0" xfId="0" applyFont="1" applyFill="1" applyBorder="1" applyAlignment="1">
      <alignment horizontal="center" vertical="center"/>
    </xf>
    <xf fontId="58" fillId="5" borderId="111" numFmtId="0" xfId="0" applyFont="1" applyFill="1" applyBorder="1" applyAlignment="1">
      <alignment horizontal="center" vertical="center"/>
    </xf>
    <xf fontId="58" fillId="5" borderId="99" numFmtId="0" xfId="0" applyFont="1" applyFill="1" applyBorder="1" applyAlignment="1">
      <alignment horizontal="center" vertical="center"/>
    </xf>
    <xf fontId="54" fillId="4" borderId="13" numFmtId="0" xfId="16" applyFont="1" applyFill="1" applyBorder="1" applyAlignment="1" quotePrefix="1">
      <alignment vertical="center" wrapText="1"/>
    </xf>
    <xf fontId="19" fillId="5" borderId="112" numFmtId="0" xfId="0" applyFont="1" applyFill="1" applyBorder="1" applyAlignment="1">
      <alignment horizontal="center" vertical="center" wrapText="1"/>
    </xf>
    <xf fontId="19" fillId="5" borderId="84" numFmtId="0" xfId="0" applyFont="1" applyFill="1" applyBorder="1" applyAlignment="1">
      <alignment horizontal="center" vertical="center" wrapText="1"/>
    </xf>
    <xf fontId="56" fillId="4" borderId="7" numFmtId="0" xfId="0" applyFont="1" applyFill="1" applyBorder="1" applyAlignment="1">
      <alignment horizontal="left" vertical="center" wrapText="1"/>
    </xf>
    <xf fontId="59" fillId="5" borderId="94" numFmtId="0" xfId="0" applyFont="1" applyFill="1" applyBorder="1" applyAlignment="1">
      <alignment horizontal="center" vertical="center" wrapText="1"/>
    </xf>
    <xf fontId="59" fillId="5" borderId="95" numFmtId="0" xfId="0" applyFont="1" applyFill="1" applyBorder="1" applyAlignment="1">
      <alignment horizontal="center" vertical="center" wrapText="1"/>
    </xf>
    <xf fontId="59" fillId="5" borderId="96" numFmtId="0" xfId="0" applyFont="1" applyFill="1" applyBorder="1" applyAlignment="1">
      <alignment horizontal="center" vertical="center" wrapText="1"/>
    </xf>
    <xf fontId="59" fillId="5" borderId="110" numFmtId="0" xfId="0" applyFont="1" applyFill="1" applyBorder="1" applyAlignment="1">
      <alignment horizontal="center" vertical="center" wrapText="1"/>
    </xf>
    <xf fontId="59" fillId="5" borderId="97" numFmtId="0" xfId="0" applyFont="1" applyFill="1" applyBorder="1" applyAlignment="1">
      <alignment horizontal="center" vertical="center" wrapText="1"/>
    </xf>
    <xf fontId="56" fillId="4" borderId="13" numFmtId="0" xfId="0" applyFont="1" applyFill="1" applyBorder="1" applyAlignment="1">
      <alignment horizontal="left" vertical="center" wrapText="1"/>
    </xf>
    <xf fontId="59" fillId="5" borderId="81" numFmtId="0" xfId="0" applyFont="1" applyFill="1" applyBorder="1" applyAlignment="1">
      <alignment horizontal="center" vertical="center" wrapText="1"/>
    </xf>
    <xf fontId="59" fillId="5" borderId="82" numFmtId="0" xfId="0" applyFont="1" applyFill="1" applyBorder="1" applyAlignment="1">
      <alignment horizontal="center" vertical="center" wrapText="1"/>
    </xf>
    <xf fontId="59" fillId="5" borderId="83" numFmtId="0" xfId="0" applyFont="1" applyFill="1" applyBorder="1" applyAlignment="1">
      <alignment horizontal="center" vertical="center" wrapText="1"/>
    </xf>
    <xf fontId="59" fillId="5" borderId="84" numFmtId="0" xfId="0" applyFont="1" applyFill="1" applyBorder="1" applyAlignment="1">
      <alignment horizontal="center" vertical="center" wrapText="1"/>
    </xf>
    <xf fontId="59" fillId="5" borderId="85" numFmtId="0" xfId="0" applyFont="1" applyFill="1" applyBorder="1" applyAlignment="1">
      <alignment horizontal="center" vertical="center" wrapText="1"/>
    </xf>
    <xf fontId="34" fillId="4" borderId="7" numFmtId="0" xfId="0" applyFont="1" applyFill="1" applyBorder="1" applyAlignment="1">
      <alignment horizontal="left" vertical="center" wrapText="1"/>
    </xf>
    <xf fontId="33" fillId="5" borderId="113" numFmtId="0" xfId="0" applyFont="1" applyFill="1" applyBorder="1" applyAlignment="1">
      <alignment horizontal="center" vertical="center"/>
    </xf>
    <xf fontId="33" fillId="5" borderId="114" numFmtId="0" xfId="0" applyFont="1" applyFill="1" applyBorder="1" applyAlignment="1">
      <alignment horizontal="center" vertical="center"/>
    </xf>
    <xf fontId="33" fillId="5" borderId="115" numFmtId="0" xfId="0" applyFont="1" applyFill="1" applyBorder="1" applyAlignment="1">
      <alignment horizontal="center" vertical="center"/>
    </xf>
    <xf fontId="33" fillId="6" borderId="113" numFmtId="0" xfId="0" applyFont="1" applyFill="1" applyBorder="1" applyAlignment="1">
      <alignment horizontal="center" vertical="center"/>
    </xf>
    <xf fontId="60" fillId="6" borderId="114" numFmtId="0" xfId="0" applyFont="1" applyFill="1" applyBorder="1" applyAlignment="1">
      <alignment horizontal="center" vertical="center"/>
    </xf>
    <xf fontId="60" fillId="6" borderId="115" numFmtId="0" xfId="0" applyFont="1" applyFill="1" applyBorder="1" applyAlignment="1">
      <alignment horizontal="center" vertical="center"/>
    </xf>
    <xf fontId="61" fillId="6" borderId="113" numFmtId="0" xfId="0" applyFont="1" applyFill="1" applyBorder="1" applyAlignment="1">
      <alignment horizontal="center" vertical="center"/>
    </xf>
    <xf fontId="61" fillId="6" borderId="114" numFmtId="0" xfId="0" applyFont="1" applyFill="1" applyBorder="1" applyAlignment="1">
      <alignment horizontal="center" vertical="center"/>
    </xf>
    <xf fontId="61" fillId="6" borderId="115" numFmtId="0" xfId="0" applyFont="1" applyFill="1" applyBorder="1" applyAlignment="1">
      <alignment horizontal="center" vertical="center"/>
    </xf>
    <xf fontId="61" fillId="6" borderId="116" numFmtId="0" xfId="0" applyFont="1" applyFill="1" applyBorder="1" applyAlignment="1">
      <alignment horizontal="center" vertical="center"/>
    </xf>
    <xf fontId="34" fillId="4" borderId="0" numFmtId="0" xfId="0" applyFont="1" applyFill="1" applyAlignment="1">
      <alignment horizontal="left" vertical="center" wrapText="1"/>
    </xf>
    <xf fontId="34" fillId="4" borderId="0" numFmtId="0" xfId="0" applyFont="1" applyFill="1"/>
    <xf fontId="16" fillId="4" borderId="0" numFmtId="0" xfId="0" applyFont="1" applyFill="1" applyAlignment="1">
      <alignment horizontal="center" vertical="center" wrapText="1"/>
    </xf>
    <xf fontId="18" fillId="2" borderId="0" numFmtId="0" xfId="0" applyFont="1" applyFill="1" applyAlignment="1">
      <alignment horizontal="center"/>
    </xf>
    <xf fontId="16" fillId="2" borderId="4" numFmtId="0" xfId="0" applyFont="1" applyFill="1" applyBorder="1" applyAlignment="1">
      <alignment wrapText="1"/>
    </xf>
    <xf fontId="16" fillId="2" borderId="5" numFmtId="0" xfId="0" applyFont="1" applyFill="1" applyBorder="1" applyAlignment="1">
      <alignment wrapText="1"/>
    </xf>
    <xf fontId="16" fillId="2" borderId="63" numFmtId="0" xfId="0" applyFont="1" applyFill="1" applyBorder="1" applyAlignment="1">
      <alignment wrapText="1"/>
    </xf>
    <xf fontId="16" fillId="2" borderId="0" numFmtId="0" xfId="0" applyFont="1" applyFill="1" applyAlignment="1">
      <alignment wrapText="1"/>
    </xf>
    <xf fontId="16" fillId="2" borderId="42" numFmtId="0" xfId="0" applyFont="1" applyFill="1" applyBorder="1" applyAlignment="1">
      <alignment wrapText="1"/>
    </xf>
    <xf fontId="16" fillId="2" borderId="30" numFmtId="0" xfId="0" applyFont="1" applyFill="1" applyBorder="1" applyAlignment="1">
      <alignment wrapText="1"/>
    </xf>
    <xf fontId="16" fillId="2" borderId="43" numFmtId="0" xfId="0" applyFont="1" applyFill="1" applyBorder="1" applyAlignment="1">
      <alignment wrapText="1"/>
    </xf>
    <xf fontId="16" fillId="2" borderId="7" numFmtId="0" xfId="0" applyFont="1" applyFill="1" applyBorder="1" applyAlignment="1">
      <alignment wrapText="1"/>
    </xf>
    <xf fontId="16" fillId="2" borderId="8" numFmtId="0" xfId="0" applyFont="1" applyFill="1" applyBorder="1" applyAlignment="1">
      <alignment wrapText="1"/>
    </xf>
    <xf fontId="16" fillId="2" borderId="9" numFmtId="0" xfId="0" applyFont="1" applyFill="1" applyBorder="1" applyAlignment="1">
      <alignment wrapText="1"/>
    </xf>
    <xf fontId="8" fillId="2" borderId="47" numFmtId="0" xfId="5" applyFont="1" applyFill="1" applyBorder="1" applyAlignment="1" quotePrefix="1">
      <alignment horizontal="center" vertical="center" wrapText="1"/>
    </xf>
    <xf fontId="10" fillId="2" borderId="13" numFmtId="0" xfId="5" applyFont="1" applyFill="1" applyBorder="1" applyAlignment="1" quotePrefix="1">
      <alignment horizontal="center" vertical="center" wrapText="1"/>
    </xf>
    <xf fontId="23" fillId="2" borderId="3" numFmtId="0" xfId="0" applyFont="1" applyFill="1" applyBorder="1" applyAlignment="1">
      <alignment horizontal="center" vertical="center"/>
    </xf>
    <xf fontId="23" fillId="2" borderId="12" numFmtId="0" xfId="0" applyFont="1" applyFill="1" applyBorder="1" applyAlignment="1">
      <alignment horizontal="center" vertical="center"/>
    </xf>
    <xf fontId="21" fillId="2" borderId="5" numFmtId="0" xfId="16" applyFont="1" applyFill="1" applyBorder="1" applyAlignment="1" quotePrefix="1">
      <alignment horizontal="center" vertical="center" wrapText="1"/>
    </xf>
    <xf fontId="21" fillId="2" borderId="4" numFmtId="0" xfId="16" applyFont="1" applyFill="1" applyBorder="1" applyAlignment="1" quotePrefix="1">
      <alignment horizontal="center" vertical="center" wrapText="1"/>
    </xf>
    <xf fontId="23" fillId="2" borderId="11" numFmtId="0" xfId="0" applyFont="1" applyFill="1" applyBorder="1" applyAlignment="1">
      <alignment horizontal="center" vertical="center"/>
    </xf>
    <xf fontId="16" fillId="2" borderId="11" numFmtId="0" xfId="0" applyFont="1" applyFill="1" applyBorder="1" applyAlignment="1">
      <alignment horizontal="center" vertical="center"/>
    </xf>
    <xf fontId="16" fillId="2" borderId="12" numFmtId="0" xfId="0" applyFont="1" applyFill="1" applyBorder="1" applyAlignment="1">
      <alignment horizontal="center" vertical="center"/>
    </xf>
    <xf fontId="19" fillId="2" borderId="12" numFmtId="0" xfId="9" applyFont="1" applyFill="1" applyBorder="1" applyAlignment="1">
      <alignment horizontal="center" vertical="center" wrapText="1"/>
    </xf>
    <xf fontId="19" fillId="2" borderId="5" numFmtId="0" xfId="9" applyFont="1" applyFill="1" applyBorder="1" applyAlignment="1">
      <alignment horizontal="center" vertical="center" wrapText="1"/>
    </xf>
    <xf fontId="21" fillId="2" borderId="3" numFmtId="0" xfId="16" applyFont="1" applyFill="1" applyBorder="1" applyAlignment="1">
      <alignment vertical="center" wrapText="1"/>
    </xf>
    <xf fontId="21" fillId="5" borderId="117" numFmtId="0" xfId="0" applyFont="1" applyFill="1" applyBorder="1" applyAlignment="1">
      <alignment horizontal="center" vertical="center" wrapText="1"/>
    </xf>
    <xf fontId="21" fillId="5" borderId="118" numFmtId="0" xfId="0" applyFont="1" applyFill="1" applyBorder="1" applyAlignment="1">
      <alignment horizontal="center" vertical="center" wrapText="1"/>
    </xf>
    <xf fontId="21" fillId="5" borderId="119" numFmtId="0" xfId="0" applyFont="1" applyFill="1" applyBorder="1" applyAlignment="1">
      <alignment horizontal="center" vertical="center" wrapText="1"/>
    </xf>
    <xf fontId="21" fillId="5" borderId="120" numFmtId="0" xfId="0" applyFont="1" applyFill="1" applyBorder="1" applyAlignment="1">
      <alignment horizontal="center" vertical="center" wrapText="1"/>
    </xf>
    <xf fontId="21" fillId="5" borderId="121" numFmtId="0" xfId="0" applyFont="1" applyFill="1" applyBorder="1" applyAlignment="1">
      <alignment horizontal="center" vertical="center" wrapText="1"/>
    </xf>
    <xf fontId="21" fillId="5" borderId="122" numFmtId="0" xfId="0" applyFont="1" applyFill="1" applyBorder="1" applyAlignment="1">
      <alignment horizontal="center" vertical="center" wrapText="1"/>
    </xf>
    <xf fontId="21" fillId="0" borderId="122" numFmtId="0" xfId="0" applyFont="1" applyBorder="1" applyAlignment="1">
      <alignment horizontal="center" vertical="center" wrapText="1"/>
    </xf>
    <xf fontId="21" fillId="0" borderId="105" numFmtId="0" xfId="0" applyFont="1" applyBorder="1" applyAlignment="1">
      <alignment horizontal="center" vertical="center" wrapText="1"/>
    </xf>
    <xf fontId="19" fillId="0" borderId="123" numFmtId="0" xfId="0" applyFont="1" applyBorder="1" applyAlignment="1">
      <alignment horizontal="center" vertical="center" wrapText="1"/>
    </xf>
    <xf fontId="21" fillId="5" borderId="99" numFmtId="0" xfId="0" applyFont="1" applyFill="1" applyBorder="1" applyAlignment="1">
      <alignment horizontal="center" vertical="center" wrapText="1"/>
    </xf>
    <xf fontId="21" fillId="5" borderId="124" numFmtId="0" xfId="0" applyFont="1" applyFill="1" applyBorder="1" applyAlignment="1">
      <alignment horizontal="center" vertical="center" wrapText="1"/>
    </xf>
    <xf fontId="21" fillId="5" borderId="98" numFmtId="0" xfId="0" applyFont="1" applyFill="1" applyBorder="1" applyAlignment="1">
      <alignment horizontal="center" vertical="center" wrapText="1"/>
    </xf>
    <xf fontId="19" fillId="5" borderId="125" numFmtId="0" xfId="0" applyFont="1" applyFill="1" applyBorder="1" applyAlignment="1">
      <alignment horizontal="center" vertical="center" wrapText="1"/>
    </xf>
    <xf fontId="21" fillId="5" borderId="126" numFmtId="0" xfId="0" applyFont="1" applyFill="1" applyBorder="1" applyAlignment="1">
      <alignment horizontal="center" vertical="center" wrapText="1"/>
    </xf>
    <xf fontId="21" fillId="5" borderId="127" numFmtId="0" xfId="0" applyFont="1" applyFill="1" applyBorder="1" applyAlignment="1">
      <alignment horizontal="center" vertical="center" wrapText="1"/>
    </xf>
    <xf fontId="21" fillId="5" borderId="128" numFmtId="0" xfId="0" applyFont="1" applyFill="1" applyBorder="1" applyAlignment="1">
      <alignment horizontal="center" vertical="center" wrapText="1"/>
    </xf>
    <xf fontId="21" fillId="5" borderId="129" numFmtId="0" xfId="0" applyFont="1" applyFill="1" applyBorder="1" applyAlignment="1">
      <alignment horizontal="center" vertical="center" wrapText="1"/>
    </xf>
    <xf fontId="21" fillId="5" borderId="130" numFmtId="0" xfId="0" applyFont="1" applyFill="1" applyBorder="1" applyAlignment="1">
      <alignment horizontal="center" vertical="center" wrapText="1"/>
    </xf>
    <xf fontId="21" fillId="5" borderId="131" numFmtId="0" xfId="0" applyFont="1" applyFill="1" applyBorder="1" applyAlignment="1">
      <alignment horizontal="center" vertical="center" wrapText="1"/>
    </xf>
    <xf fontId="19" fillId="5" borderId="132" numFmtId="0" xfId="0" applyFont="1" applyFill="1" applyBorder="1" applyAlignment="1">
      <alignment horizontal="center" vertical="center" wrapText="1"/>
    </xf>
    <xf fontId="22" fillId="2" borderId="26" numFmtId="0" xfId="16" applyFont="1" applyFill="1" applyBorder="1" applyAlignment="1">
      <alignment vertical="center" wrapText="1"/>
    </xf>
    <xf fontId="21" fillId="5" borderId="133" numFmtId="0" xfId="0" applyFont="1" applyFill="1" applyBorder="1" applyAlignment="1">
      <alignment horizontal="center" vertical="center" wrapText="1"/>
    </xf>
    <xf fontId="21" fillId="5" borderId="134" numFmtId="0" xfId="0" applyFont="1" applyFill="1" applyBorder="1" applyAlignment="1">
      <alignment horizontal="center" vertical="center" wrapText="1"/>
    </xf>
    <xf fontId="21" fillId="5" borderId="135" numFmtId="0" xfId="0" applyFont="1" applyFill="1" applyBorder="1" applyAlignment="1">
      <alignment horizontal="center" vertical="center" wrapText="1"/>
    </xf>
    <xf fontId="21" fillId="5" borderId="29" numFmtId="0" xfId="0" applyFont="1" applyFill="1" applyBorder="1" applyAlignment="1">
      <alignment horizontal="center" vertical="center" wrapText="1"/>
    </xf>
    <xf fontId="19" fillId="5" borderId="136" numFmtId="0" xfId="0" applyFont="1" applyFill="1" applyBorder="1" applyAlignment="1">
      <alignment horizontal="center" vertical="center" wrapText="1"/>
    </xf>
    <xf fontId="54" fillId="2" borderId="63" numFmtId="0" xfId="16" applyFont="1" applyFill="1" applyBorder="1" applyAlignment="1" quotePrefix="1">
      <alignment vertical="center" wrapText="1"/>
    </xf>
    <xf fontId="19" fillId="5" borderId="113" numFmtId="0" xfId="0" applyFont="1" applyFill="1" applyBorder="1" applyAlignment="1">
      <alignment horizontal="center" vertical="center" wrapText="1"/>
    </xf>
    <xf fontId="19" fillId="5" borderId="114" numFmtId="0" xfId="0" applyFont="1" applyFill="1" applyBorder="1" applyAlignment="1">
      <alignment horizontal="center" vertical="center" wrapText="1"/>
    </xf>
    <xf fontId="19" fillId="5" borderId="115" numFmtId="0" xfId="0" applyFont="1" applyFill="1" applyBorder="1" applyAlignment="1">
      <alignment horizontal="center" vertical="center" wrapText="1"/>
    </xf>
    <xf fontId="19" fillId="5" borderId="116" numFmtId="0" xfId="0" applyFont="1" applyFill="1" applyBorder="1" applyAlignment="1">
      <alignment horizontal="center" vertical="center" wrapText="1"/>
    </xf>
    <xf fontId="19" fillId="5" borderId="137" numFmtId="0" xfId="0" applyFont="1" applyFill="1" applyBorder="1" applyAlignment="1">
      <alignment horizontal="center" vertical="center" wrapText="1"/>
    </xf>
    <xf fontId="19" fillId="0" borderId="114" numFmtId="0" xfId="0" applyFont="1" applyBorder="1" applyAlignment="1">
      <alignment horizontal="center" vertical="center" wrapText="1"/>
    </xf>
    <xf fontId="19" fillId="0" borderId="115" numFmtId="0" xfId="0" applyFont="1" applyBorder="1" applyAlignment="1">
      <alignment horizontal="center" vertical="center" wrapText="1"/>
    </xf>
    <xf fontId="19" fillId="0" borderId="138" numFmtId="0" xfId="0" applyFont="1" applyBorder="1" applyAlignment="1">
      <alignment horizontal="center" vertical="center" wrapText="1"/>
    </xf>
    <xf fontId="19" fillId="0" borderId="139" numFmtId="0" xfId="0" applyFont="1" applyBorder="1" applyAlignment="1">
      <alignment horizontal="center" vertical="center" wrapText="1"/>
    </xf>
    <xf fontId="19" fillId="5" borderId="140" numFmtId="0" xfId="0" applyFont="1" applyFill="1" applyBorder="1" applyAlignment="1">
      <alignment horizontal="center" vertical="center" wrapText="1"/>
    </xf>
    <xf fontId="55" fillId="2" borderId="13" numFmtId="0" xfId="0" applyFont="1" applyFill="1" applyBorder="1" applyAlignment="1">
      <alignment horizontal="left" vertical="center" wrapText="1"/>
    </xf>
    <xf fontId="19" fillId="5" borderId="141" numFmtId="0" xfId="0" applyFont="1" applyFill="1" applyBorder="1" applyAlignment="1">
      <alignment horizontal="center" vertical="center" wrapText="1"/>
    </xf>
    <xf fontId="22" fillId="2" borderId="1" numFmtId="0" xfId="16" applyFont="1" applyFill="1" applyBorder="1" applyAlignment="1">
      <alignment vertical="center" wrapText="1"/>
    </xf>
    <xf fontId="21" fillId="2" borderId="1" numFmtId="0" xfId="16" applyFont="1" applyFill="1" applyBorder="1" applyAlignment="1" quotePrefix="1">
      <alignment vertical="center" wrapText="1"/>
    </xf>
    <xf fontId="55" fillId="2" borderId="2" numFmtId="0" xfId="0" applyFont="1" applyFill="1" applyBorder="1" applyAlignment="1">
      <alignment horizontal="left" vertical="center" wrapText="1"/>
    </xf>
    <xf fontId="54" fillId="2" borderId="67" numFmtId="0" xfId="16" applyFont="1" applyFill="1" applyBorder="1" applyAlignment="1">
      <alignment vertical="center" wrapText="1"/>
    </xf>
    <xf fontId="56" fillId="2" borderId="7" numFmtId="0" xfId="0" applyFont="1" applyFill="1" applyBorder="1" applyAlignment="1">
      <alignment horizontal="left" vertical="center" wrapText="1"/>
    </xf>
    <xf fontId="59" fillId="5" borderId="142" numFmtId="0" xfId="0" applyFont="1" applyFill="1" applyBorder="1" applyAlignment="1">
      <alignment horizontal="center" vertical="center" wrapText="1"/>
    </xf>
    <xf fontId="59" fillId="5" borderId="143" numFmtId="0" xfId="0" applyFont="1" applyFill="1" applyBorder="1" applyAlignment="1">
      <alignment horizontal="center" vertical="center" wrapText="1"/>
    </xf>
    <xf fontId="59" fillId="5" borderId="144" numFmtId="0" xfId="0" applyFont="1" applyFill="1" applyBorder="1" applyAlignment="1">
      <alignment horizontal="center" vertical="center" wrapText="1"/>
    </xf>
    <xf fontId="59" fillId="5" borderId="145" numFmtId="0" xfId="0" applyFont="1" applyFill="1" applyBorder="1" applyAlignment="1">
      <alignment horizontal="center" vertical="center" wrapText="1"/>
    </xf>
    <xf fontId="59" fillId="5" borderId="146" numFmtId="0" xfId="0" applyFont="1" applyFill="1" applyBorder="1" applyAlignment="1">
      <alignment horizontal="center" vertical="center" wrapText="1"/>
    </xf>
    <xf fontId="34" fillId="2" borderId="13" numFmtId="0" xfId="0" applyFont="1" applyFill="1" applyBorder="1" applyAlignment="1">
      <alignment horizontal="left" vertical="center" wrapText="1"/>
    </xf>
    <xf fontId="61" fillId="5" borderId="81" numFmtId="0" xfId="0" applyFont="1" applyFill="1" applyBorder="1" applyAlignment="1">
      <alignment horizontal="center" vertical="center"/>
    </xf>
    <xf fontId="61" fillId="5" borderId="82" numFmtId="0" xfId="0" applyFont="1" applyFill="1" applyBorder="1" applyAlignment="1">
      <alignment horizontal="center" vertical="center"/>
    </xf>
    <xf fontId="61" fillId="5" borderId="83" numFmtId="0" xfId="0" applyFont="1" applyFill="1" applyBorder="1" applyAlignment="1">
      <alignment horizontal="center" vertical="center"/>
    </xf>
    <xf fontId="61" fillId="5" borderId="84" numFmtId="0" xfId="0" applyFont="1" applyFill="1" applyBorder="1" applyAlignment="1">
      <alignment horizontal="center" vertical="center"/>
    </xf>
    <xf fontId="61" fillId="5" borderId="85" numFmtId="0" xfId="0" applyFont="1" applyFill="1" applyBorder="1" applyAlignment="1">
      <alignment horizontal="center" vertical="center"/>
    </xf>
    <xf fontId="34" fillId="2" borderId="0" numFmtId="0" xfId="0" applyFont="1" applyFill="1" applyAlignment="1">
      <alignment horizontal="center"/>
    </xf>
    <xf fontId="19" fillId="2" borderId="13" numFmtId="0" xfId="3" applyFont="1" applyFill="1" applyBorder="1" applyAlignment="1" quotePrefix="1">
      <alignment horizontal="center" vertical="center" wrapText="1"/>
    </xf>
    <xf fontId="19" fillId="2" borderId="16" numFmtId="0" xfId="3" applyFont="1" applyFill="1" applyBorder="1" applyAlignment="1" quotePrefix="1">
      <alignment horizontal="center" vertical="center" wrapText="1"/>
    </xf>
    <xf fontId="19" fillId="2" borderId="15" numFmtId="0" xfId="3" applyFont="1" applyFill="1" applyBorder="1" applyAlignment="1" quotePrefix="1">
      <alignment horizontal="center" vertical="center" wrapText="1"/>
    </xf>
    <xf fontId="19" fillId="2" borderId="18" numFmtId="0" xfId="24" applyFont="1" applyFill="1" applyBorder="1" applyAlignment="1" quotePrefix="1">
      <alignment horizontal="center" vertical="center" wrapText="1"/>
    </xf>
    <xf fontId="19" fillId="2" borderId="21" numFmtId="0" xfId="24" applyFont="1" applyFill="1" applyBorder="1" applyAlignment="1" quotePrefix="1">
      <alignment horizontal="center" vertical="center" wrapText="1"/>
    </xf>
    <xf fontId="19" fillId="2" borderId="20" numFmtId="0" xfId="24" applyFont="1" applyFill="1" applyBorder="1" applyAlignment="1" quotePrefix="1">
      <alignment horizontal="center" vertical="center" wrapText="1"/>
    </xf>
    <xf fontId="19" fillId="2" borderId="11" numFmtId="0" xfId="16" applyFont="1" applyFill="1" applyBorder="1" applyAlignment="1" quotePrefix="1">
      <alignment vertical="center" wrapText="1"/>
    </xf>
    <xf fontId="19" fillId="2" borderId="33" numFmtId="0" xfId="16" applyFont="1" applyFill="1" applyBorder="1" applyAlignment="1" quotePrefix="1">
      <alignment vertical="center" wrapText="1"/>
    </xf>
    <xf fontId="21" fillId="2" borderId="64" numFmtId="0" xfId="16" applyFont="1" applyFill="1" applyBorder="1" applyAlignment="1" quotePrefix="1">
      <alignment vertical="center" wrapText="1"/>
    </xf>
    <xf fontId="19" fillId="2" borderId="73" numFmtId="0" xfId="16" applyFont="1" applyFill="1" applyBorder="1" applyAlignment="1" quotePrefix="1">
      <alignment vertical="center" wrapText="1"/>
    </xf>
    <xf fontId="19" fillId="2" borderId="31" numFmtId="0" xfId="16" applyFont="1" applyFill="1" applyBorder="1" applyAlignment="1" quotePrefix="1">
      <alignment vertical="center" wrapText="1"/>
    </xf>
    <xf fontId="21" fillId="2" borderId="71" numFmtId="0" xfId="16" applyFont="1" applyFill="1" applyBorder="1" applyAlignment="1" quotePrefix="1">
      <alignment vertical="center" wrapText="1"/>
    </xf>
    <xf fontId="34" fillId="2" borderId="11" numFmtId="0" xfId="0" applyFont="1" applyFill="1" applyBorder="1" applyAlignment="1">
      <alignment horizontal="left" vertical="center" wrapText="1"/>
    </xf>
    <xf fontId="34" fillId="2" borderId="33" numFmtId="0" xfId="0" applyFont="1" applyFill="1" applyBorder="1" applyAlignment="1">
      <alignment horizontal="left" vertical="center" wrapText="1"/>
    </xf>
    <xf fontId="34" fillId="2" borderId="64" numFmtId="0" xfId="0" applyFont="1" applyFill="1" applyBorder="1" applyAlignment="1">
      <alignment horizontal="left" vertical="center" wrapText="1"/>
    </xf>
    <xf fontId="62" fillId="2" borderId="1" numFmtId="0" xfId="16" applyFont="1" applyFill="1" applyBorder="1" applyAlignment="1">
      <alignment vertical="center" wrapText="1"/>
    </xf>
    <xf fontId="19" fillId="0" borderId="52" numFmtId="0" xfId="16" applyFont="1" applyBorder="1" applyAlignment="1" quotePrefix="1">
      <alignment horizontal="center" vertical="center" wrapText="1"/>
    </xf>
    <xf fontId="19" fillId="0" borderId="23" numFmtId="0" xfId="16" applyFont="1" applyBorder="1" applyAlignment="1" quotePrefix="1">
      <alignment horizontal="center" vertical="center" wrapText="1"/>
    </xf>
    <xf fontId="19" fillId="0" borderId="53" numFmtId="0" xfId="16" applyFont="1" applyBorder="1" applyAlignment="1" quotePrefix="1">
      <alignment horizontal="center" vertical="center" wrapText="1"/>
    </xf>
    <xf fontId="19" fillId="0" borderId="37" numFmtId="0" xfId="16" applyFont="1" applyBorder="1" applyAlignment="1" quotePrefix="1">
      <alignment horizontal="center" vertical="center" wrapText="1"/>
    </xf>
    <xf fontId="19" fillId="0" borderId="38" numFmtId="0" xfId="16" applyFont="1" applyBorder="1" applyAlignment="1" quotePrefix="1">
      <alignment horizontal="center" vertical="center" wrapText="1"/>
    </xf>
    <xf fontId="19" fillId="4" borderId="23" numFmtId="0" xfId="16" applyFont="1" applyFill="1" applyBorder="1" applyAlignment="1" quotePrefix="1">
      <alignment horizontal="center" vertical="center" wrapText="1"/>
    </xf>
    <xf fontId="19" fillId="4" borderId="52" numFmtId="0" xfId="16" applyFont="1" applyFill="1" applyBorder="1" applyAlignment="1" quotePrefix="1">
      <alignment horizontal="center" vertical="center" wrapText="1"/>
    </xf>
    <xf fontId="19" fillId="4" borderId="53" numFmtId="0" xfId="16" applyFont="1" applyFill="1" applyBorder="1" applyAlignment="1" quotePrefix="1">
      <alignment horizontal="center" vertical="center" wrapText="1"/>
    </xf>
    <xf fontId="19" fillId="0" borderId="60" numFmtId="0" xfId="16" applyFont="1" applyBorder="1" applyAlignment="1" quotePrefix="1">
      <alignment horizontal="center" vertical="center" wrapText="1"/>
    </xf>
    <xf fontId="19" fillId="0" borderId="61" numFmtId="0" xfId="16" applyFont="1" applyBorder="1" applyAlignment="1" quotePrefix="1">
      <alignment horizontal="center" vertical="center" wrapText="1"/>
    </xf>
    <xf fontId="19" fillId="0" borderId="62" numFmtId="0" xfId="16" applyFont="1" applyBorder="1" applyAlignment="1" quotePrefix="1">
      <alignment horizontal="center" vertical="center" wrapText="1"/>
    </xf>
    <xf fontId="19" fillId="0" borderId="74" numFmtId="0" xfId="16" applyFont="1" applyBorder="1" applyAlignment="1" quotePrefix="1">
      <alignment horizontal="center" vertical="center" wrapText="1"/>
    </xf>
    <xf fontId="19" fillId="0" borderId="147" numFmtId="0" xfId="16" applyFont="1" applyBorder="1" applyAlignment="1" quotePrefix="1">
      <alignment horizontal="center" vertical="center" wrapText="1"/>
    </xf>
    <xf fontId="19" fillId="4" borderId="60" numFmtId="0" xfId="16" applyFont="1" applyFill="1" applyBorder="1" applyAlignment="1" quotePrefix="1">
      <alignment horizontal="center" vertical="center" wrapText="1"/>
    </xf>
    <xf fontId="19" fillId="4" borderId="61" numFmtId="0" xfId="16" applyFont="1" applyFill="1" applyBorder="1" applyAlignment="1" quotePrefix="1">
      <alignment horizontal="center" vertical="center" wrapText="1"/>
    </xf>
    <xf fontId="19" fillId="4" borderId="62" numFmtId="0" xfId="16" applyFont="1" applyFill="1" applyBorder="1" applyAlignment="1" quotePrefix="1">
      <alignment horizontal="center" vertical="center" wrapText="1"/>
    </xf>
    <xf fontId="19" fillId="0" borderId="14" numFmtId="0" xfId="9" applyFont="1" applyBorder="1" applyAlignment="1" quotePrefix="1">
      <alignment horizontal="center" vertical="center" wrapText="1"/>
    </xf>
    <xf fontId="19" fillId="0" borderId="48" numFmtId="0" xfId="9" applyFont="1" applyBorder="1" applyAlignment="1" quotePrefix="1">
      <alignment horizontal="center" vertical="center" wrapText="1"/>
    </xf>
    <xf fontId="19" fillId="4" borderId="47" numFmtId="0" xfId="9" applyFont="1" applyFill="1" applyBorder="1" applyAlignment="1" quotePrefix="1">
      <alignment horizontal="center" vertical="center" wrapText="1"/>
    </xf>
    <xf fontId="19" fillId="4" borderId="14" numFmtId="0" xfId="9" applyFont="1" applyFill="1" applyBorder="1" applyAlignment="1" quotePrefix="1">
      <alignment horizontal="center" vertical="center" wrapText="1"/>
    </xf>
    <xf fontId="19" fillId="4" borderId="48" numFmtId="0" xfId="9" applyFont="1" applyFill="1" applyBorder="1" applyAlignment="1" quotePrefix="1">
      <alignment horizontal="center" vertical="center" wrapText="1"/>
    </xf>
    <xf fontId="19" fillId="0" borderId="56" numFmtId="0" xfId="9" applyFont="1" applyBorder="1" applyAlignment="1" quotePrefix="1">
      <alignment horizontal="center" vertical="center" wrapText="1"/>
    </xf>
    <xf fontId="19" fillId="0" borderId="31" numFmtId="0" xfId="9" applyFont="1" applyBorder="1" applyAlignment="1" quotePrefix="1">
      <alignment horizontal="center" vertical="center" wrapText="1"/>
    </xf>
    <xf fontId="19" fillId="0" borderId="57" numFmtId="0" xfId="9" applyFont="1" applyBorder="1" applyAlignment="1" quotePrefix="1">
      <alignment horizontal="center" vertical="center" wrapText="1"/>
    </xf>
    <xf fontId="19" fillId="0" borderId="73" numFmtId="0" xfId="9" applyFont="1" applyBorder="1" applyAlignment="1" quotePrefix="1">
      <alignment horizontal="center" vertical="center" wrapText="1"/>
    </xf>
    <xf fontId="19" fillId="0" borderId="0" numFmtId="0" xfId="9" applyFont="1" applyAlignment="1" quotePrefix="1">
      <alignment horizontal="center" vertical="center" wrapText="1"/>
    </xf>
    <xf fontId="19" fillId="4" borderId="63" numFmtId="0" xfId="9" applyFont="1" applyFill="1" applyBorder="1" applyAlignment="1" quotePrefix="1">
      <alignment horizontal="center" vertical="center" wrapText="1"/>
    </xf>
    <xf fontId="19" fillId="4" borderId="73" numFmtId="0" xfId="9" applyFont="1" applyFill="1" applyBorder="1" applyAlignment="1" quotePrefix="1">
      <alignment horizontal="center" vertical="center" wrapText="1"/>
    </xf>
    <xf fontId="19" fillId="4" borderId="32" numFmtId="0" xfId="9" applyFont="1" applyFill="1" applyBorder="1" applyAlignment="1" quotePrefix="1">
      <alignment horizontal="center" vertical="center" wrapText="1"/>
    </xf>
    <xf fontId="19" fillId="0" borderId="11" numFmtId="0" xfId="9" applyFont="1" applyBorder="1" applyAlignment="1" quotePrefix="1">
      <alignment vertical="center" wrapText="1"/>
    </xf>
    <xf fontId="19" fillId="0" borderId="33" numFmtId="0" xfId="9" applyFont="1" applyBorder="1" applyAlignment="1" quotePrefix="1">
      <alignment vertical="center" wrapText="1"/>
    </xf>
    <xf fontId="19" fillId="0" borderId="64" numFmtId="0" xfId="9" applyFont="1" applyBorder="1" applyAlignment="1" quotePrefix="1">
      <alignment vertical="center" wrapText="1"/>
    </xf>
    <xf fontId="19" fillId="0" borderId="72" numFmtId="0" xfId="9" applyFont="1" applyBorder="1" applyAlignment="1" quotePrefix="1">
      <alignment vertical="center" wrapText="1"/>
    </xf>
    <xf fontId="19" fillId="0" borderId="3" numFmtId="0" xfId="9" applyFont="1" applyBorder="1" applyAlignment="1" quotePrefix="1">
      <alignment horizontal="center" vertical="center" wrapText="1"/>
    </xf>
    <xf fontId="21" fillId="0" borderId="5" numFmtId="0" xfId="9" applyFont="1" applyBorder="1" applyAlignment="1" quotePrefix="1">
      <alignment horizontal="center" vertical="center" wrapText="1"/>
    </xf>
    <xf fontId="62" fillId="2" borderId="2" numFmtId="0" xfId="16" applyFont="1" applyFill="1" applyBorder="1" applyAlignment="1">
      <alignment vertical="center" wrapText="1"/>
    </xf>
    <xf fontId="21" fillId="0" borderId="50" numFmtId="0" xfId="16" applyFont="1" applyBorder="1" applyAlignment="1" quotePrefix="1">
      <alignment horizontal="center" vertical="center" wrapText="1"/>
    </xf>
    <xf fontId="21" fillId="0" borderId="19" numFmtId="0" xfId="16" applyFont="1" applyBorder="1" applyAlignment="1" quotePrefix="1">
      <alignment horizontal="center" vertical="center" wrapText="1"/>
    </xf>
    <xf fontId="21" fillId="0" borderId="51" numFmtId="0" xfId="16" applyFont="1" applyBorder="1" applyAlignment="1" quotePrefix="1">
      <alignment horizontal="center" vertical="center" wrapText="1"/>
    </xf>
    <xf fontId="23" fillId="0" borderId="50" numFmtId="0" xfId="16" applyFont="1" applyBorder="1" applyAlignment="1" quotePrefix="1">
      <alignment horizontal="center" vertical="center" wrapText="1"/>
    </xf>
    <xf fontId="34" fillId="0" borderId="50" numFmtId="0" xfId="0" applyFont="1" applyBorder="1" applyAlignment="1">
      <alignment horizontal="center" vertical="center" wrapText="1"/>
    </xf>
    <xf fontId="34" fillId="0" borderId="51" numFmtId="0" xfId="0" applyFont="1" applyBorder="1" applyAlignment="1">
      <alignment horizontal="center" vertical="center" wrapText="1"/>
    </xf>
    <xf fontId="62" fillId="2" borderId="148" numFmtId="0" xfId="16" applyFont="1" applyFill="1" applyBorder="1" applyAlignment="1">
      <alignment vertical="center" wrapText="1"/>
    </xf>
    <xf fontId="34" fillId="0" borderId="60" numFmtId="0" xfId="0" applyFont="1" applyBorder="1" applyAlignment="1">
      <alignment horizontal="center" vertical="center" wrapText="1"/>
    </xf>
    <xf fontId="34" fillId="0" borderId="62" numFmtId="0" xfId="0" applyFont="1" applyBorder="1" applyAlignment="1">
      <alignment horizontal="center" vertical="center" wrapText="1"/>
    </xf>
    <xf fontId="21" fillId="2" borderId="69" numFmtId="0" xfId="16" applyFont="1" applyFill="1" applyBorder="1" applyAlignment="1">
      <alignment vertical="center" wrapText="1"/>
    </xf>
    <xf fontId="21" fillId="0" borderId="60" numFmtId="0" xfId="16" applyFont="1" applyBorder="1" applyAlignment="1" quotePrefix="1">
      <alignment horizontal="center" vertical="center" wrapText="1"/>
    </xf>
    <xf fontId="19" fillId="0" borderId="14" numFmtId="0" xfId="16" applyFont="1" applyBorder="1" applyAlignment="1" quotePrefix="1">
      <alignment horizontal="center" vertical="center" wrapText="1"/>
    </xf>
    <xf fontId="19" fillId="0" borderId="48" numFmtId="0" xfId="16" applyFont="1" applyBorder="1" applyAlignment="1" quotePrefix="1">
      <alignment horizontal="center" vertical="center" wrapText="1"/>
    </xf>
    <xf fontId="54" fillId="2" borderId="17" numFmtId="0" xfId="16" applyFont="1" applyFill="1" applyBorder="1" applyAlignment="1">
      <alignment vertical="center" wrapText="1"/>
    </xf>
    <xf fontId="21" fillId="0" borderId="47" numFmtId="0" xfId="9" applyFont="1" applyBorder="1" applyAlignment="1" quotePrefix="1">
      <alignment horizontal="center" vertical="center" wrapText="1"/>
    </xf>
    <xf fontId="21" fillId="0" borderId="14" numFmtId="0" xfId="9" applyFont="1" applyBorder="1" applyAlignment="1" quotePrefix="1">
      <alignment horizontal="center" vertical="center" wrapText="1"/>
    </xf>
    <xf fontId="21" fillId="0" borderId="48" numFmtId="0" xfId="9" applyFont="1" applyBorder="1" applyAlignment="1" quotePrefix="1">
      <alignment horizontal="center" vertical="center" wrapText="1"/>
    </xf>
    <xf fontId="21" fillId="0" borderId="49" numFmtId="0" xfId="9" applyFont="1" applyBorder="1" applyAlignment="1" quotePrefix="1">
      <alignment horizontal="center" vertical="center" wrapText="1"/>
    </xf>
    <xf fontId="21" fillId="0" borderId="15" numFmtId="0" xfId="9" applyFont="1" applyBorder="1" applyAlignment="1" quotePrefix="1">
      <alignment horizontal="center" vertical="center" wrapText="1"/>
    </xf>
    <xf fontId="34" fillId="0" borderId="11" numFmtId="0" xfId="0" applyFont="1" applyBorder="1" applyAlignment="1">
      <alignment horizontal="center" vertical="center" wrapText="1"/>
    </xf>
    <xf fontId="34" fillId="0" borderId="33" numFmtId="0" xfId="0" applyFont="1" applyBorder="1" applyAlignment="1">
      <alignment horizontal="center" vertical="center" wrapText="1"/>
    </xf>
    <xf fontId="34" fillId="0" borderId="64" numFmtId="0" xfId="0" applyFont="1" applyBorder="1" applyAlignment="1">
      <alignment horizontal="center" vertical="center" wrapText="1"/>
    </xf>
    <xf fontId="62" fillId="2" borderId="63" numFmtId="0" xfId="16" applyFont="1" applyFill="1" applyBorder="1" applyAlignment="1">
      <alignment vertical="center" wrapText="1"/>
    </xf>
    <xf fontId="21" fillId="0" borderId="39" numFmtId="0" xfId="16" applyFont="1" applyBorder="1" applyAlignment="1" quotePrefix="1">
      <alignment horizontal="center" vertical="center" wrapText="1"/>
    </xf>
    <xf fontId="21" fillId="0" borderId="40" numFmtId="0" xfId="16" applyFont="1" applyBorder="1" applyAlignment="1" quotePrefix="1">
      <alignment horizontal="center" vertical="center" wrapText="1"/>
    </xf>
    <xf fontId="23" fillId="0" borderId="39" numFmtId="0" xfId="16" applyFont="1" applyBorder="1" applyAlignment="1" quotePrefix="1">
      <alignment horizontal="center" vertical="center" wrapText="1"/>
    </xf>
    <xf fontId="21" fillId="0" borderId="59" numFmtId="0" xfId="16" applyFont="1" applyBorder="1" applyAlignment="1" quotePrefix="1">
      <alignment horizontal="center" vertical="center" wrapText="1"/>
    </xf>
    <xf fontId="34" fillId="0" borderId="19" numFmtId="0" xfId="0" applyFont="1" applyBorder="1" applyAlignment="1">
      <alignment horizontal="center" vertical="center" wrapText="1"/>
    </xf>
    <xf fontId="34" fillId="0" borderId="52" numFmtId="0" xfId="0" applyFont="1" applyBorder="1" applyAlignment="1">
      <alignment horizontal="center" vertical="center" wrapText="1"/>
    </xf>
    <xf fontId="34" fillId="0" borderId="23" numFmtId="0" xfId="0" applyFont="1" applyBorder="1" applyAlignment="1">
      <alignment horizontal="center" vertical="center" wrapText="1"/>
    </xf>
    <xf fontId="34" fillId="0" borderId="53" numFmtId="0" xfId="0" applyFont="1" applyBorder="1" applyAlignment="1">
      <alignment horizontal="center" vertical="center" wrapText="1"/>
    </xf>
    <xf fontId="19" fillId="2" borderId="0" numFmtId="0" xfId="9" applyFont="1" applyFill="1" applyAlignment="1" quotePrefix="1">
      <alignment horizontal="left" vertical="center" wrapText="1"/>
    </xf>
    <xf fontId="34" fillId="0" borderId="44" numFmtId="0" xfId="0" applyFont="1" applyBorder="1" applyAlignment="1">
      <alignment horizontal="center" vertical="center" wrapText="1"/>
    </xf>
    <xf fontId="34" fillId="0" borderId="27" numFmtId="0" xfId="0" applyFont="1" applyBorder="1" applyAlignment="1">
      <alignment horizontal="center" vertical="center" wrapText="1"/>
    </xf>
    <xf fontId="34" fillId="0" borderId="45" numFmtId="0" xfId="0" applyFont="1" applyBorder="1" applyAlignment="1">
      <alignment horizontal="center" vertical="center" wrapText="1"/>
    </xf>
    <xf fontId="21" fillId="0" borderId="16" numFmtId="0" xfId="9" applyFont="1" applyBorder="1" applyAlignment="1" quotePrefix="1">
      <alignment horizontal="center" vertical="center" wrapText="1"/>
    </xf>
    <xf fontId="21" fillId="0" borderId="42" numFmtId="0" xfId="16" applyFont="1" applyBorder="1" applyAlignment="1" quotePrefix="1">
      <alignment horizontal="center" vertical="center" wrapText="1"/>
    </xf>
    <xf fontId="34" fillId="2" borderId="0" numFmtId="0" xfId="0" applyFont="1" applyFill="1" applyAlignment="1">
      <alignment horizontal="left" vertical="center"/>
    </xf>
    <xf fontId="21" fillId="2" borderId="41" numFmtId="0" xfId="16" applyFont="1" applyFill="1" applyBorder="1" applyAlignment="1" quotePrefix="1">
      <alignment vertical="center" wrapText="1"/>
    </xf>
    <xf fontId="21" fillId="2" borderId="59" numFmtId="0" xfId="16" applyFont="1" applyFill="1" applyBorder="1" applyAlignment="1" quotePrefix="1">
      <alignment vertical="center" wrapText="1"/>
    </xf>
    <xf fontId="21" fillId="2" borderId="51" numFmtId="0" xfId="16" applyFont="1" applyFill="1" applyBorder="1" applyAlignment="1" quotePrefix="1">
      <alignment vertical="center" wrapText="1"/>
    </xf>
    <xf fontId="34" fillId="2" borderId="56" numFmtId="0" xfId="0" applyFont="1" applyFill="1" applyBorder="1" applyAlignment="1">
      <alignment horizontal="left" vertical="center" wrapText="1"/>
    </xf>
    <xf fontId="34" fillId="2" borderId="31" numFmtId="0" xfId="0" applyFont="1" applyFill="1" applyBorder="1" applyAlignment="1">
      <alignment horizontal="left" vertical="center" wrapText="1"/>
    </xf>
    <xf fontId="34" fillId="2" borderId="57" numFmtId="0" xfId="0" applyFont="1" applyFill="1" applyBorder="1" applyAlignment="1">
      <alignment horizontal="left" vertical="center" wrapText="1"/>
    </xf>
    <xf fontId="21" fillId="4" borderId="23" numFmtId="0" xfId="16" applyFont="1" applyFill="1" applyBorder="1" applyAlignment="1" quotePrefix="1">
      <alignment horizontal="center" vertical="center" wrapText="1"/>
    </xf>
    <xf fontId="34" fillId="4" borderId="60" numFmtId="0" xfId="0" applyFont="1" applyFill="1" applyBorder="1" applyAlignment="1">
      <alignment horizontal="center" vertical="center" wrapText="1"/>
    </xf>
    <xf fontId="34" fillId="4" borderId="61" numFmtId="0" xfId="0" applyFont="1" applyFill="1" applyBorder="1" applyAlignment="1">
      <alignment horizontal="center" vertical="center" wrapText="1"/>
    </xf>
    <xf fontId="34" fillId="4" borderId="62" numFmtId="0" xfId="0" applyFont="1" applyFill="1" applyBorder="1" applyAlignment="1">
      <alignment horizontal="center" vertical="center" wrapText="1"/>
    </xf>
    <xf fontId="19" fillId="4" borderId="17" numFmtId="0" xfId="9" applyFont="1" applyFill="1" applyBorder="1" applyAlignment="1" quotePrefix="1">
      <alignment horizontal="center" vertical="center" wrapText="1"/>
    </xf>
    <xf fontId="19" fillId="0" borderId="11" numFmtId="0" xfId="9" applyFont="1" applyBorder="1" applyAlignment="1" quotePrefix="1">
      <alignment horizontal="center" vertical="center" wrapText="1"/>
    </xf>
    <xf fontId="19" fillId="0" borderId="12" numFmtId="0" xfId="9" applyFont="1" applyBorder="1" applyAlignment="1" quotePrefix="1">
      <alignment horizontal="center" vertical="center" wrapText="1"/>
    </xf>
    <xf fontId="19" fillId="0" borderId="4" numFmtId="0" xfId="9" applyFont="1" applyBorder="1" applyAlignment="1" quotePrefix="1">
      <alignment horizontal="center" vertical="center" wrapText="1"/>
    </xf>
    <xf fontId="19" fillId="4" borderId="3" numFmtId="0" xfId="9" applyFont="1" applyFill="1" applyBorder="1" applyAlignment="1" quotePrefix="1">
      <alignment horizontal="center" vertical="center" wrapText="1"/>
    </xf>
    <xf fontId="19" fillId="4" borderId="12" numFmtId="0" xfId="9" applyFont="1" applyFill="1" applyBorder="1" applyAlignment="1" quotePrefix="1">
      <alignment horizontal="center" vertical="center" wrapText="1"/>
    </xf>
    <xf fontId="19" fillId="4" borderId="5" numFmtId="0" xfId="9" applyFont="1" applyFill="1" applyBorder="1" applyAlignment="1" quotePrefix="1">
      <alignment horizontal="center" vertical="center" wrapText="1"/>
    </xf>
    <xf fontId="19" fillId="0" borderId="3" numFmtId="0" xfId="9" applyFont="1" applyBorder="1" applyAlignment="1" quotePrefix="1">
      <alignment vertical="center" wrapText="1"/>
    </xf>
    <xf fontId="21" fillId="0" borderId="33" numFmtId="0" xfId="9" applyFont="1" applyBorder="1" applyAlignment="1" quotePrefix="1">
      <alignment vertical="center" wrapText="1"/>
    </xf>
    <xf fontId="21" fillId="0" borderId="5" numFmtId="0" xfId="9" applyFont="1" applyBorder="1" applyAlignment="1" quotePrefix="1">
      <alignment vertical="center" wrapText="1"/>
    </xf>
    <xf fontId="62" fillId="2" borderId="67" numFmtId="0" xfId="16" applyFont="1" applyFill="1" applyBorder="1" applyAlignment="1">
      <alignment vertical="center" wrapText="1"/>
    </xf>
    <xf fontId="19" fillId="0" borderId="50" numFmtId="0" xfId="16" applyFont="1" applyBorder="1" applyAlignment="1" quotePrefix="1">
      <alignment horizontal="center" vertical="center" wrapText="1"/>
    </xf>
    <xf fontId="19" fillId="0" borderId="51" numFmtId="0" xfId="16" applyFont="1" applyBorder="1" applyAlignment="1" quotePrefix="1">
      <alignment horizontal="center" vertical="center" wrapText="1"/>
    </xf>
    <xf fontId="34" fillId="0" borderId="61" numFmtId="0" xfId="0" applyFont="1" applyBorder="1" applyAlignment="1">
      <alignment horizontal="center" vertical="center" wrapText="1"/>
    </xf>
    <xf fontId="21" fillId="0" borderId="56" numFmtId="0" xfId="9" applyFont="1" applyBorder="1" applyAlignment="1" quotePrefix="1">
      <alignment horizontal="center" vertical="center" wrapText="1"/>
    </xf>
    <xf fontId="21" fillId="0" borderId="73" numFmtId="0" xfId="9" applyFont="1" applyBorder="1" applyAlignment="1" quotePrefix="1">
      <alignment horizontal="center" vertical="center" wrapText="1"/>
    </xf>
    <xf fontId="21" fillId="0" borderId="0" numFmtId="0" xfId="9" applyFont="1" applyAlignment="1" quotePrefix="1">
      <alignment horizontal="center" vertical="center" wrapText="1"/>
    </xf>
    <xf fontId="21" fillId="2" borderId="68" numFmtId="0" xfId="13" applyFont="1" applyFill="1" applyBorder="1" applyAlignment="1">
      <alignment vertical="center" wrapText="1"/>
    </xf>
    <xf fontId="19" fillId="0" borderId="3" numFmtId="0" xfId="16" applyFont="1" applyBorder="1" applyAlignment="1" quotePrefix="1">
      <alignment horizontal="center" vertical="center" wrapText="1"/>
    </xf>
    <xf fontId="34" fillId="2" borderId="4" numFmtId="0" xfId="0" applyFont="1" applyFill="1" applyBorder="1" applyAlignment="1">
      <alignment horizontal="center" vertical="center" wrapText="1"/>
    </xf>
    <xf fontId="1" fillId="4" borderId="0" numFmtId="0" xfId="43" applyFont="1" applyFill="1"/>
    <xf fontId="63" fillId="4" borderId="0" numFmtId="0" xfId="43" applyFont="1" applyFill="1" applyAlignment="1">
      <alignment horizontal="center"/>
    </xf>
    <xf fontId="64" fillId="0" borderId="13" numFmtId="0" xfId="43" applyFont="1" applyBorder="1" applyAlignment="1">
      <alignment horizontal="center"/>
    </xf>
    <xf fontId="64" fillId="0" borderId="16" numFmtId="0" xfId="43" applyFont="1" applyBorder="1" applyAlignment="1">
      <alignment horizontal="center"/>
    </xf>
    <xf fontId="64" fillId="0" borderId="4" numFmtId="0" xfId="43" applyFont="1" applyBorder="1" applyAlignment="1">
      <alignment horizontal="center"/>
    </xf>
    <xf fontId="64" fillId="0" borderId="5" numFmtId="0" xfId="43" applyFont="1" applyBorder="1" applyAlignment="1">
      <alignment horizontal="center"/>
    </xf>
    <xf fontId="30" fillId="4" borderId="6" numFmtId="0" xfId="43" applyFont="1" applyFill="1" applyBorder="1" applyAlignment="1">
      <alignment horizontal="center" vertical="center" wrapText="1"/>
    </xf>
    <xf fontId="30" fillId="4" borderId="42" numFmtId="0" xfId="43" applyFont="1" applyFill="1" applyBorder="1" applyAlignment="1">
      <alignment horizontal="center" vertical="center" wrapText="1"/>
    </xf>
    <xf fontId="30" fillId="4" borderId="25" numFmtId="0" xfId="43" applyFont="1" applyFill="1" applyBorder="1" applyAlignment="1">
      <alignment horizontal="center" vertical="center" wrapText="1"/>
    </xf>
    <xf fontId="30" fillId="4" borderId="24" numFmtId="0" xfId="43" applyFont="1" applyFill="1" applyBorder="1" applyAlignment="1">
      <alignment horizontal="center" vertical="center" wrapText="1"/>
    </xf>
    <xf fontId="65" fillId="4" borderId="149" numFmtId="0" xfId="43" applyFont="1" applyFill="1" applyBorder="1" applyAlignment="1">
      <alignment horizontal="center" vertical="center"/>
    </xf>
    <xf fontId="65" fillId="4" borderId="1" numFmtId="0" xfId="43" applyFont="1" applyFill="1" applyBorder="1" applyAlignment="1">
      <alignment horizontal="center" vertical="center"/>
    </xf>
    <xf fontId="65" fillId="4" borderId="150" numFmtId="0" xfId="43" applyFont="1" applyFill="1" applyBorder="1" applyAlignment="1">
      <alignment horizontal="center" vertical="center"/>
    </xf>
    <xf fontId="65" fillId="4" borderId="74" numFmtId="0" xfId="43" applyFont="1" applyFill="1" applyBorder="1" applyAlignment="1">
      <alignment horizontal="center" vertical="center"/>
    </xf>
    <xf fontId="65" fillId="4" borderId="18" numFmtId="0" xfId="43" applyFont="1" applyFill="1" applyBorder="1" applyAlignment="1">
      <alignment horizontal="center" vertical="center"/>
    </xf>
    <xf fontId="65" fillId="4" borderId="21" numFmtId="0" xfId="43" applyFont="1" applyFill="1" applyBorder="1" applyAlignment="1">
      <alignment horizontal="center" vertical="center"/>
    </xf>
    <xf fontId="65" fillId="4" borderId="20" numFmtId="0" xfId="43" applyFont="1" applyFill="1" applyBorder="1" applyAlignment="1">
      <alignment horizontal="center" vertical="center"/>
    </xf>
    <xf fontId="66" fillId="4" borderId="151" numFmtId="0" xfId="43" applyFont="1" applyFill="1" applyBorder="1" applyAlignment="1">
      <alignment horizontal="center" vertical="center" wrapText="1"/>
    </xf>
    <xf fontId="67" fillId="4" borderId="152" numFmtId="0" xfId="43" applyFont="1" applyFill="1" applyBorder="1" applyAlignment="1">
      <alignment horizontal="center" wrapText="1"/>
    </xf>
    <xf fontId="68" fillId="4" borderId="74" numFmtId="0" xfId="43" applyFont="1" applyFill="1" applyBorder="1" applyAlignment="1">
      <alignment horizontal="center" vertical="center"/>
    </xf>
    <xf fontId="68" fillId="4" borderId="150" numFmtId="0" xfId="43" applyFont="1" applyFill="1" applyBorder="1" applyAlignment="1">
      <alignment horizontal="center" vertical="center"/>
    </xf>
    <xf fontId="69" fillId="4" borderId="2" numFmtId="0" xfId="43" applyFont="1" applyFill="1" applyBorder="1" applyAlignment="1">
      <alignment horizontal="center" vertical="center" wrapText="1"/>
    </xf>
    <xf fontId="69" fillId="4" borderId="153" numFmtId="0" xfId="43" applyFont="1" applyFill="1" applyBorder="1" applyAlignment="1">
      <alignment horizontal="center" vertical="center" wrapText="1"/>
    </xf>
    <xf fontId="69" fillId="4" borderId="154" numFmtId="0" xfId="43" applyFont="1" applyFill="1" applyBorder="1" applyAlignment="1">
      <alignment horizontal="center" vertical="center" wrapText="1"/>
    </xf>
    <xf fontId="69" fillId="4" borderId="4" numFmtId="0" xfId="43" applyFont="1" applyFill="1" applyBorder="1" applyAlignment="1">
      <alignment horizontal="center" vertical="center" wrapText="1"/>
    </xf>
    <xf fontId="70" fillId="4" borderId="153" numFmtId="0" xfId="43" applyFont="1" applyFill="1" applyBorder="1"/>
    <xf fontId="70" fillId="4" borderId="154" numFmtId="0" xfId="43" applyFont="1" applyFill="1" applyBorder="1"/>
    <xf fontId="70" fillId="4" borderId="4" numFmtId="0" xfId="43" applyFont="1" applyFill="1" applyBorder="1"/>
    <xf fontId="70" fillId="4" borderId="5" numFmtId="0" xfId="43" applyFont="1" applyFill="1" applyBorder="1"/>
    <xf fontId="70" fillId="4" borderId="155" numFmtId="0" xfId="43" applyFont="1" applyFill="1" applyBorder="1"/>
    <xf fontId="70" fillId="4" borderId="12" numFmtId="0" xfId="43" applyFont="1" applyFill="1" applyBorder="1"/>
    <xf fontId="71" fillId="4" borderId="153" numFmtId="0" xfId="43" applyFont="1" applyFill="1" applyBorder="1" applyAlignment="1">
      <alignment horizontal="center" textRotation="90" vertical="center" wrapText="1"/>
    </xf>
    <xf fontId="71" fillId="4" borderId="155" numFmtId="0" xfId="43" applyFont="1" applyFill="1" applyBorder="1"/>
    <xf fontId="71" fillId="4" borderId="156" numFmtId="0" xfId="43" applyFont="1" applyFill="1" applyBorder="1"/>
    <xf fontId="30" fillId="4" borderId="18" numFmtId="0" xfId="0" applyFont="1" applyFill="1" applyBorder="1" applyAlignment="1">
      <alignment horizontal="left"/>
    </xf>
    <xf fontId="15" fillId="4" borderId="157" numFmtId="0" xfId="0" applyFont="1" applyFill="1" applyBorder="1" applyAlignment="1">
      <alignment horizontal="center"/>
    </xf>
    <xf fontId="15" fillId="4" borderId="158" numFmtId="0" xfId="0" applyFont="1" applyFill="1" applyBorder="1" applyAlignment="1">
      <alignment horizontal="center"/>
    </xf>
    <xf fontId="15" fillId="4" borderId="21" numFmtId="0" xfId="0" applyFont="1" applyFill="1" applyBorder="1" applyAlignment="1">
      <alignment horizontal="center"/>
    </xf>
    <xf fontId="15" fillId="4" borderId="157" numFmtId="0" xfId="43" applyFont="1" applyFill="1" applyBorder="1" applyAlignment="1">
      <alignment horizontal="center" vertical="center" wrapText="1"/>
    </xf>
    <xf fontId="15" fillId="4" borderId="19" numFmtId="0" xfId="43" applyFont="1" applyFill="1" applyBorder="1" applyAlignment="1">
      <alignment horizontal="center" vertical="center" wrapText="1"/>
    </xf>
    <xf fontId="15" fillId="4" borderId="20" numFmtId="0" xfId="0" applyFont="1" applyFill="1" applyBorder="1" applyAlignment="1">
      <alignment horizontal="center"/>
    </xf>
    <xf fontId="30" fillId="4" borderId="42" numFmtId="0" xfId="0" applyFont="1" applyFill="1" applyBorder="1" applyAlignment="1">
      <alignment horizontal="left" wrapText="1"/>
    </xf>
    <xf fontId="15" fillId="4" borderId="159" numFmtId="0" xfId="0" applyFont="1" applyFill="1" applyBorder="1" applyAlignment="1">
      <alignment horizontal="center"/>
    </xf>
    <xf fontId="15" fillId="4" borderId="160" numFmtId="0" xfId="0" applyFont="1" applyFill="1" applyBorder="1" applyAlignment="1">
      <alignment horizontal="center"/>
    </xf>
    <xf fontId="15" fillId="4" borderId="30" numFmtId="0" xfId="0" applyFont="1" applyFill="1" applyBorder="1" applyAlignment="1">
      <alignment horizontal="center"/>
    </xf>
    <xf fontId="15" fillId="4" borderId="161" numFmtId="0" xfId="43" applyFont="1" applyFill="1" applyBorder="1" applyAlignment="1">
      <alignment horizontal="center"/>
    </xf>
    <xf fontId="15" fillId="4" borderId="162" numFmtId="0" xfId="43" applyFont="1" applyFill="1" applyBorder="1" applyAlignment="1">
      <alignment horizontal="center"/>
    </xf>
    <xf fontId="15" fillId="4" borderId="25" numFmtId="0" xfId="43" applyFont="1" applyFill="1" applyBorder="1" applyAlignment="1">
      <alignment horizontal="center"/>
    </xf>
    <xf fontId="15" fillId="4" borderId="24" numFmtId="0" xfId="43" applyFont="1" applyFill="1" applyBorder="1" applyAlignment="1">
      <alignment horizontal="center"/>
    </xf>
    <xf fontId="15" fillId="4" borderId="163" numFmtId="0" xfId="43" applyFont="1" applyFill="1" applyBorder="1" applyAlignment="1">
      <alignment horizontal="center"/>
    </xf>
    <xf fontId="15" fillId="4" borderId="159" numFmtId="0" xfId="43" applyFont="1" applyFill="1" applyBorder="1" applyAlignment="1">
      <alignment horizontal="center" vertical="center" wrapText="1"/>
    </xf>
    <xf fontId="15" fillId="4" borderId="23" numFmtId="0" xfId="43" applyFont="1" applyFill="1" applyBorder="1" applyAlignment="1">
      <alignment horizontal="center" vertical="center" wrapText="1"/>
    </xf>
    <xf fontId="64" fillId="4" borderId="43" numFmtId="0" xfId="43" applyFont="1" applyFill="1" applyBorder="1" applyAlignment="1">
      <alignment horizontal="center" vertical="center" wrapText="1"/>
    </xf>
    <xf fontId="30" fillId="4" borderId="42" numFmtId="0" xfId="0" applyFont="1" applyFill="1" applyBorder="1" applyAlignment="1">
      <alignment horizontal="left"/>
    </xf>
    <xf fontId="15" fillId="4" borderId="43" numFmtId="0" xfId="0" applyFont="1" applyFill="1" applyBorder="1" applyAlignment="1">
      <alignment horizontal="center"/>
    </xf>
    <xf fontId="30" fillId="4" borderId="22" numFmtId="49" xfId="0" applyNumberFormat="1" applyFont="1" applyFill="1" applyBorder="1" applyAlignment="1">
      <alignment horizontal="left"/>
    </xf>
    <xf fontId="30" fillId="4" borderId="22" numFmtId="17" xfId="0" applyNumberFormat="1" applyFont="1" applyFill="1" applyBorder="1" applyAlignment="1">
      <alignment horizontal="left"/>
    </xf>
    <xf fontId="30" fillId="4" borderId="1" numFmtId="49" xfId="0" applyNumberFormat="1" applyFont="1" applyFill="1" applyBorder="1" applyAlignment="1">
      <alignment horizontal="left"/>
    </xf>
    <xf fontId="30" fillId="4" borderId="22" numFmtId="0" xfId="0" applyFont="1" applyFill="1" applyBorder="1" applyAlignment="1">
      <alignment horizontal="left"/>
    </xf>
    <xf fontId="15" fillId="4" borderId="61" numFmtId="0" xfId="43" applyFont="1" applyFill="1" applyBorder="1" applyAlignment="1">
      <alignment horizontal="center" vertical="center" wrapText="1"/>
    </xf>
    <xf fontId="72" fillId="4" borderId="13" numFmtId="0" xfId="0" applyFont="1" applyFill="1" applyBorder="1" applyAlignment="1">
      <alignment horizontal="left" vertical="center"/>
    </xf>
    <xf fontId="65" fillId="0" borderId="164" numFmtId="0" xfId="0" applyFont="1" applyBorder="1" applyAlignment="1">
      <alignment horizontal="center"/>
    </xf>
    <xf fontId="65" fillId="0" borderId="17" numFmtId="0" xfId="0" applyFont="1" applyBorder="1" applyAlignment="1">
      <alignment horizontal="center"/>
    </xf>
    <xf fontId="72" fillId="4" borderId="42" numFmtId="49" xfId="0" applyNumberFormat="1" applyFont="1" applyFill="1" applyBorder="1" applyAlignment="1">
      <alignment horizontal="left"/>
    </xf>
    <xf fontId="15" fillId="0" borderId="159" numFmtId="0" xfId="0" applyFont="1" applyBorder="1" applyAlignment="1">
      <alignment horizontal="center"/>
    </xf>
    <xf fontId="15" fillId="0" borderId="160" numFmtId="0" xfId="0" applyFont="1" applyBorder="1" applyAlignment="1">
      <alignment horizontal="center"/>
    </xf>
    <xf fontId="15" fillId="0" borderId="30" numFmtId="0" xfId="0" applyFont="1" applyBorder="1" applyAlignment="1">
      <alignment horizontal="center"/>
    </xf>
    <xf fontId="15" fillId="0" borderId="159" numFmtId="0" xfId="43" applyFont="1" applyBorder="1" applyAlignment="1">
      <alignment horizontal="center"/>
    </xf>
    <xf fontId="15" fillId="0" borderId="160" numFmtId="0" xfId="43" applyFont="1" applyBorder="1" applyAlignment="1">
      <alignment horizontal="center"/>
    </xf>
    <xf fontId="15" fillId="0" borderId="30" numFmtId="0" xfId="43" applyFont="1" applyBorder="1" applyAlignment="1">
      <alignment horizontal="center"/>
    </xf>
    <xf fontId="15" fillId="0" borderId="43" numFmtId="0" xfId="43" applyFont="1" applyBorder="1" applyAlignment="1">
      <alignment horizontal="center"/>
    </xf>
    <xf fontId="15" fillId="0" borderId="165" numFmtId="0" xfId="43" applyFont="1" applyBorder="1" applyAlignment="1">
      <alignment horizontal="center"/>
    </xf>
    <xf fontId="65" fillId="0" borderId="159" numFmtId="0" xfId="43" applyFont="1" applyBorder="1" applyAlignment="1">
      <alignment horizontal="center" vertical="center" wrapText="1"/>
    </xf>
    <xf fontId="65" fillId="0" borderId="165" numFmtId="0" xfId="43" applyFont="1" applyBorder="1" applyAlignment="1">
      <alignment horizontal="center" vertical="center" wrapText="1"/>
    </xf>
    <xf fontId="64" fillId="0" borderId="43" numFmtId="0" xfId="43" applyFont="1" applyBorder="1" applyAlignment="1">
      <alignment horizontal="center" vertical="center" wrapText="1"/>
    </xf>
    <xf fontId="72" fillId="4" borderId="63" numFmtId="49" xfId="0" applyNumberFormat="1" applyFont="1" applyFill="1" applyBorder="1" applyAlignment="1">
      <alignment horizontal="left"/>
    </xf>
    <xf fontId="15" fillId="0" borderId="161" numFmtId="0" xfId="43" applyFont="1" applyBorder="1" applyAlignment="1">
      <alignment horizontal="center"/>
    </xf>
    <xf fontId="15" fillId="0" borderId="162" numFmtId="0" xfId="43" applyFont="1" applyBorder="1" applyAlignment="1">
      <alignment horizontal="center"/>
    </xf>
    <xf fontId="15" fillId="0" borderId="25" numFmtId="0" xfId="43" applyFont="1" applyBorder="1" applyAlignment="1">
      <alignment horizontal="center"/>
    </xf>
    <xf fontId="15" fillId="0" borderId="24" numFmtId="0" xfId="43" applyFont="1" applyBorder="1" applyAlignment="1">
      <alignment horizontal="center"/>
    </xf>
    <xf fontId="15" fillId="0" borderId="163" numFmtId="0" xfId="43" applyFont="1" applyBorder="1" applyAlignment="1">
      <alignment horizontal="center"/>
    </xf>
    <xf fontId="15" fillId="0" borderId="159" numFmtId="0" xfId="43" applyFont="1" applyBorder="1" applyAlignment="1">
      <alignment horizontal="center" vertical="center" wrapText="1"/>
    </xf>
    <xf fontId="15" fillId="0" borderId="23" numFmtId="0" xfId="43" applyFont="1" applyBorder="1" applyAlignment="1">
      <alignment horizontal="center" vertical="center" wrapText="1"/>
    </xf>
    <xf fontId="73" fillId="4" borderId="30" numFmtId="0" xfId="43" applyFont="1" applyFill="1" applyBorder="1"/>
    <xf fontId="73" fillId="4" borderId="0" numFmtId="0" xfId="43" applyFont="1" applyFill="1"/>
    <xf fontId="30" fillId="4" borderId="63" numFmtId="49" xfId="0" applyNumberFormat="1" applyFont="1" applyFill="1" applyBorder="1" applyAlignment="1">
      <alignment horizontal="left"/>
    </xf>
    <xf fontId="15" fillId="4" borderId="159" numFmtId="0" xfId="43" applyFont="1" applyFill="1" applyBorder="1" applyAlignment="1">
      <alignment horizontal="center"/>
    </xf>
    <xf fontId="15" fillId="4" borderId="160" numFmtId="0" xfId="43" applyFont="1" applyFill="1" applyBorder="1" applyAlignment="1">
      <alignment horizontal="center"/>
    </xf>
    <xf fontId="15" fillId="4" borderId="43" numFmtId="0" xfId="43" applyFont="1" applyFill="1" applyBorder="1" applyAlignment="1">
      <alignment horizontal="center"/>
    </xf>
    <xf fontId="15" fillId="4" borderId="165" numFmtId="0" xfId="43" applyFont="1" applyFill="1" applyBorder="1" applyAlignment="1">
      <alignment horizontal="center"/>
    </xf>
    <xf fontId="15" fillId="4" borderId="40" numFmtId="0" xfId="43" applyFont="1" applyFill="1" applyBorder="1" applyAlignment="1">
      <alignment horizontal="center" vertical="center" wrapText="1"/>
    </xf>
    <xf fontId="1" fillId="4" borderId="63" numFmtId="0" xfId="43" applyFont="1" applyFill="1" applyBorder="1"/>
    <xf fontId="72" fillId="4" borderId="13" numFmtId="49" xfId="0" applyNumberFormat="1" applyFont="1" applyFill="1" applyBorder="1" applyAlignment="1">
      <alignment horizontal="left"/>
    </xf>
    <xf fontId="65" fillId="0" borderId="13" numFmtId="0" xfId="0" applyFont="1" applyBorder="1" applyAlignment="1">
      <alignment horizontal="center"/>
    </xf>
    <xf fontId="15" fillId="0" borderId="157" numFmtId="0" xfId="0" applyFont="1" applyBorder="1" applyAlignment="1">
      <alignment horizontal="center"/>
    </xf>
    <xf fontId="15" fillId="0" borderId="158" numFmtId="0" xfId="0" applyFont="1" applyBorder="1" applyAlignment="1">
      <alignment horizontal="center"/>
    </xf>
    <xf fontId="15" fillId="0" borderId="21" numFmtId="0" xfId="0" applyFont="1" applyBorder="1" applyAlignment="1">
      <alignment horizontal="center"/>
    </xf>
    <xf fontId="15" fillId="0" borderId="157" numFmtId="0" xfId="43" applyFont="1" applyBorder="1" applyAlignment="1">
      <alignment horizontal="center"/>
    </xf>
    <xf fontId="15" fillId="0" borderId="166" numFmtId="0" xfId="43" applyFont="1" applyBorder="1" applyAlignment="1">
      <alignment horizontal="center"/>
    </xf>
    <xf fontId="15" fillId="0" borderId="21" numFmtId="0" xfId="43" applyFont="1" applyBorder="1" applyAlignment="1">
      <alignment horizontal="center"/>
    </xf>
    <xf fontId="15" fillId="0" borderId="158" numFmtId="0" xfId="43" applyFont="1" applyBorder="1" applyAlignment="1">
      <alignment horizontal="center"/>
    </xf>
    <xf fontId="15" fillId="0" borderId="20" numFmtId="0" xfId="43" applyFont="1" applyBorder="1" applyAlignment="1">
      <alignment horizontal="center"/>
    </xf>
    <xf fontId="65" fillId="0" borderId="157" numFmtId="0" xfId="43" applyFont="1" applyBorder="1" applyAlignment="1">
      <alignment horizontal="center" vertical="center" wrapText="1"/>
    </xf>
    <xf fontId="65" fillId="0" borderId="158" numFmtId="0" xfId="43" applyFont="1" applyBorder="1" applyAlignment="1">
      <alignment horizontal="center" vertical="center" wrapText="1"/>
    </xf>
    <xf fontId="64" fillId="0" borderId="20" numFmtId="0" xfId="43" applyFont="1" applyBorder="1" applyAlignment="1">
      <alignment horizontal="center" vertical="center" wrapText="1"/>
    </xf>
    <xf fontId="30" fillId="4" borderId="42" numFmtId="49" xfId="0" applyNumberFormat="1" applyFont="1" applyFill="1" applyBorder="1" applyAlignment="1">
      <alignment horizontal="left"/>
    </xf>
    <xf fontId="65" fillId="0" borderId="30" numFmtId="0" xfId="43" applyFont="1" applyBorder="1" applyAlignment="1">
      <alignment horizontal="center" vertical="center" wrapText="1"/>
    </xf>
    <xf fontId="64" fillId="0" borderId="167" numFmtId="0" xfId="43" applyFont="1" applyBorder="1" applyAlignment="1">
      <alignment horizontal="center" vertical="center" wrapText="1"/>
    </xf>
    <xf fontId="30" fillId="4" borderId="1" numFmtId="0" xfId="0" applyFont="1" applyFill="1" applyBorder="1" applyAlignment="1">
      <alignment horizontal="left"/>
    </xf>
    <xf fontId="15" fillId="0" borderId="168" numFmtId="0" xfId="0" applyFont="1" applyBorder="1" applyAlignment="1">
      <alignment horizontal="center"/>
    </xf>
    <xf fontId="15" fillId="0" borderId="169" numFmtId="0" xfId="0" applyFont="1" applyBorder="1" applyAlignment="1">
      <alignment horizontal="center"/>
    </xf>
    <xf fontId="15" fillId="0" borderId="0" numFmtId="0" xfId="0" applyFont="1" applyAlignment="1">
      <alignment horizontal="center"/>
    </xf>
    <xf fontId="15" fillId="0" borderId="151" numFmtId="0" xfId="43" applyFont="1" applyBorder="1" applyAlignment="1">
      <alignment horizontal="center"/>
    </xf>
    <xf fontId="15" fillId="0" borderId="170" numFmtId="0" xfId="43" applyFont="1" applyBorder="1" applyAlignment="1">
      <alignment horizontal="center"/>
    </xf>
    <xf fontId="15" fillId="0" borderId="149" numFmtId="0" xfId="43" applyFont="1" applyBorder="1" applyAlignment="1">
      <alignment horizontal="center"/>
    </xf>
    <xf fontId="15" fillId="0" borderId="152" numFmtId="0" xfId="43" applyFont="1" applyBorder="1" applyAlignment="1">
      <alignment horizontal="center"/>
    </xf>
    <xf fontId="15" fillId="0" borderId="150" numFmtId="0" xfId="43" applyFont="1" applyBorder="1" applyAlignment="1">
      <alignment horizontal="center"/>
    </xf>
    <xf fontId="0" fillId="4" borderId="0" numFmtId="0" xfId="43" applyFill="1"/>
    <xf fontId="72" fillId="4" borderId="17" numFmtId="49" xfId="0" applyNumberFormat="1" applyFont="1" applyFill="1" applyBorder="1" applyAlignment="1">
      <alignment horizontal="left"/>
    </xf>
    <xf fontId="15" fillId="0" borderId="171" numFmtId="0" xfId="0" applyFont="1" applyBorder="1" applyAlignment="1">
      <alignment horizontal="center"/>
    </xf>
    <xf fontId="15" fillId="0" borderId="2" numFmtId="0" xfId="0" applyFont="1" applyBorder="1" applyAlignment="1">
      <alignment horizontal="center"/>
    </xf>
    <xf fontId="15" fillId="0" borderId="164" numFmtId="0" xfId="0" applyFont="1" applyBorder="1" applyAlignment="1">
      <alignment horizontal="center"/>
    </xf>
    <xf fontId="15" fillId="0" borderId="17" numFmtId="0" xfId="0" applyFont="1" applyBorder="1" applyAlignment="1">
      <alignment horizontal="center"/>
    </xf>
    <xf fontId="74" fillId="4" borderId="17" numFmtId="49" xfId="0" applyNumberFormat="1" applyFont="1" applyFill="1" applyBorder="1" applyAlignment="1">
      <alignment horizontal="left"/>
    </xf>
    <xf fontId="15" fillId="4" borderId="172" numFmtId="0" xfId="0" applyFont="1" applyFill="1" applyBorder="1" applyAlignment="1">
      <alignment horizontal="center"/>
    </xf>
    <xf fontId="15" fillId="4" borderId="173" numFmtId="0" xfId="0" applyFont="1" applyFill="1" applyBorder="1" applyAlignment="1">
      <alignment horizontal="center"/>
    </xf>
    <xf fontId="15" fillId="4" borderId="8" numFmtId="0" xfId="0" applyFont="1" applyFill="1" applyBorder="1" applyAlignment="1">
      <alignment horizontal="center"/>
    </xf>
    <xf fontId="15" fillId="4" borderId="174" numFmtId="0" xfId="0" applyFont="1" applyFill="1" applyBorder="1" applyAlignment="1">
      <alignment horizontal="center"/>
    </xf>
    <xf fontId="15" fillId="4" borderId="175" numFmtId="0" xfId="0" applyFont="1" applyFill="1" applyBorder="1" applyAlignment="1">
      <alignment horizontal="center"/>
    </xf>
    <xf fontId="15" fillId="4" borderId="176" numFmtId="0" xfId="0" applyFont="1" applyFill="1" applyBorder="1" applyAlignment="1">
      <alignment horizontal="center"/>
    </xf>
    <xf fontId="75" fillId="4" borderId="177" numFmtId="0" xfId="0" applyFont="1" applyFill="1" applyBorder="1" applyAlignment="1">
      <alignment horizontal="center"/>
    </xf>
    <xf fontId="76" fillId="4" borderId="17" numFmtId="0" xfId="43" applyFont="1" applyFill="1" applyBorder="1" applyAlignment="1">
      <alignment horizontal="left" vertical="center" wrapText="1"/>
    </xf>
    <xf fontId="77" fillId="4" borderId="17" numFmtId="0" xfId="0" applyFont="1" applyFill="1" applyBorder="1" applyAlignment="1">
      <alignment horizontal="center"/>
    </xf>
    <xf fontId="78" fillId="4" borderId="0" numFmtId="0" xfId="43" applyFont="1" applyFill="1" applyAlignment="1">
      <alignment horizontal="left"/>
    </xf>
    <xf fontId="78" fillId="4" borderId="0" numFmtId="0" xfId="43" applyFont="1" applyFill="1"/>
    <xf fontId="79" fillId="4" borderId="0" numFmtId="0" xfId="0" applyFont="1" applyFill="1"/>
    <xf fontId="80" fillId="4" borderId="8" numFmtId="0" xfId="43" applyFont="1" applyFill="1" applyBorder="1" applyAlignment="1">
      <alignment horizontal="center"/>
    </xf>
    <xf fontId="1" fillId="4" borderId="0" numFmtId="0" xfId="43" applyFont="1" applyFill="1" applyAlignment="1">
      <alignment horizontal="center"/>
    </xf>
    <xf fontId="81" fillId="4" borderId="0" numFmtId="0" xfId="0" applyFont="1" applyFill="1"/>
    <xf fontId="78" fillId="4" borderId="2" numFmtId="0" xfId="0" applyFont="1" applyFill="1" applyBorder="1" applyAlignment="1">
      <alignment horizontal="center" vertical="center" wrapText="1"/>
    </xf>
    <xf fontId="78" fillId="4" borderId="4" numFmtId="0" xfId="0" applyFont="1" applyFill="1" applyBorder="1" applyAlignment="1">
      <alignment horizontal="center" vertical="center" wrapText="1"/>
    </xf>
    <xf fontId="80" fillId="0" borderId="16" numFmtId="0" xfId="0" applyFont="1" applyBorder="1" applyAlignment="1">
      <alignment horizontal="center"/>
    </xf>
    <xf fontId="80" fillId="0" borderId="15" numFmtId="0" xfId="0" applyFont="1" applyBorder="1" applyAlignment="1">
      <alignment horizontal="center"/>
    </xf>
    <xf fontId="78" fillId="4" borderId="6" numFmtId="0" xfId="0" applyFont="1" applyFill="1" applyBorder="1" applyAlignment="1">
      <alignment horizontal="center" vertical="center" wrapText="1"/>
    </xf>
    <xf fontId="80" fillId="4" borderId="3" numFmtId="0" xfId="0" applyFont="1" applyFill="1" applyBorder="1" applyAlignment="1">
      <alignment horizontal="center" vertical="center"/>
    </xf>
    <xf fontId="80" fillId="4" borderId="4" numFmtId="0" xfId="0" applyFont="1" applyFill="1" applyBorder="1" applyAlignment="1">
      <alignment horizontal="center" vertical="center"/>
    </xf>
    <xf fontId="80" fillId="4" borderId="12" numFmtId="0" xfId="0" applyFont="1" applyFill="1" applyBorder="1" applyAlignment="1">
      <alignment horizontal="center" vertical="center"/>
    </xf>
    <xf fontId="80" fillId="4" borderId="0" numFmtId="0" xfId="0" applyFont="1" applyFill="1" applyAlignment="1">
      <alignment horizontal="center" vertical="center"/>
    </xf>
    <xf fontId="80" fillId="4" borderId="73" numFmtId="0" xfId="0" applyFont="1" applyFill="1" applyBorder="1" applyAlignment="1">
      <alignment horizontal="center" vertical="center"/>
    </xf>
    <xf fontId="80" fillId="4" borderId="71" numFmtId="0" xfId="0" applyFont="1" applyFill="1" applyBorder="1" applyAlignment="1">
      <alignment horizontal="center" vertical="center"/>
    </xf>
    <xf fontId="80" fillId="4" borderId="32" numFmtId="0" xfId="0" applyFont="1" applyFill="1" applyBorder="1" applyAlignment="1">
      <alignment horizontal="center" vertical="center"/>
    </xf>
    <xf fontId="80" fillId="4" borderId="7" numFmtId="0" xfId="0" applyFont="1" applyFill="1" applyBorder="1" applyAlignment="1">
      <alignment horizontal="center" vertical="center"/>
    </xf>
    <xf fontId="80" fillId="4" borderId="8" numFmtId="0" xfId="0" applyFont="1" applyFill="1" applyBorder="1" applyAlignment="1">
      <alignment horizontal="center" vertical="center"/>
    </xf>
    <xf fontId="80" fillId="4" borderId="178" numFmtId="0" xfId="0" applyFont="1" applyFill="1" applyBorder="1" applyAlignment="1">
      <alignment horizontal="center" vertical="center"/>
    </xf>
    <xf fontId="68" fillId="4" borderId="153" numFmtId="0" xfId="43" applyFont="1" applyFill="1" applyBorder="1" applyAlignment="1">
      <alignment horizontal="center" vertical="center" wrapText="1"/>
    </xf>
    <xf fontId="68" fillId="4" borderId="154" numFmtId="0" xfId="43" applyFont="1" applyFill="1" applyBorder="1" applyAlignment="1">
      <alignment horizontal="center" wrapText="1"/>
    </xf>
    <xf fontId="68" fillId="4" borderId="12" numFmtId="0" xfId="43" applyFont="1" applyFill="1" applyBorder="1" applyAlignment="1">
      <alignment horizontal="center" vertical="center"/>
    </xf>
    <xf fontId="68" fillId="4" borderId="155" numFmtId="0" xfId="43" applyFont="1" applyFill="1" applyBorder="1" applyAlignment="1">
      <alignment horizontal="center" vertical="center" wrapText="1"/>
    </xf>
    <xf fontId="68" fillId="4" borderId="179" numFmtId="0" xfId="43" applyFont="1" applyFill="1" applyBorder="1" applyAlignment="1">
      <alignment horizontal="center" vertical="center"/>
    </xf>
    <xf fontId="68" fillId="4" borderId="4" numFmtId="0" xfId="43" applyFont="1" applyFill="1" applyBorder="1" applyAlignment="1">
      <alignment horizontal="center" vertical="center"/>
    </xf>
    <xf fontId="68" fillId="4" borderId="180" numFmtId="0" xfId="43" applyFont="1" applyFill="1" applyBorder="1" applyAlignment="1">
      <alignment horizontal="center" vertical="center" wrapText="1"/>
    </xf>
    <xf fontId="68" fillId="4" borderId="5" numFmtId="0" xfId="43" applyFont="1" applyFill="1" applyBorder="1" applyAlignment="1">
      <alignment horizontal="center" vertical="center"/>
    </xf>
    <xf fontId="82" fillId="4" borderId="5" numFmtId="0" xfId="43" applyFont="1" applyFill="1" applyBorder="1" applyAlignment="1">
      <alignment horizontal="center" vertical="center"/>
    </xf>
    <xf fontId="80" fillId="4" borderId="17" numFmtId="0" xfId="43" applyFont="1" applyFill="1" applyBorder="1" applyAlignment="1">
      <alignment horizontal="center" vertical="center" wrapText="1"/>
    </xf>
    <xf fontId="80" fillId="4" borderId="13" numFmtId="0" xfId="43" applyFont="1" applyFill="1" applyBorder="1" applyAlignment="1">
      <alignment horizontal="center" vertical="center" wrapText="1"/>
    </xf>
    <xf fontId="80" fillId="4" borderId="181" numFmtId="0" xfId="43" applyFont="1" applyFill="1" applyBorder="1" applyAlignment="1">
      <alignment horizontal="center" vertical="center" wrapText="1"/>
    </xf>
    <xf fontId="80" fillId="4" borderId="182" numFmtId="0" xfId="43" applyFont="1" applyFill="1" applyBorder="1" applyAlignment="1">
      <alignment horizontal="center" vertical="center" wrapText="1"/>
    </xf>
    <xf fontId="78" fillId="4" borderId="183" numFmtId="0" xfId="0" applyFont="1" applyFill="1" applyBorder="1"/>
    <xf fontId="78" fillId="4" borderId="182" numFmtId="0" xfId="0" applyFont="1" applyFill="1" applyBorder="1"/>
    <xf fontId="78" fillId="4" borderId="184" numFmtId="0" xfId="0" applyFont="1" applyFill="1" applyBorder="1"/>
    <xf fontId="78" fillId="4" borderId="185" numFmtId="0" xfId="0" applyFont="1" applyFill="1" applyBorder="1"/>
    <xf fontId="80" fillId="4" borderId="183" numFmtId="0" xfId="0" applyFont="1" applyFill="1" applyBorder="1" applyAlignment="1">
      <alignment horizontal="center" textRotation="90" vertical="center" wrapText="1"/>
    </xf>
    <xf fontId="80" fillId="4" borderId="184" numFmtId="0" xfId="0" applyFont="1" applyFill="1" applyBorder="1"/>
    <xf fontId="80" fillId="4" borderId="15" numFmtId="0" xfId="0" applyFont="1" applyFill="1" applyBorder="1"/>
    <xf fontId="83" fillId="4" borderId="0" numFmtId="0" xfId="0" applyFont="1" applyFill="1"/>
    <xf fontId="75" fillId="4" borderId="42" numFmtId="0" xfId="0" applyFont="1" applyFill="1" applyBorder="1" applyAlignment="1">
      <alignment horizontal="left"/>
    </xf>
    <xf fontId="84" fillId="4" borderId="157" numFmtId="0" xfId="0" applyFont="1" applyFill="1" applyBorder="1" applyAlignment="1">
      <alignment horizontal="center"/>
    </xf>
    <xf fontId="84" fillId="4" borderId="158" numFmtId="0" xfId="0" applyFont="1" applyFill="1" applyBorder="1" applyAlignment="1">
      <alignment horizontal="center"/>
    </xf>
    <xf fontId="84" fillId="4" borderId="21" numFmtId="0" xfId="0" applyFont="1" applyFill="1" applyBorder="1" applyAlignment="1">
      <alignment horizontal="center"/>
    </xf>
    <xf fontId="84" fillId="4" borderId="18" numFmtId="0" xfId="43" applyFont="1" applyFill="1" applyBorder="1" applyAlignment="1">
      <alignment horizontal="center" vertical="center" wrapText="1"/>
    </xf>
    <xf fontId="84" fillId="4" borderId="19" numFmtId="0" xfId="43" applyFont="1" applyFill="1" applyBorder="1" applyAlignment="1">
      <alignment horizontal="center" vertical="center" wrapText="1"/>
    </xf>
    <xf fontId="84" fillId="4" borderId="20" numFmtId="0" xfId="43" applyFont="1" applyFill="1" applyBorder="1" applyAlignment="1">
      <alignment horizontal="center" vertical="center" wrapText="1"/>
    </xf>
    <xf fontId="84" fillId="4" borderId="159" numFmtId="0" xfId="0" applyFont="1" applyFill="1" applyBorder="1" applyAlignment="1">
      <alignment horizontal="center"/>
    </xf>
    <xf fontId="84" fillId="4" borderId="160" numFmtId="0" xfId="0" applyFont="1" applyFill="1" applyBorder="1" applyAlignment="1">
      <alignment horizontal="center"/>
    </xf>
    <xf fontId="84" fillId="4" borderId="30" numFmtId="0" xfId="0" applyFont="1" applyFill="1" applyBorder="1" applyAlignment="1">
      <alignment horizontal="center"/>
    </xf>
    <xf fontId="84" fillId="4" borderId="42" numFmtId="0" xfId="43" applyFont="1" applyFill="1" applyBorder="1" applyAlignment="1">
      <alignment horizontal="center" vertical="center" wrapText="1"/>
    </xf>
    <xf fontId="84" fillId="4" borderId="40" numFmtId="0" xfId="43" applyFont="1" applyFill="1" applyBorder="1" applyAlignment="1">
      <alignment horizontal="center" vertical="center" wrapText="1"/>
    </xf>
    <xf fontId="84" fillId="4" borderId="43" numFmtId="0" xfId="43" applyFont="1" applyFill="1" applyBorder="1" applyAlignment="1">
      <alignment horizontal="center" vertical="center" wrapText="1"/>
    </xf>
    <xf fontId="75" fillId="4" borderId="22" numFmtId="49" xfId="0" applyNumberFormat="1" applyFont="1" applyFill="1" applyBorder="1" applyAlignment="1">
      <alignment horizontal="left"/>
    </xf>
    <xf fontId="75" fillId="4" borderId="22" numFmtId="17" xfId="0" applyNumberFormat="1" applyFont="1" applyFill="1" applyBorder="1" applyAlignment="1">
      <alignment horizontal="left"/>
    </xf>
    <xf fontId="75" fillId="4" borderId="149" numFmtId="49" xfId="0" applyNumberFormat="1" applyFont="1" applyFill="1" applyBorder="1" applyAlignment="1">
      <alignment horizontal="left"/>
    </xf>
    <xf fontId="75" fillId="4" borderId="1" numFmtId="49" xfId="0" applyNumberFormat="1" applyFont="1" applyFill="1" applyBorder="1" applyAlignment="1">
      <alignment horizontal="left"/>
    </xf>
    <xf fontId="75" fillId="4" borderId="149" numFmtId="0" xfId="0" applyFont="1" applyFill="1" applyBorder="1" applyAlignment="1">
      <alignment horizontal="left"/>
    </xf>
    <xf fontId="85" fillId="4" borderId="0" numFmtId="0" xfId="0" applyFont="1" applyFill="1"/>
    <xf fontId="64" fillId="4" borderId="13" numFmtId="0" xfId="0" applyFont="1" applyFill="1" applyBorder="1" applyAlignment="1">
      <alignment horizontal="left" vertical="center"/>
    </xf>
    <xf fontId="86" fillId="4" borderId="13" numFmtId="0" xfId="0" applyFont="1" applyFill="1" applyBorder="1" applyAlignment="1">
      <alignment horizontal="center" vertical="center"/>
    </xf>
    <xf fontId="86" fillId="4" borderId="17" numFmtId="0" xfId="0" applyFont="1" applyFill="1" applyBorder="1" applyAlignment="1">
      <alignment horizontal="center" vertical="center"/>
    </xf>
    <xf fontId="86" fillId="4" borderId="16" numFmtId="0" xfId="0" applyFont="1" applyFill="1" applyBorder="1" applyAlignment="1">
      <alignment horizontal="center" vertical="center"/>
    </xf>
    <xf fontId="86" fillId="4" borderId="14" numFmtId="0" xfId="0" applyFont="1" applyFill="1" applyBorder="1" applyAlignment="1">
      <alignment horizontal="center" vertical="center"/>
    </xf>
    <xf fontId="86" fillId="4" borderId="15" numFmtId="0" xfId="0" applyFont="1" applyFill="1" applyBorder="1" applyAlignment="1">
      <alignment horizontal="center" vertical="center"/>
    </xf>
    <xf fontId="87" fillId="4" borderId="0" numFmtId="0" xfId="0" applyFont="1" applyFill="1"/>
    <xf fontId="64" fillId="4" borderId="42" numFmtId="49" xfId="0" applyNumberFormat="1" applyFont="1" applyFill="1" applyBorder="1" applyAlignment="1">
      <alignment horizontal="left"/>
    </xf>
    <xf fontId="86" fillId="4" borderId="159" numFmtId="0" xfId="0" applyFont="1" applyFill="1" applyBorder="1" applyAlignment="1">
      <alignment horizontal="left"/>
    </xf>
    <xf fontId="86" fillId="4" borderId="160" numFmtId="0" xfId="0" applyFont="1" applyFill="1" applyBorder="1" applyAlignment="1">
      <alignment horizontal="left"/>
    </xf>
    <xf fontId="86" fillId="4" borderId="30" numFmtId="0" xfId="0" applyFont="1" applyFill="1" applyBorder="1" applyAlignment="1">
      <alignment horizontal="left"/>
    </xf>
    <xf fontId="84" fillId="4" borderId="159" numFmtId="0" xfId="0" applyFont="1" applyFill="1" applyBorder="1" applyAlignment="1">
      <alignment horizontal="center" vertical="center"/>
    </xf>
    <xf fontId="84" fillId="4" borderId="165" numFmtId="0" xfId="0" applyFont="1" applyFill="1" applyBorder="1" applyAlignment="1">
      <alignment horizontal="center" vertical="center"/>
    </xf>
    <xf fontId="84" fillId="4" borderId="167" numFmtId="0" xfId="0" applyFont="1" applyFill="1" applyBorder="1" applyAlignment="1">
      <alignment horizontal="center" vertical="center"/>
    </xf>
    <xf fontId="84" fillId="4" borderId="160" numFmtId="0" xfId="0" applyFont="1" applyFill="1" applyBorder="1" applyAlignment="1">
      <alignment horizontal="center" vertical="center"/>
    </xf>
    <xf fontId="84" fillId="4" borderId="186" numFmtId="0" xfId="0" applyFont="1" applyFill="1" applyBorder="1" applyAlignment="1">
      <alignment horizontal="center" vertical="center"/>
    </xf>
    <xf fontId="84" fillId="4" borderId="165" numFmtId="0" xfId="0" applyFont="1" applyFill="1" applyBorder="1" applyAlignment="1">
      <alignment horizontal="center" vertical="center" wrapText="1"/>
    </xf>
    <xf fontId="84" fillId="4" borderId="160" numFmtId="0" xfId="0" applyFont="1" applyFill="1" applyBorder="1" applyAlignment="1">
      <alignment horizontal="center" vertical="center" wrapText="1"/>
    </xf>
    <xf fontId="86" fillId="4" borderId="43" numFmtId="0" xfId="0" applyFont="1" applyFill="1" applyBorder="1" applyAlignment="1">
      <alignment horizontal="center" vertical="center" wrapText="1"/>
    </xf>
    <xf fontId="64" fillId="4" borderId="63" numFmtId="49" xfId="0" applyNumberFormat="1" applyFont="1" applyFill="1" applyBorder="1" applyAlignment="1">
      <alignment horizontal="left"/>
    </xf>
    <xf fontId="86" fillId="4" borderId="168" numFmtId="0" xfId="0" applyFont="1" applyFill="1" applyBorder="1" applyAlignment="1">
      <alignment horizontal="left"/>
    </xf>
    <xf fontId="86" fillId="4" borderId="169" numFmtId="0" xfId="0" applyFont="1" applyFill="1" applyBorder="1" applyAlignment="1">
      <alignment horizontal="left"/>
    </xf>
    <xf fontId="86" fillId="4" borderId="0" numFmtId="0" xfId="0" applyFont="1" applyFill="1" applyAlignment="1">
      <alignment horizontal="left"/>
    </xf>
    <xf fontId="84" fillId="4" borderId="151" numFmtId="0" xfId="0" applyFont="1" applyFill="1" applyBorder="1" applyAlignment="1">
      <alignment horizontal="center" vertical="center"/>
    </xf>
    <xf fontId="84" fillId="4" borderId="170" numFmtId="0" xfId="0" applyFont="1" applyFill="1" applyBorder="1" applyAlignment="1">
      <alignment horizontal="center" vertical="center"/>
    </xf>
    <xf fontId="84" fillId="4" borderId="187" numFmtId="0" xfId="0" applyFont="1" applyFill="1" applyBorder="1" applyAlignment="1">
      <alignment horizontal="center" vertical="center"/>
    </xf>
    <xf fontId="84" fillId="4" borderId="152" numFmtId="0" xfId="0" applyFont="1" applyFill="1" applyBorder="1" applyAlignment="1">
      <alignment horizontal="center" vertical="center"/>
    </xf>
    <xf fontId="84" fillId="4" borderId="188" numFmtId="0" xfId="0" applyFont="1" applyFill="1" applyBorder="1" applyAlignment="1">
      <alignment horizontal="center" vertical="center"/>
    </xf>
    <xf fontId="84" fillId="4" borderId="189" numFmtId="0" xfId="0" applyFont="1" applyFill="1" applyBorder="1" applyAlignment="1">
      <alignment horizontal="center" vertical="center" wrapText="1"/>
    </xf>
    <xf fontId="84" fillId="4" borderId="169" numFmtId="0" xfId="0" applyFont="1" applyFill="1" applyBorder="1" applyAlignment="1">
      <alignment horizontal="center" vertical="center" wrapText="1"/>
    </xf>
    <xf fontId="86" fillId="4" borderId="32" numFmtId="0" xfId="0" applyFont="1" applyFill="1" applyBorder="1" applyAlignment="1">
      <alignment horizontal="center" vertical="center" wrapText="1"/>
    </xf>
    <xf fontId="75" fillId="4" borderId="18" numFmtId="0" xfId="0" applyFont="1" applyFill="1" applyBorder="1" applyAlignment="1">
      <alignment horizontal="left"/>
    </xf>
    <xf fontId="84" fillId="4" borderId="157" numFmtId="0" xfId="0" applyFont="1" applyFill="1" applyBorder="1" applyAlignment="1">
      <alignment horizontal="center" vertical="center"/>
    </xf>
    <xf fontId="84" fillId="4" borderId="190" numFmtId="0" xfId="0" applyFont="1" applyFill="1" applyBorder="1" applyAlignment="1">
      <alignment horizontal="center" vertical="center"/>
    </xf>
    <xf fontId="84" fillId="4" borderId="36" numFmtId="0" xfId="0" applyFont="1" applyFill="1" applyBorder="1" applyAlignment="1">
      <alignment horizontal="center" vertical="center"/>
    </xf>
    <xf fontId="84" fillId="4" borderId="166" numFmtId="0" xfId="0" applyFont="1" applyFill="1" applyBorder="1" applyAlignment="1">
      <alignment horizontal="center" vertical="center"/>
    </xf>
    <xf fontId="84" fillId="4" borderId="20" numFmtId="0" xfId="0" applyFont="1" applyFill="1" applyBorder="1" applyAlignment="1">
      <alignment horizontal="center"/>
    </xf>
    <xf fontId="84" fillId="4" borderId="158" numFmtId="0" xfId="0" applyFont="1" applyFill="1" applyBorder="1" applyAlignment="1">
      <alignment horizontal="center" vertical="center"/>
    </xf>
    <xf fontId="84" fillId="4" borderId="51" numFmtId="0" xfId="0" applyFont="1" applyFill="1" applyBorder="1" applyAlignment="1">
      <alignment horizontal="center" vertical="center"/>
    </xf>
    <xf fontId="84" fillId="4" borderId="19" numFmtId="0" xfId="0" applyFont="1" applyFill="1" applyBorder="1" applyAlignment="1">
      <alignment horizontal="center" vertical="center"/>
    </xf>
    <xf fontId="84" fillId="4" borderId="50" numFmtId="0" xfId="43" applyFont="1" applyFill="1" applyBorder="1" applyAlignment="1">
      <alignment horizontal="center" vertical="center" wrapText="1"/>
    </xf>
    <xf fontId="84" fillId="4" borderId="51" numFmtId="0" xfId="43" applyFont="1" applyFill="1" applyBorder="1" applyAlignment="1">
      <alignment horizontal="center" vertical="center" wrapText="1"/>
    </xf>
    <xf fontId="84" fillId="4" borderId="161" numFmtId="0" xfId="0" applyFont="1" applyFill="1" applyBorder="1" applyAlignment="1">
      <alignment horizontal="center" vertical="center"/>
    </xf>
    <xf fontId="84" fillId="4" borderId="25" numFmtId="0" xfId="0" applyFont="1" applyFill="1" applyBorder="1" applyAlignment="1">
      <alignment horizontal="center" vertical="center"/>
    </xf>
    <xf fontId="84" fillId="4" borderId="38" numFmtId="0" xfId="0" applyFont="1" applyFill="1" applyBorder="1" applyAlignment="1">
      <alignment horizontal="center" vertical="center"/>
    </xf>
    <xf fontId="84" fillId="4" borderId="163" numFmtId="0" xfId="0" applyFont="1" applyFill="1" applyBorder="1" applyAlignment="1">
      <alignment horizontal="center" vertical="center"/>
    </xf>
    <xf fontId="84" fillId="4" borderId="53" numFmtId="0" xfId="0" applyFont="1" applyFill="1" applyBorder="1" applyAlignment="1">
      <alignment horizontal="center" vertical="center"/>
    </xf>
    <xf fontId="84" fillId="4" borderId="162" numFmtId="0" xfId="0" applyFont="1" applyFill="1" applyBorder="1" applyAlignment="1">
      <alignment horizontal="center" vertical="center"/>
    </xf>
    <xf fontId="84" fillId="4" borderId="23" numFmtId="0" xfId="0" applyFont="1" applyFill="1" applyBorder="1" applyAlignment="1">
      <alignment horizontal="center" vertical="center"/>
    </xf>
    <xf fontId="84" fillId="4" borderId="52" numFmtId="0" xfId="43" applyFont="1" applyFill="1" applyBorder="1" applyAlignment="1">
      <alignment horizontal="center" vertical="center" wrapText="1"/>
    </xf>
    <xf fontId="84" fillId="4" borderId="23" numFmtId="0" xfId="43" applyFont="1" applyFill="1" applyBorder="1" applyAlignment="1">
      <alignment horizontal="center" vertical="center" wrapText="1"/>
    </xf>
    <xf fontId="84" fillId="4" borderId="53" numFmtId="0" xfId="43" applyFont="1" applyFill="1" applyBorder="1" applyAlignment="1">
      <alignment horizontal="center" vertical="center" wrapText="1"/>
    </xf>
    <xf fontId="75" fillId="4" borderId="26" numFmtId="0" xfId="0" applyFont="1" applyFill="1" applyBorder="1" applyAlignment="1">
      <alignment horizontal="left"/>
    </xf>
    <xf fontId="84" fillId="4" borderId="191" numFmtId="0" xfId="0" applyFont="1" applyFill="1" applyBorder="1" applyAlignment="1">
      <alignment horizontal="center" vertical="center"/>
    </xf>
    <xf fontId="84" fillId="4" borderId="29" numFmtId="0" xfId="0" applyFont="1" applyFill="1" applyBorder="1" applyAlignment="1">
      <alignment horizontal="center" vertical="center"/>
    </xf>
    <xf fontId="84" fillId="4" borderId="46" numFmtId="0" xfId="0" applyFont="1" applyFill="1" applyBorder="1" applyAlignment="1">
      <alignment horizontal="center" vertical="center"/>
    </xf>
    <xf fontId="84" fillId="4" borderId="192" numFmtId="0" xfId="0" applyFont="1" applyFill="1" applyBorder="1" applyAlignment="1">
      <alignment horizontal="center" vertical="center"/>
    </xf>
    <xf fontId="84" fillId="4" borderId="45" numFmtId="0" xfId="0" applyFont="1" applyFill="1" applyBorder="1" applyAlignment="1">
      <alignment horizontal="center" vertical="center"/>
    </xf>
    <xf fontId="84" fillId="4" borderId="193" numFmtId="0" xfId="0" applyFont="1" applyFill="1" applyBorder="1" applyAlignment="1">
      <alignment horizontal="center" vertical="center"/>
    </xf>
    <xf fontId="84" fillId="4" borderId="27" numFmtId="0" xfId="0" applyFont="1" applyFill="1" applyBorder="1" applyAlignment="1">
      <alignment horizontal="center" vertical="center"/>
    </xf>
    <xf fontId="84" fillId="4" borderId="44" numFmtId="0" xfId="43" applyFont="1" applyFill="1" applyBorder="1" applyAlignment="1">
      <alignment horizontal="center" vertical="center" wrapText="1"/>
    </xf>
    <xf fontId="84" fillId="4" borderId="27" numFmtId="0" xfId="43" applyFont="1" applyFill="1" applyBorder="1" applyAlignment="1">
      <alignment horizontal="center" vertical="center" wrapText="1"/>
    </xf>
    <xf fontId="84" fillId="4" borderId="45" numFmtId="0" xfId="43" applyFont="1" applyFill="1" applyBorder="1" applyAlignment="1">
      <alignment horizontal="center" vertical="center" wrapText="1"/>
    </xf>
    <xf fontId="75" fillId="4" borderId="17" numFmtId="0" xfId="0" applyFont="1" applyFill="1" applyBorder="1" applyAlignment="1">
      <alignment horizontal="left"/>
    </xf>
    <xf fontId="86" fillId="4" borderId="172" numFmtId="0" xfId="0" applyFont="1" applyFill="1" applyBorder="1" applyAlignment="1">
      <alignment horizontal="center" vertical="center"/>
    </xf>
    <xf fontId="86" fillId="4" borderId="7" numFmtId="0" xfId="0" applyFont="1" applyFill="1" applyBorder="1" applyAlignment="1">
      <alignment horizontal="center" vertical="center"/>
    </xf>
    <xf fontId="86" fillId="4" borderId="10" numFmtId="0" xfId="0" applyFont="1" applyFill="1" applyBorder="1" applyAlignment="1">
      <alignment horizontal="center" vertical="center"/>
    </xf>
    <xf fontId="86" fillId="4" borderId="175" numFmtId="0" xfId="0" applyFont="1" applyFill="1" applyBorder="1" applyAlignment="1">
      <alignment horizontal="center" vertical="center"/>
    </xf>
    <xf fontId="64" fillId="4" borderId="7" numFmtId="49" xfId="0" applyNumberFormat="1" applyFont="1" applyFill="1" applyBorder="1" applyAlignment="1">
      <alignment horizontal="left"/>
    </xf>
    <xf fontId="86" fillId="4" borderId="172" numFmtId="0" xfId="0" applyFont="1" applyFill="1" applyBorder="1" applyAlignment="1">
      <alignment horizontal="left"/>
    </xf>
    <xf fontId="86" fillId="4" borderId="8" numFmtId="0" xfId="0" applyFont="1" applyFill="1" applyBorder="1" applyAlignment="1">
      <alignment horizontal="left"/>
    </xf>
    <xf fontId="86" fillId="4" borderId="194" numFmtId="0" xfId="0" applyFont="1" applyFill="1" applyBorder="1" applyAlignment="1">
      <alignment horizontal="left"/>
    </xf>
    <xf fontId="84" fillId="4" borderId="172" numFmtId="0" xfId="0" applyFont="1" applyFill="1" applyBorder="1" applyAlignment="1">
      <alignment horizontal="center" vertical="center"/>
    </xf>
    <xf fontId="84" fillId="4" borderId="175" numFmtId="0" xfId="0" applyFont="1" applyFill="1" applyBorder="1" applyAlignment="1">
      <alignment horizontal="center" vertical="center"/>
    </xf>
    <xf fontId="84" fillId="4" borderId="177" numFmtId="0" xfId="0" applyFont="1" applyFill="1" applyBorder="1" applyAlignment="1">
      <alignment horizontal="center" vertical="center"/>
    </xf>
    <xf fontId="84" fillId="4" borderId="173" numFmtId="0" xfId="0" applyFont="1" applyFill="1" applyBorder="1" applyAlignment="1">
      <alignment horizontal="center" vertical="center"/>
    </xf>
    <xf fontId="84" fillId="4" borderId="194" numFmtId="0" xfId="0" applyFont="1" applyFill="1" applyBorder="1" applyAlignment="1">
      <alignment horizontal="center" vertical="center"/>
    </xf>
    <xf fontId="84" fillId="4" borderId="175" numFmtId="0" xfId="0" applyFont="1" applyFill="1" applyBorder="1" applyAlignment="1">
      <alignment horizontal="center" vertical="center" wrapText="1"/>
    </xf>
    <xf fontId="84" fillId="4" borderId="173" numFmtId="0" xfId="0" applyFont="1" applyFill="1" applyBorder="1" applyAlignment="1">
      <alignment horizontal="center" vertical="center" wrapText="1"/>
    </xf>
    <xf fontId="86" fillId="4" borderId="9" numFmtId="0" xfId="0" applyFont="1" applyFill="1" applyBorder="1" applyAlignment="1">
      <alignment horizontal="center" vertical="center" wrapText="1"/>
    </xf>
    <xf fontId="84" fillId="4" borderId="195" numFmtId="0" xfId="0" applyFont="1" applyFill="1" applyBorder="1" applyAlignment="1">
      <alignment horizontal="center" vertical="center"/>
    </xf>
    <xf fontId="84" fillId="4" borderId="159" numFmtId="0" xfId="43" applyFont="1" applyFill="1" applyBorder="1" applyAlignment="1">
      <alignment horizontal="center" vertical="center" wrapText="1"/>
    </xf>
    <xf fontId="86" fillId="4" borderId="43" numFmtId="0" xfId="43" applyFont="1" applyFill="1" applyBorder="1" applyAlignment="1">
      <alignment horizontal="center" vertical="center" wrapText="1"/>
    </xf>
    <xf fontId="84" fillId="4" borderId="196" numFmtId="0" xfId="0" applyFont="1" applyFill="1" applyBorder="1" applyAlignment="1">
      <alignment horizontal="center" vertical="center"/>
    </xf>
    <xf fontId="84" fillId="4" borderId="197" numFmtId="0" xfId="0" applyFont="1" applyFill="1" applyBorder="1" applyAlignment="1">
      <alignment horizontal="center" vertical="center"/>
    </xf>
    <xf fontId="86" fillId="4" borderId="9" numFmtId="0" xfId="43" applyFont="1" applyFill="1" applyBorder="1" applyAlignment="1">
      <alignment horizontal="center" vertical="center" wrapText="1"/>
    </xf>
    <xf fontId="64" fillId="4" borderId="17" numFmtId="49" xfId="0" applyNumberFormat="1" applyFont="1" applyFill="1" applyBorder="1" applyAlignment="1">
      <alignment horizontal="left"/>
    </xf>
    <xf fontId="64" fillId="4" borderId="17" numFmtId="0" xfId="0" applyFont="1" applyFill="1" applyBorder="1" applyAlignment="1">
      <alignment horizontal="center" vertical="center"/>
    </xf>
    <xf fontId="64" fillId="4" borderId="164" numFmtId="0" xfId="0" applyFont="1" applyFill="1" applyBorder="1" applyAlignment="1">
      <alignment horizontal="center" vertical="center"/>
    </xf>
    <xf fontId="77" fillId="4" borderId="7" numFmtId="0" xfId="0" applyFont="1" applyFill="1" applyBorder="1" applyAlignment="1">
      <alignment horizontal="center" vertical="center"/>
    </xf>
    <xf fontId="77" fillId="4" borderId="17" numFmtId="0" xfId="0" applyFont="1" applyFill="1" applyBorder="1" applyAlignment="1">
      <alignment horizontal="center" vertical="center"/>
    </xf>
    <xf fontId="88" fillId="4" borderId="0" numFmtId="0" xfId="0" applyFont="1" applyFill="1"/>
    <xf fontId="72" fillId="4" borderId="0" numFmtId="0" xfId="0" applyFont="1" applyFill="1" applyAlignment="1">
      <alignment horizontal="center" vertical="center" wrapText="1"/>
    </xf>
    <xf fontId="87" fillId="4" borderId="0" numFmtId="0" xfId="43" applyFont="1" applyFill="1" applyAlignment="1">
      <alignment horizontal="left"/>
    </xf>
    <xf fontId="79" fillId="4" borderId="0" numFmtId="0" xfId="0" applyFont="1" applyFill="1" applyAlignment="1">
      <alignment horizontal="left" vertical="top"/>
    </xf>
    <xf fontId="78" fillId="4" borderId="0" numFmtId="0" xfId="0" applyFont="1" applyFill="1"/>
    <xf fontId="1" fillId="0" borderId="0" numFmtId="0" xfId="43" applyFont="1"/>
    <xf fontId="64" fillId="0" borderId="8" numFmtId="0" xfId="43" applyFont="1" applyBorder="1" applyAlignment="1">
      <alignment horizontal="center"/>
    </xf>
    <xf fontId="80" fillId="0" borderId="13" numFmtId="0" xfId="43" applyFont="1" applyBorder="1" applyAlignment="1">
      <alignment horizontal="center"/>
    </xf>
    <xf fontId="80" fillId="0" borderId="16" numFmtId="0" xfId="43" applyFont="1" applyBorder="1" applyAlignment="1">
      <alignment horizontal="center"/>
    </xf>
    <xf fontId="80" fillId="0" borderId="4" numFmtId="0" xfId="43" applyFont="1" applyBorder="1" applyAlignment="1">
      <alignment horizontal="center"/>
    </xf>
    <xf fontId="80" fillId="0" borderId="5" numFmtId="0" xfId="43" applyFont="1" applyBorder="1" applyAlignment="1">
      <alignment horizontal="center"/>
    </xf>
    <xf fontId="75" fillId="0" borderId="3" numFmtId="0" xfId="43" applyFont="1" applyBorder="1" applyAlignment="1">
      <alignment horizontal="center"/>
    </xf>
    <xf fontId="78" fillId="0" borderId="13" numFmtId="0" xfId="43" applyFont="1" applyBorder="1" applyAlignment="1">
      <alignment horizontal="center"/>
    </xf>
    <xf fontId="75" fillId="0" borderId="16" numFmtId="0" xfId="43" applyFont="1" applyBorder="1" applyAlignment="1">
      <alignment horizontal="center"/>
    </xf>
    <xf fontId="75" fillId="0" borderId="49" numFmtId="0" xfId="43" applyFont="1" applyBorder="1" applyAlignment="1">
      <alignment horizontal="center"/>
    </xf>
    <xf fontId="78" fillId="0" borderId="16" numFmtId="0" xfId="43" applyFont="1" applyBorder="1" applyAlignment="1">
      <alignment horizontal="center"/>
    </xf>
    <xf fontId="75" fillId="0" borderId="58" numFmtId="0" xfId="43" applyFont="1" applyBorder="1" applyAlignment="1">
      <alignment horizontal="center"/>
    </xf>
    <xf fontId="75" fillId="0" borderId="15" numFmtId="0" xfId="43" applyFont="1" applyBorder="1" applyAlignment="1">
      <alignment horizontal="center"/>
    </xf>
    <xf fontId="65" fillId="0" borderId="4" numFmtId="0" xfId="43" applyFont="1" applyBorder="1" applyAlignment="1">
      <alignment horizontal="center" vertical="center"/>
    </xf>
    <xf fontId="65" fillId="0" borderId="5" numFmtId="0" xfId="43" applyFont="1" applyBorder="1" applyAlignment="1">
      <alignment horizontal="center" vertical="center"/>
    </xf>
    <xf fontId="30" fillId="0" borderId="2" numFmtId="0" xfId="43" applyFont="1" applyBorder="1" applyAlignment="1">
      <alignment horizontal="center" vertical="center" wrapText="1"/>
    </xf>
    <xf fontId="65" fillId="0" borderId="18" numFmtId="0" xfId="43" applyFont="1" applyBorder="1" applyAlignment="1">
      <alignment horizontal="center" vertical="center"/>
    </xf>
    <xf fontId="65" fillId="0" borderId="21" numFmtId="0" xfId="43" applyFont="1" applyBorder="1" applyAlignment="1">
      <alignment horizontal="center" vertical="center"/>
    </xf>
    <xf fontId="65" fillId="0" borderId="35" numFmtId="0" xfId="43" applyFont="1" applyBorder="1" applyAlignment="1">
      <alignment horizontal="center" vertical="center"/>
    </xf>
    <xf fontId="65" fillId="0" borderId="36" numFmtId="0" xfId="43" applyFont="1" applyBorder="1" applyAlignment="1">
      <alignment horizontal="center" vertical="center"/>
    </xf>
    <xf fontId="65" fillId="0" borderId="12" numFmtId="0" xfId="43" applyFont="1" applyBorder="1" applyAlignment="1">
      <alignment horizontal="center" vertical="center"/>
    </xf>
    <xf fontId="65" fillId="0" borderId="0" numFmtId="0" xfId="43" applyFont="1" applyAlignment="1">
      <alignment horizontal="center" vertical="center"/>
    </xf>
    <xf fontId="65" fillId="0" borderId="32" numFmtId="0" xfId="43" applyFont="1" applyBorder="1" applyAlignment="1">
      <alignment horizontal="center" vertical="center"/>
    </xf>
    <xf fontId="30" fillId="0" borderId="6" numFmtId="0" xfId="43" applyFont="1" applyBorder="1" applyAlignment="1">
      <alignment horizontal="center" vertical="center" wrapText="1"/>
    </xf>
    <xf fontId="65" fillId="0" borderId="22" numFmtId="0" xfId="43" applyFont="1" applyBorder="1" applyAlignment="1">
      <alignment horizontal="center" vertical="center"/>
    </xf>
    <xf fontId="65" fillId="0" borderId="25" numFmtId="0" xfId="43" applyFont="1" applyBorder="1" applyAlignment="1">
      <alignment horizontal="center" vertical="center"/>
    </xf>
    <xf fontId="65" fillId="0" borderId="37" numFmtId="0" xfId="43" applyFont="1" applyBorder="1" applyAlignment="1">
      <alignment horizontal="center" vertical="center"/>
    </xf>
    <xf fontId="65" fillId="0" borderId="23" numFmtId="0" xfId="43" applyFont="1" applyBorder="1" applyAlignment="1">
      <alignment horizontal="center" vertical="center"/>
    </xf>
    <xf fontId="65" fillId="0" borderId="30" numFmtId="0" xfId="43" applyFont="1" applyBorder="1" applyAlignment="1">
      <alignment horizontal="center" vertical="center"/>
    </xf>
    <xf fontId="1" fillId="0" borderId="63" numFmtId="0" xfId="43" applyFont="1" applyBorder="1"/>
    <xf fontId="66" fillId="0" borderId="151" numFmtId="0" xfId="43" applyFont="1" applyBorder="1" applyAlignment="1">
      <alignment horizontal="center" vertical="center" wrapText="1"/>
    </xf>
    <xf fontId="67" fillId="0" borderId="152" numFmtId="0" xfId="43" applyFont="1" applyBorder="1" applyAlignment="1">
      <alignment horizontal="center" wrapText="1"/>
    </xf>
    <xf fontId="68" fillId="0" borderId="74" numFmtId="0" xfId="43" applyFont="1" applyBorder="1" applyAlignment="1">
      <alignment horizontal="center" vertical="center"/>
    </xf>
    <xf fontId="66" fillId="0" borderId="170" numFmtId="0" xfId="43" applyFont="1" applyBorder="1" applyAlignment="1">
      <alignment horizontal="center" vertical="center" wrapText="1"/>
    </xf>
    <xf fontId="89" fillId="0" borderId="2" numFmtId="0" xfId="43" applyFont="1" applyBorder="1" applyAlignment="1">
      <alignment wrapText="1"/>
    </xf>
    <xf fontId="1" fillId="0" borderId="153" numFmtId="0" xfId="43" applyFont="1" applyBorder="1" applyAlignment="1">
      <alignment vertical="center"/>
    </xf>
    <xf fontId="1" fillId="0" borderId="154" numFmtId="0" xfId="43" applyFont="1" applyBorder="1" applyAlignment="1">
      <alignment vertical="center"/>
    </xf>
    <xf fontId="1" fillId="0" borderId="12" numFmtId="0" xfId="43" applyFont="1" applyBorder="1" applyAlignment="1">
      <alignment vertical="center"/>
    </xf>
    <xf fontId="1" fillId="0" borderId="155" numFmtId="0" xfId="43" applyFont="1" applyBorder="1" applyAlignment="1">
      <alignment vertical="center"/>
    </xf>
    <xf fontId="63" fillId="0" borderId="155" numFmtId="0" xfId="43" applyFont="1" applyBorder="1" applyAlignment="1">
      <alignment vertical="center"/>
    </xf>
    <xf fontId="63" fillId="0" borderId="5" numFmtId="0" xfId="43" applyFont="1" applyBorder="1" applyAlignment="1">
      <alignment vertical="center"/>
    </xf>
    <xf fontId="75" fillId="4" borderId="17" numFmtId="0" xfId="43" applyFont="1" applyFill="1" applyBorder="1" applyAlignment="1">
      <alignment horizontal="left" shrinkToFit="1"/>
    </xf>
    <xf fontId="78" fillId="4" borderId="2" numFmtId="0" xfId="43" applyFont="1" applyFill="1" applyBorder="1" applyAlignment="1">
      <alignment horizontal="center" vertical="center"/>
    </xf>
    <xf fontId="78" fillId="0" borderId="67" numFmtId="0" xfId="43" applyFont="1" applyBorder="1" applyAlignment="1">
      <alignment horizontal="center" vertical="center"/>
    </xf>
    <xf fontId="80" fillId="4" borderId="2" numFmtId="0" xfId="43" applyFont="1" applyFill="1" applyBorder="1" applyAlignment="1">
      <alignment horizontal="center" vertical="center"/>
    </xf>
    <xf fontId="71" fillId="0" borderId="17" numFmtId="0" xfId="43" applyFont="1" applyBorder="1"/>
    <xf fontId="78" fillId="0" borderId="17" numFmtId="0" xfId="43" applyFont="1" applyBorder="1" applyAlignment="1">
      <alignment horizontal="center" vertical="center"/>
    </xf>
    <xf fontId="75" fillId="0" borderId="70" numFmtId="0" xfId="43" applyFont="1" applyBorder="1" applyAlignment="1">
      <alignment horizontal="left" shrinkToFit="1"/>
    </xf>
    <xf fontId="78" fillId="0" borderId="70" numFmtId="0" xfId="43" applyFont="1" applyBorder="1" applyAlignment="1">
      <alignment horizontal="center" shrinkToFit="1"/>
    </xf>
    <xf fontId="78" fillId="0" borderId="70" numFmtId="0" xfId="43" applyFont="1" applyBorder="1" applyAlignment="1">
      <alignment horizontal="center" vertical="center"/>
    </xf>
    <xf fontId="80" fillId="0" borderId="70" numFmtId="0" xfId="43" applyFont="1" applyBorder="1" applyAlignment="1">
      <alignment horizontal="center" vertical="center"/>
    </xf>
    <xf fontId="80" fillId="0" borderId="67" numFmtId="0" xfId="43" applyFont="1" applyBorder="1" applyAlignment="1">
      <alignment horizontal="center" vertical="center"/>
    </xf>
    <xf fontId="78" fillId="4" borderId="67" numFmtId="0" xfId="43" applyFont="1" applyFill="1" applyBorder="1" applyAlignment="1">
      <alignment horizontal="center" vertical="center"/>
    </xf>
    <xf fontId="80" fillId="4" borderId="67" numFmtId="0" xfId="43" applyFont="1" applyFill="1" applyBorder="1" applyAlignment="1">
      <alignment horizontal="center" vertical="center"/>
    </xf>
    <xf fontId="74" fillId="0" borderId="63" numFmtId="49" xfId="0" applyNumberFormat="1" applyFont="1" applyBorder="1" applyAlignment="1">
      <alignment horizontal="left"/>
    </xf>
    <xf fontId="78" fillId="0" borderId="198" numFmtId="0" xfId="43" applyFont="1" applyBorder="1" applyAlignment="1">
      <alignment horizontal="center" shrinkToFit="1"/>
    </xf>
    <xf fontId="78" fillId="4" borderId="69" numFmtId="0" xfId="43" applyFont="1" applyFill="1" applyBorder="1" applyAlignment="1">
      <alignment horizontal="center" vertical="center"/>
    </xf>
    <xf fontId="80" fillId="4" borderId="69" numFmtId="0" xfId="43" applyFont="1" applyFill="1" applyBorder="1" applyAlignment="1">
      <alignment horizontal="center" vertical="center"/>
    </xf>
    <xf fontId="64" fillId="0" borderId="17" numFmtId="0" xfId="43" applyFont="1" applyBorder="1" applyAlignment="1">
      <alignment horizontal="left" wrapText="1"/>
    </xf>
    <xf fontId="77" fillId="0" borderId="199" numFmtId="0" xfId="43" applyFont="1" applyBorder="1" applyAlignment="1">
      <alignment horizontal="center" vertical="center"/>
    </xf>
    <xf fontId="77" fillId="4" borderId="2" numFmtId="0" xfId="43" applyFont="1" applyFill="1" applyBorder="1" applyAlignment="1">
      <alignment horizontal="center" vertical="center"/>
    </xf>
    <xf fontId="87" fillId="4" borderId="2" numFmtId="0" xfId="43" applyFont="1" applyFill="1" applyBorder="1" applyAlignment="1">
      <alignment horizontal="center" vertical="center"/>
    </xf>
    <xf fontId="77" fillId="4" borderId="17" numFmtId="0" xfId="43" applyFont="1" applyFill="1" applyBorder="1" applyAlignment="1">
      <alignment horizontal="center" vertical="center"/>
    </xf>
    <xf fontId="64" fillId="4" borderId="0" numFmtId="0" xfId="43" applyFont="1" applyFill="1" applyAlignment="1">
      <alignment horizontal="left" wrapText="1"/>
    </xf>
    <xf fontId="1" fillId="4" borderId="0" numFmtId="0" xfId="43" applyFont="1" applyFill="1" applyAlignment="1">
      <alignment horizontal="center" vertical="center"/>
    </xf>
    <xf fontId="1" fillId="4" borderId="4" numFmtId="0" xfId="43" applyFont="1" applyFill="1" applyBorder="1" applyAlignment="1">
      <alignment horizontal="center" vertical="center"/>
    </xf>
    <xf fontId="63" fillId="4" borderId="4" numFmtId="0" xfId="43" applyFont="1" applyFill="1" applyBorder="1" applyAlignment="1">
      <alignment horizontal="center" vertical="center"/>
    </xf>
    <xf fontId="63" fillId="4" borderId="0" numFmtId="0" xfId="43" applyFont="1" applyFill="1" applyAlignment="1">
      <alignment horizontal="center" vertical="center"/>
    </xf>
    <xf fontId="78" fillId="0" borderId="0" numFmtId="0" xfId="43" applyFont="1" applyAlignment="1">
      <alignment horizontal="left"/>
    </xf>
    <xf fontId="78" fillId="0" borderId="0" numFmtId="0" xfId="43" applyFont="1"/>
    <xf fontId="1" fillId="0" borderId="0" numFmtId="0" xfId="43" applyFont="1" applyAlignment="1">
      <alignment horizontal="center"/>
    </xf>
    <xf fontId="79" fillId="0" borderId="0" numFmtId="0" xfId="0" applyFont="1" applyAlignment="1">
      <alignment vertical="top"/>
    </xf>
    <xf fontId="15" fillId="2" borderId="0" numFmtId="0" xfId="43" applyFont="1" applyFill="1"/>
    <xf fontId="65" fillId="0" borderId="8" numFmtId="0" xfId="43" applyFont="1" applyBorder="1" applyAlignment="1">
      <alignment horizontal="center"/>
    </xf>
    <xf fontId="70" fillId="0" borderId="2" numFmtId="0" xfId="43" applyFont="1" applyBorder="1" applyAlignment="1">
      <alignment horizontal="center" vertical="center" wrapText="1"/>
    </xf>
    <xf fontId="71" fillId="0" borderId="3" numFmtId="0" xfId="43" applyFont="1" applyBorder="1" applyAlignment="1">
      <alignment horizontal="center" vertical="center"/>
    </xf>
    <xf fontId="71" fillId="0" borderId="4" numFmtId="0" xfId="43" applyFont="1" applyBorder="1" applyAlignment="1">
      <alignment horizontal="center" vertical="center"/>
    </xf>
    <xf fontId="71" fillId="0" borderId="5" numFmtId="0" xfId="43" applyFont="1" applyBorder="1" applyAlignment="1">
      <alignment horizontal="center" vertical="center"/>
    </xf>
    <xf fontId="71" fillId="0" borderId="12" numFmtId="0" xfId="43" applyFont="1" applyBorder="1" applyAlignment="1">
      <alignment horizontal="center" vertical="center"/>
    </xf>
    <xf fontId="71" fillId="0" borderId="72" numFmtId="0" xfId="43" applyFont="1" applyBorder="1" applyAlignment="1">
      <alignment horizontal="center" vertical="center"/>
    </xf>
    <xf fontId="71" fillId="0" borderId="13" numFmtId="0" xfId="43" applyFont="1" applyBorder="1" applyAlignment="1">
      <alignment horizontal="center" vertical="center"/>
    </xf>
    <xf fontId="71" fillId="0" borderId="16" numFmtId="0" xfId="43" applyFont="1" applyBorder="1" applyAlignment="1">
      <alignment horizontal="center" vertical="center"/>
    </xf>
    <xf fontId="71" fillId="0" borderId="15" numFmtId="0" xfId="43" applyFont="1" applyBorder="1" applyAlignment="1">
      <alignment horizontal="center" vertical="center"/>
    </xf>
    <xf fontId="70" fillId="0" borderId="6" numFmtId="0" xfId="43" applyFont="1" applyBorder="1" applyAlignment="1">
      <alignment horizontal="center" vertical="center" wrapText="1"/>
    </xf>
    <xf fontId="90" fillId="0" borderId="164" numFmtId="0" xfId="43" applyFont="1" applyBorder="1" applyAlignment="1">
      <alignment horizontal="center" vertical="center" wrapText="1"/>
    </xf>
    <xf fontId="91" fillId="0" borderId="184" numFmtId="0" xfId="43" applyFont="1" applyBorder="1" applyAlignment="1">
      <alignment horizontal="center" wrapText="1"/>
    </xf>
    <xf fontId="92" fillId="0" borderId="16" numFmtId="0" xfId="43" applyFont="1" applyBorder="1" applyAlignment="1">
      <alignment horizontal="center" vertical="center"/>
    </xf>
    <xf fontId="92" fillId="0" borderId="15" numFmtId="0" xfId="43" applyFont="1" applyBorder="1" applyAlignment="1">
      <alignment horizontal="center" vertical="center"/>
    </xf>
    <xf fontId="90" fillId="0" borderId="183" numFmtId="0" xfId="43" applyFont="1" applyBorder="1" applyAlignment="1">
      <alignment horizontal="center" vertical="center" wrapText="1"/>
    </xf>
    <xf fontId="92" fillId="0" borderId="49" numFmtId="0" xfId="43" applyFont="1" applyBorder="1" applyAlignment="1">
      <alignment horizontal="center" vertical="center"/>
    </xf>
    <xf fontId="92" fillId="0" borderId="183" numFmtId="0" xfId="43" applyFont="1" applyBorder="1" applyAlignment="1">
      <alignment horizontal="center" vertical="center" wrapText="1"/>
    </xf>
    <xf fontId="92" fillId="0" borderId="184" numFmtId="0" xfId="43" applyFont="1" applyBorder="1" applyAlignment="1">
      <alignment horizontal="center" wrapText="1"/>
    </xf>
    <xf fontId="70" fillId="0" borderId="15" numFmtId="0" xfId="43" applyFont="1" applyBorder="1" applyAlignment="1">
      <alignment horizontal="center" vertical="center"/>
    </xf>
    <xf fontId="84" fillId="4" borderId="148" numFmtId="0" xfId="43" applyFont="1" applyFill="1" applyBorder="1" applyAlignment="1">
      <alignment horizontal="left" shrinkToFit="1"/>
    </xf>
    <xf fontId="1" fillId="4" borderId="151" numFmtId="0" xfId="43" applyFont="1" applyFill="1" applyBorder="1" applyAlignment="1">
      <alignment horizontal="center" vertical="center"/>
    </xf>
    <xf fontId="1" fillId="4" borderId="200" numFmtId="0" xfId="43" applyFont="1" applyFill="1" applyBorder="1" applyAlignment="1">
      <alignment horizontal="center" vertical="center"/>
    </xf>
    <xf fontId="1" fillId="0" borderId="0" numFmtId="0" xfId="43" applyFont="1" applyAlignment="1">
      <alignment horizontal="center" vertical="center"/>
    </xf>
    <xf fontId="1" fillId="4" borderId="201" numFmtId="0" xfId="43" applyFont="1" applyFill="1" applyBorder="1" applyAlignment="1">
      <alignment horizontal="center" vertical="center"/>
    </xf>
    <xf fontId="1" fillId="4" borderId="202" numFmtId="0" xfId="43" applyFont="1" applyFill="1" applyBorder="1" applyAlignment="1">
      <alignment horizontal="center" vertical="center"/>
    </xf>
    <xf fontId="1" fillId="4" borderId="150" numFmtId="0" xfId="43" applyFont="1" applyFill="1" applyBorder="1" applyAlignment="1">
      <alignment horizontal="center" vertical="center"/>
    </xf>
    <xf fontId="1" fillId="4" borderId="149" numFmtId="0" xfId="43" applyFont="1" applyFill="1" applyBorder="1" applyAlignment="1">
      <alignment horizontal="center" vertical="center"/>
    </xf>
    <xf fontId="1" fillId="0" borderId="199" numFmtId="0" xfId="43" applyFont="1" applyBorder="1" applyAlignment="1">
      <alignment horizontal="center" vertical="center"/>
    </xf>
    <xf fontId="93" fillId="0" borderId="17" numFmtId="0" xfId="43" applyFont="1" applyBorder="1"/>
    <xf fontId="1" fillId="0" borderId="13" numFmtId="0" xfId="43" applyFont="1" applyBorder="1" applyAlignment="1">
      <alignment horizontal="center" vertical="center"/>
    </xf>
    <xf fontId="1" fillId="4" borderId="199" numFmtId="0" xfId="43" applyFont="1" applyFill="1" applyBorder="1" applyAlignment="1">
      <alignment horizontal="center" vertical="center"/>
    </xf>
    <xf fontId="1" fillId="4" borderId="203" numFmtId="0" xfId="43" applyFont="1" applyFill="1" applyBorder="1" applyAlignment="1">
      <alignment horizontal="center" vertical="center"/>
    </xf>
    <xf fontId="1" fillId="4" borderId="15" numFmtId="0" xfId="43" applyFont="1" applyFill="1" applyBorder="1" applyAlignment="1">
      <alignment horizontal="center" vertical="center"/>
    </xf>
    <xf fontId="1" fillId="4" borderId="16" numFmtId="0" xfId="43" applyFont="1" applyFill="1" applyBorder="1" applyAlignment="1">
      <alignment horizontal="center" vertical="center"/>
    </xf>
    <xf fontId="1" fillId="0" borderId="17" numFmtId="0" xfId="43" applyFont="1" applyBorder="1" applyAlignment="1">
      <alignment horizontal="center" vertical="center"/>
    </xf>
    <xf fontId="1" fillId="0" borderId="203" numFmtId="0" xfId="43" applyFont="1" applyBorder="1" applyAlignment="1">
      <alignment horizontal="center" vertical="center"/>
    </xf>
    <xf fontId="84" fillId="0" borderId="6" numFmtId="0" xfId="43" applyFont="1" applyBorder="1" applyAlignment="1">
      <alignment horizontal="left" shrinkToFit="1"/>
    </xf>
    <xf fontId="75" fillId="0" borderId="204" numFmtId="0" xfId="43" applyFont="1" applyBorder="1" applyAlignment="1">
      <alignment horizontal="center" shrinkToFit="1"/>
    </xf>
    <xf fontId="75" fillId="0" borderId="205" numFmtId="0" xfId="43" applyFont="1" applyBorder="1" applyAlignment="1">
      <alignment horizontal="center" shrinkToFit="1"/>
    </xf>
    <xf fontId="1" fillId="0" borderId="206" numFmtId="0" xfId="43" applyFont="1" applyBorder="1" applyAlignment="1">
      <alignment horizontal="center" vertical="center"/>
    </xf>
    <xf fontId="1" fillId="4" borderId="204" numFmtId="0" xfId="43" applyFont="1" applyFill="1" applyBorder="1" applyAlignment="1">
      <alignment horizontal="center" vertical="center"/>
    </xf>
    <xf fontId="1" fillId="4" borderId="205" numFmtId="0" xfId="43" applyFont="1" applyFill="1" applyBorder="1" applyAlignment="1">
      <alignment horizontal="center" vertical="center"/>
    </xf>
    <xf fontId="1" fillId="4" borderId="32" numFmtId="0" xfId="43" applyFont="1" applyFill="1" applyBorder="1" applyAlignment="1">
      <alignment horizontal="center" vertical="center"/>
    </xf>
    <xf fontId="1" fillId="0" borderId="205" numFmtId="0" xfId="43" applyFont="1" applyBorder="1" applyAlignment="1">
      <alignment horizontal="center" vertical="center"/>
    </xf>
    <xf fontId="63" fillId="0" borderId="207" numFmtId="0" xfId="43" applyFont="1" applyBorder="1" applyAlignment="1">
      <alignment horizontal="center" vertical="center"/>
    </xf>
    <xf fontId="1" fillId="0" borderId="208" numFmtId="0" xfId="43" applyFont="1" applyBorder="1" applyAlignment="1">
      <alignment horizontal="center" vertical="center"/>
    </xf>
    <xf fontId="63" fillId="0" borderId="73" numFmtId="0" xfId="43" applyFont="1" applyBorder="1" applyAlignment="1">
      <alignment horizontal="center" vertical="center"/>
    </xf>
    <xf fontId="1" fillId="0" borderId="189" numFmtId="0" xfId="43" applyFont="1" applyBorder="1" applyAlignment="1">
      <alignment horizontal="center" vertical="center"/>
    </xf>
    <xf fontId="63" fillId="0" borderId="0" numFmtId="0" xfId="43" applyFont="1" applyAlignment="1">
      <alignment horizontal="center" vertical="center"/>
    </xf>
    <xf fontId="65" fillId="0" borderId="13" numFmtId="49" xfId="0" applyNumberFormat="1" applyFont="1" applyBorder="1" applyAlignment="1">
      <alignment horizontal="left" wrapText="1"/>
    </xf>
    <xf fontId="75" fillId="0" borderId="199" numFmtId="0" xfId="43" applyFont="1" applyBorder="1" applyAlignment="1">
      <alignment horizontal="center" shrinkToFit="1"/>
    </xf>
    <xf fontId="75" fillId="0" borderId="13" numFmtId="0" xfId="43" applyFont="1" applyBorder="1" applyAlignment="1">
      <alignment horizontal="center" shrinkToFit="1"/>
    </xf>
    <xf fontId="75" fillId="0" borderId="17" numFmtId="0" xfId="43" applyFont="1" applyBorder="1" applyAlignment="1">
      <alignment horizontal="center" shrinkToFit="1"/>
    </xf>
    <xf fontId="75" fillId="0" borderId="203" numFmtId="0" xfId="43" applyFont="1" applyBorder="1" applyAlignment="1">
      <alignment horizontal="center" shrinkToFit="1"/>
    </xf>
    <xf fontId="65" fillId="0" borderId="17" numFmtId="0" xfId="43" applyFont="1" applyBorder="1" applyAlignment="1">
      <alignment horizontal="left" wrapText="1"/>
    </xf>
    <xf fontId="80" fillId="0" borderId="199" numFmtId="0" xfId="43" applyFont="1" applyBorder="1" applyAlignment="1">
      <alignment horizontal="center" vertical="center"/>
    </xf>
    <xf fontId="80" fillId="0" borderId="13" numFmtId="0" xfId="43" applyFont="1" applyBorder="1" applyAlignment="1">
      <alignment horizontal="center" vertical="center"/>
    </xf>
    <xf fontId="78" fillId="4" borderId="199" numFmtId="0" xfId="43" applyFont="1" applyFill="1" applyBorder="1" applyAlignment="1">
      <alignment horizontal="center" vertical="center"/>
    </xf>
    <xf fontId="78" fillId="4" borderId="203" numFmtId="0" xfId="43" applyFont="1" applyFill="1" applyBorder="1" applyAlignment="1">
      <alignment horizontal="center" vertical="center"/>
    </xf>
    <xf fontId="78" fillId="4" borderId="15" numFmtId="0" xfId="43" applyFont="1" applyFill="1" applyBorder="1" applyAlignment="1">
      <alignment horizontal="center" vertical="center"/>
    </xf>
    <xf fontId="78" fillId="4" borderId="16" numFmtId="0" xfId="43" applyFont="1" applyFill="1" applyBorder="1" applyAlignment="1">
      <alignment horizontal="center" vertical="center"/>
    </xf>
    <xf fontId="80" fillId="0" borderId="17" numFmtId="0" xfId="43" applyFont="1" applyBorder="1" applyAlignment="1">
      <alignment horizontal="center" vertical="center"/>
    </xf>
    <xf fontId="80" fillId="0" borderId="203" numFmtId="0" xfId="43" applyFont="1" applyBorder="1" applyAlignment="1">
      <alignment horizontal="center" vertical="center"/>
    </xf>
    <xf fontId="94" fillId="4" borderId="8" numFmtId="0" xfId="43" applyFont="1" applyFill="1" applyBorder="1" applyAlignment="1">
      <alignment horizontal="center"/>
    </xf>
    <xf fontId="95" fillId="0" borderId="13" numFmtId="0" xfId="43" applyFont="1" applyBorder="1" applyAlignment="1">
      <alignment horizontal="center"/>
    </xf>
    <xf fontId="95" fillId="0" borderId="16" numFmtId="0" xfId="43" applyFont="1" applyBorder="1" applyAlignment="1">
      <alignment horizontal="center"/>
    </xf>
    <xf fontId="95" fillId="0" borderId="4" numFmtId="0" xfId="43" applyFont="1" applyBorder="1" applyAlignment="1">
      <alignment horizontal="center"/>
    </xf>
    <xf fontId="95" fillId="0" borderId="5" numFmtId="0" xfId="43" applyFont="1" applyBorder="1" applyAlignment="1">
      <alignment horizontal="center"/>
    </xf>
    <xf fontId="78" fillId="4" borderId="63" numFmtId="0" xfId="43" applyFont="1" applyFill="1" applyBorder="1"/>
    <xf fontId="78" fillId="4" borderId="63" numFmtId="0" xfId="43" applyFont="1" applyFill="1" applyBorder="1" applyAlignment="1">
      <alignment horizontal="center" vertical="center" wrapText="1"/>
    </xf>
    <xf fontId="80" fillId="4" borderId="3" numFmtId="0" xfId="43" applyFont="1" applyFill="1" applyBorder="1" applyAlignment="1">
      <alignment horizontal="center" vertical="center"/>
    </xf>
    <xf fontId="80" fillId="4" borderId="4" numFmtId="0" xfId="43" applyFont="1" applyFill="1" applyBorder="1" applyAlignment="1">
      <alignment horizontal="center" vertical="center"/>
    </xf>
    <xf fontId="80" fillId="4" borderId="5" numFmtId="0" xfId="43" applyFont="1" applyFill="1" applyBorder="1" applyAlignment="1">
      <alignment horizontal="center" vertical="center"/>
    </xf>
    <xf fontId="80" fillId="4" borderId="1" numFmtId="0" xfId="43" applyFont="1" applyFill="1" applyBorder="1" applyAlignment="1">
      <alignment horizontal="center" vertical="center"/>
    </xf>
    <xf fontId="80" fillId="4" borderId="149" numFmtId="0" xfId="43" applyFont="1" applyFill="1" applyBorder="1" applyAlignment="1">
      <alignment horizontal="center" vertical="center"/>
    </xf>
    <xf fontId="80" fillId="4" borderId="150" numFmtId="0" xfId="43" applyFont="1" applyFill="1" applyBorder="1" applyAlignment="1">
      <alignment horizontal="center" vertical="center"/>
    </xf>
    <xf fontId="80" fillId="4" borderId="1" numFmtId="0" xfId="43" applyFont="1" applyFill="1" applyBorder="1" applyAlignment="1">
      <alignment horizontal="center"/>
    </xf>
    <xf fontId="80" fillId="4" borderId="149" numFmtId="0" xfId="43" applyFont="1" applyFill="1" applyBorder="1" applyAlignment="1">
      <alignment horizontal="center"/>
    </xf>
    <xf fontId="80" fillId="4" borderId="150" numFmtId="0" xfId="43" applyFont="1" applyFill="1" applyBorder="1" applyAlignment="1">
      <alignment horizontal="center"/>
    </xf>
    <xf fontId="80" fillId="4" borderId="63" numFmtId="0" xfId="43" applyFont="1" applyFill="1" applyBorder="1" applyAlignment="1">
      <alignment horizontal="center" vertical="center"/>
    </xf>
    <xf fontId="80" fillId="4" borderId="0" numFmtId="0" xfId="43" applyFont="1" applyFill="1" applyAlignment="1">
      <alignment horizontal="center" vertical="center"/>
    </xf>
    <xf fontId="80" fillId="4" borderId="32" numFmtId="0" xfId="43" applyFont="1" applyFill="1" applyBorder="1" applyAlignment="1">
      <alignment horizontal="center" vertical="center"/>
    </xf>
    <xf fontId="78" fillId="4" borderId="42" numFmtId="0" xfId="43" applyFont="1" applyFill="1" applyBorder="1" applyAlignment="1">
      <alignment horizontal="center" vertical="center" wrapText="1"/>
    </xf>
    <xf fontId="15" fillId="4" borderId="164" numFmtId="0" xfId="43" applyFont="1" applyFill="1" applyBorder="1" applyAlignment="1">
      <alignment horizontal="center" vertical="center" wrapText="1"/>
    </xf>
    <xf fontId="15" fillId="4" borderId="184" numFmtId="0" xfId="43" applyFont="1" applyFill="1" applyBorder="1" applyAlignment="1">
      <alignment horizontal="center" wrapText="1"/>
    </xf>
    <xf fontId="15" fillId="4" borderId="16" numFmtId="0" xfId="43" applyFont="1" applyFill="1" applyBorder="1" applyAlignment="1">
      <alignment horizontal="center" vertical="center"/>
    </xf>
    <xf fontId="15" fillId="4" borderId="15" numFmtId="0" xfId="43" applyFont="1" applyFill="1" applyBorder="1" applyAlignment="1">
      <alignment horizontal="center" vertical="center"/>
    </xf>
    <xf fontId="80" fillId="4" borderId="42" numFmtId="0" xfId="43" applyFont="1" applyFill="1" applyBorder="1" applyAlignment="1">
      <alignment horizontal="center" vertical="center" wrapText="1"/>
    </xf>
    <xf fontId="80" fillId="4" borderId="159" numFmtId="0" xfId="43" applyFont="1" applyFill="1" applyBorder="1" applyAlignment="1">
      <alignment horizontal="center" vertical="center" wrapText="1"/>
    </xf>
    <xf fontId="80" fillId="4" borderId="160" numFmtId="0" xfId="43" applyFont="1" applyFill="1" applyBorder="1" applyAlignment="1">
      <alignment horizontal="center" vertical="center" wrapText="1"/>
    </xf>
    <xf fontId="80" fillId="4" borderId="195" numFmtId="0" xfId="43" applyFont="1" applyFill="1" applyBorder="1" applyAlignment="1">
      <alignment horizontal="center" vertical="center" wrapText="1"/>
    </xf>
    <xf fontId="78" fillId="4" borderId="157" numFmtId="0" xfId="43" applyFont="1" applyFill="1" applyBorder="1"/>
    <xf fontId="78" fillId="4" borderId="158" numFmtId="0" xfId="43" applyFont="1" applyFill="1" applyBorder="1"/>
    <xf fontId="78" fillId="4" borderId="20" numFmtId="0" xfId="43" applyFont="1" applyFill="1" applyBorder="1"/>
    <xf fontId="78" fillId="4" borderId="165" numFmtId="0" xfId="43" applyFont="1" applyFill="1" applyBorder="1"/>
    <xf fontId="78" fillId="4" borderId="30" numFmtId="0" xfId="43" applyFont="1" applyFill="1" applyBorder="1"/>
    <xf fontId="80" fillId="4" borderId="167" numFmtId="0" xfId="43" applyFont="1" applyFill="1" applyBorder="1"/>
    <xf fontId="96" fillId="4" borderId="68" numFmtId="0" xfId="0" applyFont="1" applyFill="1" applyBorder="1" applyAlignment="1">
      <alignment horizontal="left"/>
    </xf>
    <xf fontId="96" fillId="4" borderId="160" numFmtId="0" xfId="0" applyFont="1" applyFill="1" applyBorder="1" applyAlignment="1">
      <alignment horizontal="center" vertical="center"/>
    </xf>
    <xf fontId="96" fillId="4" borderId="195" numFmtId="0" xfId="0" applyFont="1" applyFill="1" applyBorder="1" applyAlignment="1">
      <alignment horizontal="center" vertical="center"/>
    </xf>
    <xf fontId="96" fillId="4" borderId="159" numFmtId="0" xfId="0" applyFont="1" applyFill="1" applyBorder="1" applyAlignment="1">
      <alignment horizontal="center" vertical="center"/>
    </xf>
    <xf fontId="96" fillId="4" borderId="167" numFmtId="0" xfId="0" applyFont="1" applyFill="1" applyBorder="1" applyAlignment="1">
      <alignment horizontal="center" vertical="center"/>
    </xf>
    <xf fontId="96" fillId="4" borderId="163" numFmtId="0" xfId="43" applyFont="1" applyFill="1" applyBorder="1" applyAlignment="1">
      <alignment horizontal="center" vertical="center"/>
    </xf>
    <xf fontId="96" fillId="4" borderId="25" numFmtId="0" xfId="43" applyFont="1" applyFill="1" applyBorder="1" applyAlignment="1">
      <alignment horizontal="center" vertical="center"/>
    </xf>
    <xf fontId="95" fillId="4" borderId="209" numFmtId="0" xfId="43" applyFont="1" applyFill="1" applyBorder="1" applyAlignment="1">
      <alignment horizontal="center" vertical="center"/>
    </xf>
    <xf fontId="96" fillId="4" borderId="70" numFmtId="0" xfId="0" applyFont="1" applyFill="1" applyBorder="1" applyAlignment="1">
      <alignment horizontal="left"/>
    </xf>
    <xf fontId="96" fillId="4" borderId="68" numFmtId="49" xfId="0" applyNumberFormat="1" applyFont="1" applyFill="1" applyBorder="1" applyAlignment="1">
      <alignment horizontal="left"/>
    </xf>
    <xf fontId="96" fillId="4" borderId="68" numFmtId="17" xfId="0" applyNumberFormat="1" applyFont="1" applyFill="1" applyBorder="1" applyAlignment="1">
      <alignment horizontal="left"/>
    </xf>
    <xf fontId="96" fillId="4" borderId="150" numFmtId="49" xfId="0" applyNumberFormat="1" applyFont="1" applyFill="1" applyBorder="1" applyAlignment="1">
      <alignment horizontal="left"/>
    </xf>
    <xf fontId="96" fillId="4" borderId="148" numFmtId="49" xfId="0" applyNumberFormat="1" applyFont="1" applyFill="1" applyBorder="1" applyAlignment="1">
      <alignment horizontal="left"/>
    </xf>
    <xf fontId="96" fillId="4" borderId="151" numFmtId="0" xfId="0" applyFont="1" applyFill="1" applyBorder="1" applyAlignment="1">
      <alignment horizontal="center"/>
    </xf>
    <xf fontId="96" fillId="4" borderId="152" numFmtId="0" xfId="0" applyFont="1" applyFill="1" applyBorder="1" applyAlignment="1">
      <alignment horizontal="center"/>
    </xf>
    <xf fontId="96" fillId="4" borderId="149" numFmtId="0" xfId="43" applyFont="1" applyFill="1" applyBorder="1" applyAlignment="1">
      <alignment horizontal="center" vertical="center"/>
    </xf>
    <xf fontId="96" fillId="4" borderId="161" numFmtId="0" xfId="43" applyFont="1" applyFill="1" applyBorder="1" applyAlignment="1">
      <alignment horizontal="center" vertical="center"/>
    </xf>
    <xf fontId="96" fillId="4" borderId="24" numFmtId="0" xfId="43" applyFont="1" applyFill="1" applyBorder="1" applyAlignment="1">
      <alignment horizontal="center" vertical="center"/>
    </xf>
    <xf fontId="96" fillId="4" borderId="28" numFmtId="0" xfId="0" applyFont="1" applyFill="1" applyBorder="1" applyAlignment="1">
      <alignment horizontal="left"/>
    </xf>
    <xf fontId="96" fillId="4" borderId="193" numFmtId="0" xfId="0" applyFont="1" applyFill="1" applyBorder="1" applyAlignment="1">
      <alignment horizontal="center" vertical="center"/>
    </xf>
    <xf fontId="96" fillId="4" borderId="210" numFmtId="0" xfId="0" applyFont="1" applyFill="1" applyBorder="1" applyAlignment="1">
      <alignment horizontal="center" vertical="center"/>
    </xf>
    <xf fontId="95" fillId="4" borderId="17" numFmtId="0" xfId="0" applyFont="1" applyFill="1" applyBorder="1" applyAlignment="1">
      <alignment horizontal="left" vertical="center"/>
    </xf>
    <xf fontId="95" fillId="4" borderId="183" numFmtId="0" xfId="43" applyFont="1" applyFill="1" applyBorder="1" applyAlignment="1">
      <alignment horizontal="center" vertical="center"/>
    </xf>
    <xf fontId="95" fillId="4" borderId="16" numFmtId="0" xfId="43" applyFont="1" applyFill="1" applyBorder="1" applyAlignment="1">
      <alignment horizontal="center" vertical="center"/>
    </xf>
    <xf fontId="95" fillId="4" borderId="164" numFmtId="0" xfId="43" applyFont="1" applyFill="1" applyBorder="1" applyAlignment="1">
      <alignment horizontal="center" vertical="center"/>
    </xf>
    <xf fontId="95" fillId="4" borderId="15" numFmtId="0" xfId="43" applyFont="1" applyFill="1" applyBorder="1" applyAlignment="1">
      <alignment horizontal="center" vertical="center"/>
    </xf>
    <xf fontId="95" fillId="4" borderId="70" numFmtId="49" xfId="0" applyNumberFormat="1" applyFont="1" applyFill="1" applyBorder="1" applyAlignment="1">
      <alignment horizontal="left"/>
    </xf>
    <xf fontId="95" fillId="4" borderId="159" numFmtId="0" xfId="0" applyFont="1" applyFill="1" applyBorder="1" applyAlignment="1">
      <alignment horizontal="left"/>
    </xf>
    <xf fontId="95" fillId="4" borderId="160" numFmtId="0" xfId="0" applyFont="1" applyFill="1" applyBorder="1" applyAlignment="1">
      <alignment horizontal="left"/>
    </xf>
    <xf fontId="95" fillId="4" borderId="195" numFmtId="0" xfId="0" applyFont="1" applyFill="1" applyBorder="1" applyAlignment="1">
      <alignment horizontal="left"/>
    </xf>
    <xf fontId="96" fillId="4" borderId="159" numFmtId="0" xfId="43" applyFont="1" applyFill="1" applyBorder="1" applyAlignment="1">
      <alignment horizontal="center" vertical="center"/>
    </xf>
    <xf fontId="96" fillId="4" borderId="165" numFmtId="0" xfId="43" applyFont="1" applyFill="1" applyBorder="1" applyAlignment="1">
      <alignment horizontal="center" vertical="center"/>
    </xf>
    <xf fontId="96" fillId="4" borderId="43" numFmtId="0" xfId="43" applyFont="1" applyFill="1" applyBorder="1" applyAlignment="1">
      <alignment horizontal="center" vertical="center"/>
    </xf>
    <xf fontId="96" fillId="4" borderId="30" numFmtId="0" xfId="43" applyFont="1" applyFill="1" applyBorder="1" applyAlignment="1">
      <alignment horizontal="center" vertical="center"/>
    </xf>
    <xf fontId="95" fillId="4" borderId="167" numFmtId="0" xfId="43" applyFont="1" applyFill="1" applyBorder="1" applyAlignment="1">
      <alignment horizontal="center" vertical="center"/>
    </xf>
    <xf fontId="95" fillId="4" borderId="6" numFmtId="49" xfId="0" applyNumberFormat="1" applyFont="1" applyFill="1" applyBorder="1" applyAlignment="1">
      <alignment horizontal="left"/>
    </xf>
    <xf fontId="95" fillId="4" borderId="168" numFmtId="0" xfId="0" applyFont="1" applyFill="1" applyBorder="1" applyAlignment="1">
      <alignment horizontal="left"/>
    </xf>
    <xf fontId="95" fillId="4" borderId="169" numFmtId="0" xfId="0" applyFont="1" applyFill="1" applyBorder="1" applyAlignment="1">
      <alignment horizontal="left"/>
    </xf>
    <xf fontId="95" fillId="4" borderId="196" numFmtId="0" xfId="0" applyFont="1" applyFill="1" applyBorder="1" applyAlignment="1">
      <alignment horizontal="left"/>
    </xf>
    <xf fontId="96" fillId="4" borderId="151" numFmtId="0" xfId="43" applyFont="1" applyFill="1" applyBorder="1" applyAlignment="1">
      <alignment horizontal="center" vertical="center"/>
    </xf>
    <xf fontId="96" fillId="4" borderId="170" numFmtId="0" xfId="43" applyFont="1" applyFill="1" applyBorder="1" applyAlignment="1">
      <alignment horizontal="center" vertical="center"/>
    </xf>
    <xf fontId="96" fillId="4" borderId="150" numFmtId="0" xfId="43" applyFont="1" applyFill="1" applyBorder="1" applyAlignment="1">
      <alignment horizontal="center" vertical="center"/>
    </xf>
    <xf fontId="96" fillId="4" borderId="74" numFmtId="0" xfId="43" applyFont="1" applyFill="1" applyBorder="1" applyAlignment="1">
      <alignment horizontal="center" vertical="center"/>
    </xf>
    <xf fontId="96" fillId="4" borderId="61" numFmtId="0" xfId="43" applyFont="1" applyFill="1" applyBorder="1" applyAlignment="1">
      <alignment horizontal="center" vertical="center"/>
    </xf>
    <xf fontId="95" fillId="4" borderId="62" numFmtId="0" xfId="43" applyFont="1" applyFill="1" applyBorder="1" applyAlignment="1">
      <alignment horizontal="center" vertical="center"/>
    </xf>
    <xf fontId="96" fillId="4" borderId="67" numFmtId="0" xfId="0" applyFont="1" applyFill="1" applyBorder="1" applyAlignment="1">
      <alignment horizontal="left"/>
    </xf>
    <xf fontId="96" fillId="4" borderId="157" numFmtId="0" xfId="0" applyFont="1" applyFill="1" applyBorder="1" applyAlignment="1">
      <alignment horizontal="center"/>
    </xf>
    <xf fontId="96" fillId="4" borderId="158" numFmtId="0" xfId="0" applyFont="1" applyFill="1" applyBorder="1" applyAlignment="1">
      <alignment horizontal="center"/>
    </xf>
    <xf fontId="96" fillId="4" borderId="21" numFmtId="0" xfId="43" applyFont="1" applyFill="1" applyBorder="1" applyAlignment="1">
      <alignment horizontal="center" vertical="center"/>
    </xf>
    <xf fontId="96" fillId="4" borderId="157" numFmtId="0" xfId="43" applyFont="1" applyFill="1" applyBorder="1" applyAlignment="1">
      <alignment horizontal="center" vertical="center"/>
    </xf>
    <xf fontId="96" fillId="4" borderId="166" numFmtId="0" xfId="43" applyFont="1" applyFill="1" applyBorder="1" applyAlignment="1">
      <alignment horizontal="center" vertical="center"/>
    </xf>
    <xf fontId="96" fillId="4" borderId="20" numFmtId="0" xfId="43" applyFont="1" applyFill="1" applyBorder="1" applyAlignment="1">
      <alignment horizontal="center" vertical="center"/>
    </xf>
    <xf fontId="95" fillId="4" borderId="211" numFmtId="0" xfId="43" applyFont="1" applyFill="1" applyBorder="1" applyAlignment="1">
      <alignment horizontal="center" vertical="center"/>
    </xf>
    <xf fontId="96" fillId="4" borderId="159" numFmtId="0" xfId="0" applyFont="1" applyFill="1" applyBorder="1" applyAlignment="1">
      <alignment horizontal="center"/>
    </xf>
    <xf fontId="96" fillId="4" borderId="160" numFmtId="0" xfId="0" applyFont="1" applyFill="1" applyBorder="1" applyAlignment="1">
      <alignment horizontal="center"/>
    </xf>
    <xf fontId="96" fillId="4" borderId="161" numFmtId="0" xfId="0" applyFont="1" applyFill="1" applyBorder="1" applyAlignment="1">
      <alignment horizontal="center"/>
    </xf>
    <xf fontId="96" fillId="4" borderId="162" numFmtId="0" xfId="0" applyFont="1" applyFill="1" applyBorder="1" applyAlignment="1">
      <alignment horizontal="center"/>
    </xf>
    <xf fontId="96" fillId="4" borderId="150" numFmtId="0" xfId="0" applyFont="1" applyFill="1" applyBorder="1" applyAlignment="1">
      <alignment horizontal="left"/>
    </xf>
    <xf fontId="95" fillId="4" borderId="17" numFmtId="49" xfId="0" applyNumberFormat="1" applyFont="1" applyFill="1" applyBorder="1" applyAlignment="1">
      <alignment horizontal="left"/>
    </xf>
    <xf fontId="95" fillId="4" borderId="183" numFmtId="0" xfId="0" applyFont="1" applyFill="1" applyBorder="1" applyAlignment="1">
      <alignment horizontal="center"/>
    </xf>
    <xf fontId="95" fillId="4" borderId="16" numFmtId="0" xfId="0" applyFont="1" applyFill="1" applyBorder="1" applyAlignment="1">
      <alignment horizontal="center"/>
    </xf>
    <xf fontId="95" fillId="4" borderId="164" numFmtId="0" xfId="0" applyFont="1" applyFill="1" applyBorder="1" applyAlignment="1">
      <alignment horizontal="center"/>
    </xf>
    <xf fontId="95" fillId="4" borderId="15" numFmtId="0" xfId="0" applyFont="1" applyFill="1" applyBorder="1" applyAlignment="1">
      <alignment horizontal="center"/>
    </xf>
    <xf fontId="78" fillId="4" borderId="0" numFmtId="49" xfId="43" applyNumberFormat="1" applyFont="1" applyFill="1"/>
    <xf fontId="80" fillId="4" borderId="63" numFmtId="49" xfId="0" applyNumberFormat="1" applyFont="1" applyFill="1" applyBorder="1" applyAlignment="1">
      <alignment horizontal="left"/>
    </xf>
    <xf fontId="95" fillId="4" borderId="204" numFmtId="0" xfId="0" applyFont="1" applyFill="1" applyBorder="1" applyAlignment="1">
      <alignment horizontal="center"/>
    </xf>
    <xf fontId="95" fillId="4" borderId="208" numFmtId="0" xfId="0" applyFont="1" applyFill="1" applyBorder="1" applyAlignment="1">
      <alignment horizontal="center"/>
    </xf>
    <xf fontId="95" fillId="4" borderId="0" numFmtId="0" xfId="0" applyFont="1" applyFill="1" applyAlignment="1">
      <alignment horizontal="center"/>
    </xf>
    <xf fontId="96" fillId="4" borderId="168" numFmtId="0" xfId="43" applyFont="1" applyFill="1" applyBorder="1" applyAlignment="1">
      <alignment horizontal="center" vertical="center"/>
    </xf>
    <xf fontId="96" fillId="4" borderId="189" numFmtId="0" xfId="43" applyFont="1" applyFill="1" applyBorder="1" applyAlignment="1">
      <alignment horizontal="center" vertical="center"/>
    </xf>
    <xf fontId="96" fillId="4" borderId="32" numFmtId="0" xfId="43" applyFont="1" applyFill="1" applyBorder="1" applyAlignment="1">
      <alignment horizontal="center" vertical="center"/>
    </xf>
    <xf fontId="96" fillId="4" borderId="73" numFmtId="0" xfId="43" applyFont="1" applyFill="1" applyBorder="1" applyAlignment="1">
      <alignment horizontal="center" vertical="center"/>
    </xf>
    <xf fontId="96" fillId="4" borderId="31" numFmtId="0" xfId="43" applyFont="1" applyFill="1" applyBorder="1" applyAlignment="1">
      <alignment horizontal="center" vertical="center"/>
    </xf>
    <xf fontId="95" fillId="4" borderId="57" numFmtId="0" xfId="43" applyFont="1" applyFill="1" applyBorder="1" applyAlignment="1">
      <alignment horizontal="center" vertical="center"/>
    </xf>
    <xf fontId="96" fillId="4" borderId="1" numFmtId="49" xfId="0" applyNumberFormat="1" applyFont="1" applyFill="1" applyBorder="1" applyAlignment="1">
      <alignment horizontal="left"/>
    </xf>
    <xf fontId="96" fillId="4" borderId="60" numFmtId="0" xfId="0" applyFont="1" applyFill="1" applyBorder="1" applyAlignment="1">
      <alignment horizontal="left"/>
    </xf>
    <xf fontId="95" fillId="4" borderId="47" numFmtId="49" xfId="0" applyNumberFormat="1" applyFont="1" applyFill="1" applyBorder="1" applyAlignment="1">
      <alignment horizontal="left"/>
    </xf>
    <xf fontId="95" fillId="4" borderId="14" numFmtId="0" xfId="0" applyFont="1" applyFill="1" applyBorder="1" applyAlignment="1">
      <alignment horizontal="center"/>
    </xf>
    <xf fontId="95" fillId="4" borderId="58" numFmtId="0" xfId="0" applyFont="1" applyFill="1" applyBorder="1" applyAlignment="1">
      <alignment horizontal="center"/>
    </xf>
    <xf fontId="95" fillId="4" borderId="47" numFmtId="0" xfId="0" applyFont="1" applyFill="1" applyBorder="1" applyAlignment="1">
      <alignment horizontal="center"/>
    </xf>
    <xf fontId="95" fillId="4" borderId="48" numFmtId="0" xfId="0" applyFont="1" applyFill="1" applyBorder="1" applyAlignment="1">
      <alignment horizontal="center"/>
    </xf>
    <xf fontId="95" fillId="4" borderId="49" numFmtId="0" xfId="0" applyFont="1" applyFill="1" applyBorder="1" applyAlignment="1">
      <alignment horizontal="center"/>
    </xf>
    <xf fontId="97" fillId="4" borderId="17" numFmtId="0" xfId="43" applyFont="1" applyFill="1" applyBorder="1" applyAlignment="1">
      <alignment horizontal="left" vertical="center" wrapText="1"/>
    </xf>
    <xf fontId="95" fillId="4" borderId="14" numFmtId="0" xfId="43" applyFont="1" applyFill="1" applyBorder="1" applyAlignment="1">
      <alignment horizontal="center" vertical="center" wrapText="1"/>
    </xf>
    <xf fontId="95" fillId="4" borderId="58" numFmtId="0" xfId="43" applyFont="1" applyFill="1" applyBorder="1" applyAlignment="1">
      <alignment horizontal="center" vertical="center" wrapText="1"/>
    </xf>
    <xf fontId="95" fillId="4" borderId="47" numFmtId="0" xfId="43" applyFont="1" applyFill="1" applyBorder="1" applyAlignment="1">
      <alignment horizontal="center" vertical="center" wrapText="1"/>
    </xf>
    <xf fontId="95" fillId="4" borderId="48" numFmtId="0" xfId="43" applyFont="1" applyFill="1" applyBorder="1" applyAlignment="1">
      <alignment horizontal="center" vertical="center" wrapText="1"/>
    </xf>
    <xf fontId="95" fillId="4" borderId="49" numFmtId="0" xfId="43" applyFont="1" applyFill="1" applyBorder="1" applyAlignment="1">
      <alignment horizontal="center" vertical="center" wrapText="1"/>
    </xf>
    <xf fontId="80" fillId="4" borderId="7" numFmtId="49" xfId="0" applyNumberFormat="1" applyFont="1" applyFill="1" applyBorder="1" applyAlignment="1">
      <alignment horizontal="left"/>
    </xf>
    <xf fontId="80" fillId="4" borderId="65" numFmtId="0" xfId="43" applyFont="1" applyFill="1" applyBorder="1" applyAlignment="1">
      <alignment horizontal="center" vertical="center" wrapText="1"/>
    </xf>
    <xf fontId="80" fillId="4" borderId="34" numFmtId="0" xfId="43" applyFont="1" applyFill="1" applyBorder="1" applyAlignment="1">
      <alignment horizontal="center" vertical="center" wrapText="1"/>
    </xf>
    <xf fontId="80" fillId="4" borderId="66" numFmtId="0" xfId="43" applyFont="1" applyFill="1" applyBorder="1" applyAlignment="1">
      <alignment horizontal="center" vertical="center" wrapText="1"/>
    </xf>
    <xf fontId="80" fillId="4" borderId="178" numFmtId="0" xfId="43" applyFont="1" applyFill="1" applyBorder="1" applyAlignment="1">
      <alignment horizontal="center" vertical="center"/>
    </xf>
    <xf fontId="80" fillId="4" borderId="34" numFmtId="0" xfId="43" applyFont="1" applyFill="1" applyBorder="1" applyAlignment="1">
      <alignment horizontal="center" vertical="center"/>
    </xf>
    <xf fontId="80" fillId="4" borderId="212" numFmtId="0" xfId="43" applyFont="1" applyFill="1" applyBorder="1" applyAlignment="1">
      <alignment horizontal="center" vertical="center"/>
    </xf>
    <xf fontId="80" fillId="4" borderId="65" numFmtId="0" xfId="43" applyFont="1" applyFill="1" applyBorder="1" applyAlignment="1">
      <alignment horizontal="center" vertical="center"/>
    </xf>
    <xf fontId="80" fillId="4" borderId="66" numFmtId="0" xfId="43" applyFont="1" applyFill="1" applyBorder="1" applyAlignment="1">
      <alignment horizontal="center" vertical="center"/>
    </xf>
    <xf fontId="97" fillId="4" borderId="13" numFmtId="0" xfId="43" applyFont="1" applyFill="1" applyBorder="1" applyAlignment="1">
      <alignment horizontal="left" vertical="center" wrapText="1"/>
    </xf>
    <xf fontId="28" fillId="4" borderId="47" numFmtId="0" xfId="43" applyFont="1" applyFill="1" applyBorder="1" applyAlignment="1">
      <alignment horizontal="center" vertical="center" wrapText="1"/>
    </xf>
    <xf fontId="28" fillId="4" borderId="14" numFmtId="0" xfId="43" applyFont="1" applyFill="1" applyBorder="1" applyAlignment="1">
      <alignment horizontal="center" vertical="center" wrapText="1"/>
    </xf>
    <xf fontId="28" fillId="4" borderId="48" numFmtId="0" xfId="43" applyFont="1" applyFill="1" applyBorder="1" applyAlignment="1">
      <alignment horizontal="center" vertical="center" wrapText="1"/>
    </xf>
    <xf fontId="28" fillId="4" borderId="49" numFmtId="0" xfId="43" applyFont="1" applyFill="1" applyBorder="1" applyAlignment="1">
      <alignment horizontal="center" vertical="center"/>
    </xf>
    <xf fontId="28" fillId="4" borderId="14" numFmtId="0" xfId="43" applyFont="1" applyFill="1" applyBorder="1" applyAlignment="1">
      <alignment horizontal="center" vertical="center"/>
    </xf>
    <xf fontId="28" fillId="4" borderId="58" numFmtId="0" xfId="43" applyFont="1" applyFill="1" applyBorder="1" applyAlignment="1">
      <alignment horizontal="center" vertical="center"/>
    </xf>
    <xf fontId="28" fillId="4" borderId="47" numFmtId="0" xfId="43" applyFont="1" applyFill="1" applyBorder="1" applyAlignment="1">
      <alignment horizontal="center" vertical="center"/>
    </xf>
    <xf fontId="28" fillId="4" borderId="48" numFmtId="0" xfId="43" applyFont="1" applyFill="1" applyBorder="1" applyAlignment="1">
      <alignment horizontal="center" vertical="center"/>
    </xf>
    <xf fontId="78" fillId="4" borderId="0" numFmtId="0" xfId="43" applyFont="1" applyFill="1" applyAlignment="1">
      <alignment horizontal="center"/>
    </xf>
    <xf fontId="63" fillId="4" borderId="8" numFmtId="0" xfId="43" applyFont="1" applyFill="1" applyBorder="1" applyAlignment="1">
      <alignment horizontal="center"/>
    </xf>
    <xf fontId="80" fillId="4" borderId="13" numFmtId="0" xfId="43" applyFont="1" applyFill="1" applyBorder="1" applyAlignment="1">
      <alignment horizontal="center"/>
    </xf>
    <xf fontId="80" fillId="4" borderId="16" numFmtId="0" xfId="43" applyFont="1" applyFill="1" applyBorder="1" applyAlignment="1">
      <alignment horizontal="center"/>
    </xf>
    <xf fontId="80" fillId="4" borderId="4" numFmtId="0" xfId="43" applyFont="1" applyFill="1" applyBorder="1" applyAlignment="1">
      <alignment horizontal="center"/>
    </xf>
    <xf fontId="80" fillId="4" borderId="5" numFmtId="0" xfId="43" applyFont="1" applyFill="1" applyBorder="1" applyAlignment="1">
      <alignment horizontal="center"/>
    </xf>
    <xf fontId="98" fillId="4" borderId="3" numFmtId="0" xfId="43" applyFont="1" applyFill="1" applyBorder="1" applyAlignment="1">
      <alignment horizontal="center" vertical="center"/>
    </xf>
    <xf fontId="98" fillId="4" borderId="4" numFmtId="0" xfId="43" applyFont="1" applyFill="1" applyBorder="1" applyAlignment="1">
      <alignment horizontal="center" vertical="center"/>
    </xf>
    <xf fontId="98" fillId="4" borderId="5" numFmtId="0" xfId="43" applyFont="1" applyFill="1" applyBorder="1" applyAlignment="1">
      <alignment horizontal="center" vertical="center"/>
    </xf>
    <xf fontId="98" fillId="4" borderId="21" numFmtId="0" xfId="43" applyFont="1" applyFill="1" applyBorder="1" applyAlignment="1">
      <alignment horizontal="center" vertical="top"/>
    </xf>
    <xf fontId="98" fillId="4" borderId="35" numFmtId="0" xfId="43" applyFont="1" applyFill="1" applyBorder="1" applyAlignment="1">
      <alignment horizontal="center" vertical="top"/>
    </xf>
    <xf fontId="98" fillId="4" borderId="36" numFmtId="0" xfId="43" applyFont="1" applyFill="1" applyBorder="1" applyAlignment="1">
      <alignment horizontal="center" vertical="top"/>
    </xf>
    <xf fontId="98" fillId="4" borderId="22" numFmtId="0" xfId="43" applyFont="1" applyFill="1" applyBorder="1" applyAlignment="1">
      <alignment horizontal="center"/>
    </xf>
    <xf fontId="98" fillId="4" borderId="25" numFmtId="0" xfId="43" applyFont="1" applyFill="1" applyBorder="1" applyAlignment="1">
      <alignment horizontal="center"/>
    </xf>
    <xf fontId="98" fillId="4" borderId="24" numFmtId="0" xfId="43" applyFont="1" applyFill="1" applyBorder="1" applyAlignment="1">
      <alignment horizontal="center"/>
    </xf>
    <xf fontId="98" fillId="4" borderId="25" numFmtId="0" xfId="43" applyFont="1" applyFill="1" applyBorder="1" applyAlignment="1">
      <alignment horizontal="center" vertical="top"/>
    </xf>
    <xf fontId="98" fillId="4" borderId="37" numFmtId="0" xfId="43" applyFont="1" applyFill="1" applyBorder="1" applyAlignment="1">
      <alignment horizontal="center" vertical="top"/>
    </xf>
    <xf fontId="98" fillId="4" borderId="38" numFmtId="0" xfId="43" applyFont="1" applyFill="1" applyBorder="1" applyAlignment="1">
      <alignment horizontal="center" vertical="top"/>
    </xf>
    <xf fontId="98" fillId="4" borderId="30" numFmtId="0" xfId="43" applyFont="1" applyFill="1" applyBorder="1" applyAlignment="1">
      <alignment horizontal="center" vertical="center"/>
    </xf>
    <xf fontId="98" fillId="4" borderId="43" numFmtId="0" xfId="43" applyFont="1" applyFill="1" applyBorder="1" applyAlignment="1">
      <alignment horizontal="center" vertical="center"/>
    </xf>
    <xf fontId="99" fillId="4" borderId="161" numFmtId="0" xfId="43" applyFont="1" applyFill="1" applyBorder="1" applyAlignment="1">
      <alignment horizontal="center" vertical="center" wrapText="1"/>
    </xf>
    <xf fontId="99" fillId="4" borderId="162" numFmtId="0" xfId="43" applyFont="1" applyFill="1" applyBorder="1" applyAlignment="1">
      <alignment horizontal="center" wrapText="1"/>
    </xf>
    <xf fontId="99" fillId="4" borderId="24" numFmtId="0" xfId="43" applyFont="1" applyFill="1" applyBorder="1" applyAlignment="1">
      <alignment horizontal="center" vertical="center"/>
    </xf>
    <xf fontId="99" fillId="4" borderId="163" numFmtId="0" xfId="43" applyFont="1" applyFill="1" applyBorder="1" applyAlignment="1">
      <alignment horizontal="center" vertical="center" wrapText="1"/>
    </xf>
    <xf fontId="99" fillId="4" borderId="37" numFmtId="0" xfId="43" applyFont="1" applyFill="1" applyBorder="1" applyAlignment="1">
      <alignment horizontal="center" vertical="center"/>
    </xf>
    <xf fontId="99" fillId="4" borderId="25" numFmtId="0" xfId="43" applyFont="1" applyFill="1" applyBorder="1" applyAlignment="1">
      <alignment horizontal="center" vertical="center"/>
    </xf>
    <xf fontId="99" fillId="4" borderId="23" numFmtId="0" xfId="43" applyFont="1" applyFill="1" applyBorder="1" applyAlignment="1">
      <alignment horizontal="center" vertical="center" wrapText="1"/>
    </xf>
    <xf fontId="99" fillId="4" borderId="23" numFmtId="0" xfId="43" applyFont="1" applyFill="1" applyBorder="1" applyAlignment="1">
      <alignment horizontal="center" wrapText="1"/>
    </xf>
    <xf fontId="99" fillId="4" borderId="53" numFmtId="0" xfId="43" applyFont="1" applyFill="1" applyBorder="1" applyAlignment="1">
      <alignment horizontal="center" vertical="center"/>
    </xf>
    <xf fontId="80" fillId="4" borderId="168" numFmtId="0" xfId="43" applyFont="1" applyFill="1" applyBorder="1" applyAlignment="1">
      <alignment horizontal="center" vertical="center" wrapText="1"/>
    </xf>
    <xf fontId="80" fillId="4" borderId="189" numFmtId="0" xfId="43" applyFont="1" applyFill="1" applyBorder="1" applyAlignment="1">
      <alignment horizontal="center" vertical="center" wrapText="1"/>
    </xf>
    <xf fontId="80" fillId="4" borderId="196" numFmtId="0" xfId="43" applyFont="1" applyFill="1" applyBorder="1" applyAlignment="1">
      <alignment horizontal="center" vertical="center" wrapText="1"/>
    </xf>
    <xf fontId="78" fillId="4" borderId="151" numFmtId="0" xfId="43" applyFont="1" applyFill="1" applyBorder="1"/>
    <xf fontId="78" fillId="4" borderId="152" numFmtId="0" xfId="43" applyFont="1" applyFill="1" applyBorder="1"/>
    <xf fontId="78" fillId="4" borderId="187" numFmtId="0" xfId="43" applyFont="1" applyFill="1" applyBorder="1"/>
    <xf fontId="78" fillId="4" borderId="74" numFmtId="0" xfId="43" applyFont="1" applyFill="1" applyBorder="1"/>
    <xf fontId="78" fillId="4" borderId="149" numFmtId="0" xfId="43" applyFont="1" applyFill="1" applyBorder="1"/>
    <xf fontId="78" fillId="4" borderId="147" numFmtId="0" xfId="43" applyFont="1" applyFill="1" applyBorder="1"/>
    <xf fontId="78" fillId="4" borderId="23" numFmtId="0" xfId="43" applyFont="1" applyFill="1" applyBorder="1"/>
    <xf fontId="80" fillId="4" borderId="53" numFmtId="0" xfId="43" applyFont="1" applyFill="1" applyBorder="1"/>
    <xf fontId="78" fillId="4" borderId="22" numFmtId="0" xfId="0" applyFont="1" applyFill="1" applyBorder="1" applyAlignment="1">
      <alignment horizontal="left"/>
    </xf>
    <xf fontId="78" fillId="4" borderId="52" numFmtId="0" xfId="0" applyFont="1" applyFill="1" applyBorder="1" applyAlignment="1">
      <alignment horizontal="center"/>
    </xf>
    <xf fontId="78" fillId="4" borderId="23" numFmtId="0" xfId="0" applyFont="1" applyFill="1" applyBorder="1" applyAlignment="1">
      <alignment horizontal="center"/>
    </xf>
    <xf fontId="78" fillId="4" borderId="38" numFmtId="0" xfId="0" applyFont="1" applyFill="1" applyBorder="1" applyAlignment="1">
      <alignment horizontal="center"/>
    </xf>
    <xf fontId="78" fillId="4" borderId="53" numFmtId="0" xfId="0" applyFont="1" applyFill="1" applyBorder="1" applyAlignment="1">
      <alignment horizontal="center"/>
    </xf>
    <xf fontId="78" fillId="4" borderId="37" numFmtId="0" xfId="0" applyFont="1" applyFill="1" applyBorder="1" applyAlignment="1">
      <alignment horizontal="center"/>
    </xf>
    <xf fontId="78" fillId="4" borderId="55" numFmtId="0" xfId="43" applyFont="1" applyFill="1" applyBorder="1" applyAlignment="1">
      <alignment horizontal="center" vertical="center"/>
    </xf>
    <xf fontId="78" fillId="4" borderId="40" numFmtId="0" xfId="43" applyFont="1" applyFill="1" applyBorder="1" applyAlignment="1">
      <alignment horizontal="center" vertical="center"/>
    </xf>
    <xf fontId="80" fillId="4" borderId="41" numFmtId="0" xfId="43" applyFont="1" applyFill="1" applyBorder="1" applyAlignment="1">
      <alignment horizontal="center" vertical="center"/>
    </xf>
    <xf fontId="78" fillId="4" borderId="42" numFmtId="0" xfId="0" applyFont="1" applyFill="1" applyBorder="1" applyAlignment="1">
      <alignment horizontal="left"/>
    </xf>
    <xf fontId="78" fillId="4" borderId="22" numFmtId="49" xfId="0" applyNumberFormat="1" applyFont="1" applyFill="1" applyBorder="1" applyAlignment="1">
      <alignment horizontal="left"/>
    </xf>
    <xf fontId="78" fillId="4" borderId="22" numFmtId="17" xfId="0" applyNumberFormat="1" applyFont="1" applyFill="1" applyBorder="1" applyAlignment="1">
      <alignment horizontal="left"/>
    </xf>
    <xf fontId="78" fillId="4" borderId="1" numFmtId="49" xfId="0" applyNumberFormat="1" applyFont="1" applyFill="1" applyBorder="1" applyAlignment="1">
      <alignment horizontal="left"/>
    </xf>
    <xf fontId="78" fillId="4" borderId="1" numFmtId="0" xfId="0" applyFont="1" applyFill="1" applyBorder="1" applyAlignment="1">
      <alignment horizontal="left"/>
    </xf>
    <xf fontId="78" fillId="4" borderId="44" numFmtId="0" xfId="0" applyFont="1" applyFill="1" applyBorder="1" applyAlignment="1">
      <alignment horizontal="center"/>
    </xf>
    <xf fontId="78" fillId="4" borderId="27" numFmtId="0" xfId="0" applyFont="1" applyFill="1" applyBorder="1" applyAlignment="1">
      <alignment horizontal="center"/>
    </xf>
    <xf fontId="78" fillId="4" borderId="46" numFmtId="0" xfId="0" applyFont="1" applyFill="1" applyBorder="1" applyAlignment="1">
      <alignment horizontal="center"/>
    </xf>
    <xf fontId="78" fillId="4" borderId="45" numFmtId="0" xfId="0" applyFont="1" applyFill="1" applyBorder="1" applyAlignment="1">
      <alignment horizontal="center"/>
    </xf>
    <xf fontId="78" fillId="4" borderId="54" numFmtId="0" xfId="0" applyFont="1" applyFill="1" applyBorder="1" applyAlignment="1">
      <alignment horizontal="center"/>
    </xf>
    <xf fontId="80" fillId="4" borderId="17" numFmtId="0" xfId="0" applyFont="1" applyFill="1" applyBorder="1" applyAlignment="1">
      <alignment horizontal="left" vertical="center"/>
    </xf>
    <xf fontId="80" fillId="4" borderId="153" numFmtId="0" xfId="43" applyFont="1" applyFill="1" applyBorder="1" applyAlignment="1">
      <alignment horizontal="center" vertical="center"/>
    </xf>
    <xf fontId="80" fillId="4" borderId="13" numFmtId="49" xfId="0" applyNumberFormat="1" applyFont="1" applyFill="1" applyBorder="1" applyAlignment="1">
      <alignment horizontal="left"/>
    </xf>
    <xf fontId="80" fillId="4" borderId="13" numFmtId="0" xfId="0" applyFont="1" applyFill="1" applyBorder="1" applyAlignment="1">
      <alignment horizontal="center"/>
    </xf>
    <xf fontId="80" fillId="4" borderId="16" numFmtId="0" xfId="0" applyFont="1" applyFill="1" applyBorder="1" applyAlignment="1">
      <alignment horizontal="center"/>
    </xf>
    <xf fontId="80" fillId="4" borderId="15" numFmtId="0" xfId="43" applyFont="1" applyFill="1" applyBorder="1" applyAlignment="1">
      <alignment horizontal="center" vertical="center"/>
    </xf>
    <xf fontId="78" fillId="4" borderId="159" numFmtId="0" xfId="0" applyFont="1" applyFill="1" applyBorder="1" applyAlignment="1">
      <alignment horizontal="center"/>
    </xf>
    <xf fontId="78" fillId="4" borderId="160" numFmtId="0" xfId="0" applyFont="1" applyFill="1" applyBorder="1" applyAlignment="1">
      <alignment horizontal="center"/>
    </xf>
    <xf fontId="78" fillId="4" borderId="39" numFmtId="0" xfId="43" applyFont="1" applyFill="1" applyBorder="1" applyAlignment="1">
      <alignment horizontal="center" vertical="center"/>
    </xf>
    <xf fontId="78" fillId="4" borderId="161" numFmtId="0" xfId="0" applyFont="1" applyFill="1" applyBorder="1" applyAlignment="1">
      <alignment horizontal="center"/>
    </xf>
    <xf fontId="78" fillId="4" borderId="162" numFmtId="0" xfId="0" applyFont="1" applyFill="1" applyBorder="1" applyAlignment="1">
      <alignment horizontal="center"/>
    </xf>
    <xf fontId="78" fillId="4" borderId="37" numFmtId="0" xfId="43" applyFont="1" applyFill="1" applyBorder="1" applyAlignment="1">
      <alignment horizontal="center" vertical="center"/>
    </xf>
    <xf fontId="78" fillId="4" borderId="52" numFmtId="0" xfId="43" applyFont="1" applyFill="1" applyBorder="1" applyAlignment="1">
      <alignment horizontal="center" vertical="center"/>
    </xf>
    <xf fontId="78" fillId="4" borderId="23" numFmtId="0" xfId="43" applyFont="1" applyFill="1" applyBorder="1" applyAlignment="1">
      <alignment horizontal="center" vertical="center"/>
    </xf>
    <xf fontId="80" fillId="4" borderId="53" numFmtId="0" xfId="43" applyFont="1" applyFill="1" applyBorder="1" applyAlignment="1">
      <alignment horizontal="center" vertical="center"/>
    </xf>
    <xf fontId="78" fillId="4" borderId="151" numFmtId="0" xfId="0" applyFont="1" applyFill="1" applyBorder="1" applyAlignment="1">
      <alignment horizontal="center"/>
    </xf>
    <xf fontId="78" fillId="4" borderId="152" numFmtId="0" xfId="0" applyFont="1" applyFill="1" applyBorder="1" applyAlignment="1">
      <alignment horizontal="center"/>
    </xf>
    <xf fontId="78" fillId="4" borderId="74" numFmtId="0" xfId="43" applyFont="1" applyFill="1" applyBorder="1" applyAlignment="1">
      <alignment horizontal="center" vertical="center"/>
    </xf>
    <xf fontId="78" fillId="4" borderId="60" numFmtId="0" xfId="43" applyFont="1" applyFill="1" applyBorder="1" applyAlignment="1">
      <alignment horizontal="center" vertical="center"/>
    </xf>
    <xf fontId="78" fillId="4" borderId="61" numFmtId="0" xfId="43" applyFont="1" applyFill="1" applyBorder="1" applyAlignment="1">
      <alignment horizontal="center" vertical="center"/>
    </xf>
    <xf fontId="80" fillId="4" borderId="62" numFmtId="0" xfId="43" applyFont="1" applyFill="1" applyBorder="1" applyAlignment="1">
      <alignment horizontal="center" vertical="center"/>
    </xf>
    <xf fontId="80" fillId="4" borderId="17" numFmtId="49" xfId="0" applyNumberFormat="1" applyFont="1" applyFill="1" applyBorder="1" applyAlignment="1">
      <alignment horizontal="left"/>
    </xf>
    <xf fontId="78" fillId="4" borderId="153" numFmtId="0" xfId="43" applyFont="1" applyFill="1" applyBorder="1" applyAlignment="1">
      <alignment horizontal="center" vertical="center"/>
    </xf>
    <xf fontId="80" fillId="4" borderId="42" numFmtId="49" xfId="0" applyNumberFormat="1" applyFont="1" applyFill="1" applyBorder="1" applyAlignment="1">
      <alignment horizontal="left"/>
    </xf>
    <xf fontId="78" fillId="4" borderId="164" numFmtId="0" xfId="43" applyFont="1" applyFill="1" applyBorder="1" applyAlignment="1">
      <alignment horizontal="center" vertical="center"/>
    </xf>
    <xf fontId="78" fillId="4" borderId="17" numFmtId="0" xfId="43" applyFont="1" applyFill="1" applyBorder="1" applyAlignment="1">
      <alignment horizontal="center" vertical="center"/>
    </xf>
    <xf fontId="100" fillId="4" borderId="17" numFmtId="0" xfId="43" applyFont="1" applyFill="1" applyBorder="1" applyAlignment="1">
      <alignment horizontal="left" vertical="center" wrapText="1"/>
    </xf>
    <xf fontId="95" fillId="4" borderId="17" numFmtId="0" xfId="43" applyFont="1" applyFill="1" applyBorder="1" applyAlignment="1">
      <alignment horizontal="center" vertical="center"/>
    </xf>
    <xf fontId="101" fillId="4" borderId="0" numFmtId="0" xfId="0" applyFont="1" applyFill="1"/>
    <xf fontId="102" fillId="4" borderId="0" numFmtId="0" xfId="0" applyFont="1" applyFill="1" applyAlignment="1">
      <alignment wrapText="1"/>
    </xf>
    <xf fontId="102" fillId="4" borderId="0" numFmtId="0" xfId="0" applyFont="1" applyFill="1" applyAlignment="1">
      <alignment horizontal="center" wrapText="1"/>
    </xf>
    <xf fontId="28" fillId="4" borderId="2" numFmtId="0" xfId="26" applyFont="1" applyFill="1" applyBorder="1" applyAlignment="1" quotePrefix="1">
      <alignment horizontal="center" vertical="center" wrapText="1"/>
    </xf>
    <xf fontId="28" fillId="4" borderId="3" numFmtId="0" xfId="3" applyFont="1" applyFill="1" applyBorder="1" applyAlignment="1" quotePrefix="1">
      <alignment horizontal="center" vertical="center" wrapText="1"/>
    </xf>
    <xf fontId="28" fillId="4" borderId="4" numFmtId="0" xfId="3" applyFont="1" applyFill="1" applyBorder="1" applyAlignment="1" quotePrefix="1">
      <alignment horizontal="center" vertical="center" wrapText="1"/>
    </xf>
    <xf fontId="28" fillId="4" borderId="5" numFmtId="0" xfId="3" applyFont="1" applyFill="1" applyBorder="1" applyAlignment="1" quotePrefix="1">
      <alignment horizontal="center" vertical="center" wrapText="1"/>
    </xf>
    <xf fontId="28" fillId="4" borderId="3" numFmtId="0" xfId="24" applyFont="1" applyFill="1" applyBorder="1" applyAlignment="1" quotePrefix="1">
      <alignment horizontal="center" vertical="center" wrapText="1"/>
    </xf>
    <xf fontId="28" fillId="4" borderId="4" numFmtId="0" xfId="24" applyFont="1" applyFill="1" applyBorder="1" applyAlignment="1" quotePrefix="1">
      <alignment horizontal="center" vertical="center" wrapText="1"/>
    </xf>
    <xf fontId="28" fillId="4" borderId="5" numFmtId="0" xfId="24" applyFont="1" applyFill="1" applyBorder="1" applyAlignment="1" quotePrefix="1">
      <alignment horizontal="center" vertical="center" wrapText="1"/>
    </xf>
    <xf fontId="21" fillId="4" borderId="0" numFmtId="0" xfId="5" applyFont="1" applyFill="1" applyAlignment="1">
      <alignment horizontal="center" vertical="center" wrapText="1"/>
    </xf>
    <xf fontId="28" fillId="4" borderId="6" numFmtId="0" xfId="26" applyFont="1" applyFill="1" applyBorder="1" applyAlignment="1" quotePrefix="1">
      <alignment horizontal="center" vertical="center" wrapText="1"/>
    </xf>
    <xf fontId="28" fillId="4" borderId="7" numFmtId="0" xfId="3" applyFont="1" applyFill="1" applyBorder="1" applyAlignment="1" quotePrefix="1">
      <alignment horizontal="center" vertical="center" wrapText="1"/>
    </xf>
    <xf fontId="28" fillId="4" borderId="8" numFmtId="0" xfId="3" applyFont="1" applyFill="1" applyBorder="1" applyAlignment="1" quotePrefix="1">
      <alignment horizontal="center" vertical="center" wrapText="1"/>
    </xf>
    <xf fontId="28" fillId="4" borderId="9" numFmtId="0" xfId="3" applyFont="1" applyFill="1" applyBorder="1" applyAlignment="1" quotePrefix="1">
      <alignment horizontal="center" vertical="center" wrapText="1"/>
    </xf>
    <xf fontId="28" fillId="4" borderId="7" numFmtId="0" xfId="24" applyFont="1" applyFill="1" applyBorder="1" applyAlignment="1" quotePrefix="1">
      <alignment horizontal="center" vertical="center" wrapText="1"/>
    </xf>
    <xf fontId="28" fillId="4" borderId="8" numFmtId="0" xfId="24" applyFont="1" applyFill="1" applyBorder="1" applyAlignment="1" quotePrefix="1">
      <alignment horizontal="center" vertical="center" wrapText="1"/>
    </xf>
    <xf fontId="28" fillId="4" borderId="9" numFmtId="0" xfId="24" applyFont="1" applyFill="1" applyBorder="1" applyAlignment="1" quotePrefix="1">
      <alignment horizontal="center" vertical="center" wrapText="1"/>
    </xf>
    <xf fontId="28" fillId="4" borderId="10" numFmtId="0" xfId="26" applyFont="1" applyFill="1" applyBorder="1" applyAlignment="1" quotePrefix="1">
      <alignment horizontal="center" vertical="center" wrapText="1"/>
    </xf>
    <xf fontId="72" fillId="4" borderId="11" numFmtId="0" xfId="5" applyFont="1" applyFill="1" applyBorder="1" applyAlignment="1" quotePrefix="1">
      <alignment horizontal="center" vertical="center" wrapText="1"/>
    </xf>
    <xf fontId="72" fillId="4" borderId="3" numFmtId="0" xfId="5" applyFont="1" applyFill="1" applyBorder="1" applyAlignment="1" quotePrefix="1">
      <alignment horizontal="center" vertical="center" wrapText="1"/>
    </xf>
    <xf fontId="64" fillId="4" borderId="2" numFmtId="0" xfId="5" applyFont="1" applyFill="1" applyBorder="1" applyAlignment="1" quotePrefix="1">
      <alignment horizontal="center" vertical="center" wrapText="1"/>
    </xf>
    <xf fontId="28" fillId="4" borderId="3" numFmtId="0" xfId="16" applyFont="1" applyFill="1" applyBorder="1" applyAlignment="1" quotePrefix="1">
      <alignment vertical="center" wrapText="1"/>
    </xf>
    <xf fontId="28" fillId="4" borderId="11" numFmtId="0" xfId="16" applyFont="1" applyFill="1" applyBorder="1" applyAlignment="1">
      <alignment vertical="center" wrapText="1"/>
    </xf>
    <xf fontId="28" fillId="4" borderId="33" numFmtId="0" xfId="16" applyFont="1" applyFill="1" applyBorder="1" applyAlignment="1">
      <alignment vertical="center" wrapText="1"/>
    </xf>
    <xf fontId="28" fillId="4" borderId="64" numFmtId="0" xfId="16" applyFont="1" applyFill="1" applyBorder="1" applyAlignment="1">
      <alignment vertical="center" wrapText="1"/>
    </xf>
    <xf fontId="28" fillId="4" borderId="12" numFmtId="0" xfId="9" applyFont="1" applyFill="1" applyBorder="1" applyAlignment="1">
      <alignment vertical="center" wrapText="1"/>
    </xf>
    <xf fontId="28" fillId="4" borderId="33" numFmtId="0" xfId="9" applyFont="1" applyFill="1" applyBorder="1" applyAlignment="1">
      <alignment vertical="center" wrapText="1"/>
    </xf>
    <xf fontId="28" fillId="4" borderId="64" numFmtId="0" xfId="9" applyFont="1" applyFill="1" applyBorder="1" applyAlignment="1">
      <alignment vertical="center" wrapText="1"/>
    </xf>
    <xf fontId="23" fillId="4" borderId="0" numFmtId="0" xfId="5" applyFont="1" applyFill="1" applyAlignment="1">
      <alignment horizontal="center" vertical="center" wrapText="1"/>
    </xf>
    <xf fontId="103" fillId="4" borderId="0" numFmtId="0" xfId="0" applyFont="1" applyFill="1"/>
    <xf fontId="23" fillId="4" borderId="18" numFmtId="0" xfId="16" applyFont="1" applyFill="1" applyBorder="1" applyAlignment="1">
      <alignment vertical="center" wrapText="1"/>
    </xf>
    <xf fontId="23" fillId="0" borderId="50" numFmtId="0" xfId="16" applyFont="1" applyBorder="1" applyAlignment="1">
      <alignment horizontal="center" vertical="center" wrapText="1"/>
    </xf>
    <xf fontId="23" fillId="0" borderId="19" numFmtId="0" xfId="16" applyFont="1" applyBorder="1" applyAlignment="1">
      <alignment horizontal="center" vertical="center" wrapText="1"/>
    </xf>
    <xf fontId="23" fillId="0" borderId="51" numFmtId="0" xfId="16" applyFont="1" applyBorder="1" applyAlignment="1">
      <alignment horizontal="center" vertical="center" wrapText="1"/>
    </xf>
    <xf fontId="28" fillId="4" borderId="35" numFmtId="0" xfId="9" applyFont="1" applyFill="1" applyBorder="1" applyAlignment="1">
      <alignment horizontal="center" vertical="center" wrapText="1"/>
    </xf>
    <xf fontId="28" fillId="4" borderId="19" numFmtId="0" xfId="9" applyFont="1" applyFill="1" applyBorder="1" applyAlignment="1">
      <alignment horizontal="center" vertical="center" wrapText="1"/>
    </xf>
    <xf fontId="28" fillId="4" borderId="51" numFmtId="0" xfId="9" applyFont="1" applyFill="1" applyBorder="1" applyAlignment="1">
      <alignment horizontal="center" vertical="center" wrapText="1"/>
    </xf>
    <xf fontId="104" fillId="4" borderId="0" numFmtId="0" xfId="5" applyFont="1" applyFill="1" applyAlignment="1">
      <alignment horizontal="center" vertical="center" wrapText="1"/>
    </xf>
    <xf fontId="23" fillId="4" borderId="22" numFmtId="0" xfId="16" applyFont="1" applyFill="1" applyBorder="1" applyAlignment="1">
      <alignment vertical="center" wrapText="1"/>
    </xf>
    <xf fontId="23" fillId="0" borderId="52" numFmtId="0" xfId="16" applyFont="1" applyBorder="1" applyAlignment="1">
      <alignment horizontal="center" vertical="center" wrapText="1"/>
    </xf>
    <xf fontId="23" fillId="0" borderId="23" numFmtId="0" xfId="16" applyFont="1" applyBorder="1" applyAlignment="1">
      <alignment horizontal="center" vertical="center" wrapText="1"/>
    </xf>
    <xf fontId="23" fillId="0" borderId="53" numFmtId="0" xfId="16" applyFont="1" applyBorder="1" applyAlignment="1">
      <alignment horizontal="center" vertical="center" wrapText="1"/>
    </xf>
    <xf fontId="28" fillId="4" borderId="37" numFmtId="0" xfId="9" applyFont="1" applyFill="1" applyBorder="1" applyAlignment="1">
      <alignment horizontal="center" vertical="center" wrapText="1"/>
    </xf>
    <xf fontId="28" fillId="4" borderId="23" numFmtId="0" xfId="9" applyFont="1" applyFill="1" applyBorder="1" applyAlignment="1">
      <alignment horizontal="center" vertical="center" wrapText="1"/>
    </xf>
    <xf fontId="28" fillId="4" borderId="53" numFmtId="0" xfId="9" applyFont="1" applyFill="1" applyBorder="1" applyAlignment="1">
      <alignment horizontal="center" vertical="center" wrapText="1"/>
    </xf>
    <xf fontId="23" fillId="4" borderId="22" numFmtId="0" xfId="16" applyFont="1" applyFill="1" applyBorder="1" applyAlignment="1">
      <alignment vertical="center"/>
    </xf>
    <xf fontId="23" fillId="4" borderId="1" numFmtId="0" xfId="16" applyFont="1" applyFill="1" applyBorder="1" applyAlignment="1">
      <alignment vertical="center" wrapText="1"/>
    </xf>
    <xf fontId="23" fillId="0" borderId="60" numFmtId="0" xfId="16" applyFont="1" applyBorder="1" applyAlignment="1">
      <alignment horizontal="center" vertical="center" wrapText="1"/>
    </xf>
    <xf fontId="23" fillId="0" borderId="61" numFmtId="0" xfId="16" applyFont="1" applyBorder="1" applyAlignment="1">
      <alignment horizontal="center" vertical="center" wrapText="1"/>
    </xf>
    <xf fontId="23" fillId="0" borderId="62" numFmtId="0" xfId="16" applyFont="1" applyBorder="1" applyAlignment="1">
      <alignment horizontal="center" vertical="center" wrapText="1"/>
    </xf>
    <xf fontId="23" fillId="4" borderId="60" numFmtId="0" xfId="16" applyFont="1" applyFill="1" applyBorder="1" applyAlignment="1">
      <alignment horizontal="center" vertical="center" wrapText="1"/>
    </xf>
    <xf fontId="23" fillId="4" borderId="61" numFmtId="0" xfId="16" applyFont="1" applyFill="1" applyBorder="1" applyAlignment="1">
      <alignment horizontal="center" vertical="center" wrapText="1"/>
    </xf>
    <xf fontId="23" fillId="4" borderId="62" numFmtId="0" xfId="16" applyFont="1" applyFill="1" applyBorder="1" applyAlignment="1">
      <alignment horizontal="center" vertical="center" wrapText="1"/>
    </xf>
    <xf fontId="28" fillId="4" borderId="74" numFmtId="0" xfId="9" applyFont="1" applyFill="1" applyBorder="1" applyAlignment="1">
      <alignment horizontal="center" vertical="center" wrapText="1"/>
    </xf>
    <xf fontId="28" fillId="4" borderId="61" numFmtId="0" xfId="9" applyFont="1" applyFill="1" applyBorder="1" applyAlignment="1">
      <alignment horizontal="center" vertical="center" wrapText="1"/>
    </xf>
    <xf fontId="28" fillId="4" borderId="62" numFmtId="0" xfId="9" applyFont="1" applyFill="1" applyBorder="1" applyAlignment="1">
      <alignment horizontal="center" vertical="center" wrapText="1"/>
    </xf>
    <xf fontId="28" fillId="4" borderId="13" numFmtId="0" xfId="0" applyFont="1" applyFill="1" applyBorder="1" applyAlignment="1">
      <alignment horizontal="left" vertical="center" wrapText="1"/>
    </xf>
    <xf fontId="28" fillId="4" borderId="14" numFmtId="0" xfId="9" applyFont="1" applyFill="1" applyBorder="1" applyAlignment="1">
      <alignment horizontal="center" vertical="center" wrapText="1"/>
    </xf>
    <xf fontId="28" fillId="4" borderId="49" numFmtId="0" xfId="9" applyFont="1" applyFill="1" applyBorder="1" applyAlignment="1">
      <alignment horizontal="center" vertical="center" wrapText="1"/>
    </xf>
    <xf fontId="28" fillId="4" borderId="18" numFmtId="0" xfId="0" applyFont="1" applyFill="1" applyBorder="1" applyAlignment="1">
      <alignment horizontal="left" vertical="center" wrapText="1"/>
    </xf>
    <xf fontId="28" fillId="4" borderId="50" numFmtId="0" xfId="5" applyFont="1" applyFill="1" applyBorder="1" applyAlignment="1">
      <alignment horizontal="center" textRotation="255" vertical="center" wrapText="1"/>
    </xf>
    <xf fontId="28" fillId="4" borderId="19" numFmtId="0" xfId="5" applyFont="1" applyFill="1" applyBorder="1" applyAlignment="1">
      <alignment horizontal="center" textRotation="255" vertical="center" wrapText="1"/>
    </xf>
    <xf fontId="28" fillId="4" borderId="51" numFmtId="0" xfId="5" applyFont="1" applyFill="1" applyBorder="1" applyAlignment="1">
      <alignment horizontal="center" textRotation="255" vertical="center" wrapText="1"/>
    </xf>
    <xf fontId="28" fillId="4" borderId="35" numFmtId="0" xfId="9" applyFont="1" applyFill="1" applyBorder="1" applyAlignment="1">
      <alignment vertical="center" wrapText="1"/>
    </xf>
    <xf fontId="28" fillId="4" borderId="19" numFmtId="0" xfId="9" applyFont="1" applyFill="1" applyBorder="1" applyAlignment="1">
      <alignment vertical="center" wrapText="1"/>
    </xf>
    <xf fontId="28" fillId="4" borderId="51" numFmtId="0" xfId="9" applyFont="1" applyFill="1" applyBorder="1" applyAlignment="1">
      <alignment vertical="center" wrapText="1"/>
    </xf>
    <xf fontId="23" fillId="4" borderId="0" numFmtId="0" xfId="9" applyFont="1" applyFill="1" applyAlignment="1">
      <alignment vertical="center" wrapText="1"/>
    </xf>
    <xf fontId="28" fillId="4" borderId="1" numFmtId="0" xfId="0" applyFont="1" applyFill="1" applyBorder="1" applyAlignment="1">
      <alignment horizontal="left" vertical="center" wrapText="1"/>
    </xf>
    <xf fontId="23" fillId="4" borderId="60" numFmtId="0" xfId="9" applyFont="1" applyFill="1" applyBorder="1" applyAlignment="1">
      <alignment vertical="center" wrapText="1"/>
    </xf>
    <xf fontId="23" fillId="4" borderId="61" numFmtId="0" xfId="9" applyFont="1" applyFill="1" applyBorder="1" applyAlignment="1">
      <alignment vertical="center" wrapText="1"/>
    </xf>
    <xf fontId="28" fillId="4" borderId="62" numFmtId="0" xfId="9" applyFont="1" applyFill="1" applyBorder="1" applyAlignment="1">
      <alignment vertical="center" wrapText="1"/>
    </xf>
    <xf fontId="23" fillId="4" borderId="61" numFmtId="0" xfId="9" applyFont="1" applyFill="1" applyBorder="1" applyAlignment="1" quotePrefix="1">
      <alignment vertical="center" wrapText="1"/>
    </xf>
    <xf fontId="28" fillId="4" borderId="74" numFmtId="0" xfId="9" applyFont="1" applyFill="1" applyBorder="1" applyAlignment="1">
      <alignment vertical="center" wrapText="1"/>
    </xf>
    <xf fontId="28" fillId="4" borderId="61" numFmtId="0" xfId="9" applyFont="1" applyFill="1" applyBorder="1" applyAlignment="1">
      <alignment vertical="center" wrapText="1"/>
    </xf>
    <xf fontId="105" fillId="4" borderId="0" numFmtId="0" xfId="0" applyFont="1" applyFill="1" applyAlignment="1">
      <alignment horizontal="left" vertical="center" wrapText="1"/>
    </xf>
    <xf fontId="106" fillId="4" borderId="0" numFmtId="0" xfId="0" applyFont="1" applyFill="1"/>
    <xf fontId="23" fillId="4" borderId="26" numFmtId="0" xfId="16" applyFont="1" applyFill="1" applyBorder="1" applyAlignment="1">
      <alignment vertical="center" wrapText="1"/>
    </xf>
    <xf fontId="28" fillId="4" borderId="54" numFmtId="0" xfId="9" applyFont="1" applyFill="1" applyBorder="1" applyAlignment="1">
      <alignment horizontal="center" vertical="center" wrapText="1"/>
    </xf>
    <xf fontId="28" fillId="4" borderId="27" numFmtId="0" xfId="9" applyFont="1" applyFill="1" applyBorder="1" applyAlignment="1">
      <alignment horizontal="center" vertical="center" wrapText="1"/>
    </xf>
    <xf fontId="28" fillId="4" borderId="45" numFmtId="0" xfId="9" applyFont="1" applyFill="1" applyBorder="1" applyAlignment="1">
      <alignment horizontal="center" vertical="center" wrapText="1"/>
    </xf>
    <xf fontId="28" fillId="4" borderId="7" numFmtId="0" xfId="16" applyFont="1" applyFill="1" applyBorder="1" applyAlignment="1">
      <alignment vertical="center" wrapText="1"/>
    </xf>
    <xf fontId="28" fillId="4" borderId="65" numFmtId="0" xfId="9" applyFont="1" applyFill="1" applyBorder="1" applyAlignment="1">
      <alignment horizontal="center" vertical="center" wrapText="1"/>
    </xf>
    <xf fontId="28" fillId="4" borderId="34" numFmtId="0" xfId="9" applyFont="1" applyFill="1" applyBorder="1" applyAlignment="1">
      <alignment horizontal="center" vertical="center" wrapText="1"/>
    </xf>
    <xf fontId="28" fillId="4" borderId="66" numFmtId="0" xfId="9" applyFont="1" applyFill="1" applyBorder="1" applyAlignment="1">
      <alignment horizontal="center" vertical="center" wrapText="1"/>
    </xf>
    <xf fontId="28" fillId="4" borderId="3" numFmtId="0" xfId="16" applyFont="1" applyFill="1" applyBorder="1" applyAlignment="1">
      <alignment vertical="center" wrapText="1"/>
    </xf>
    <xf fontId="28" fillId="4" borderId="12" numFmtId="0" xfId="9" applyFont="1" applyFill="1" applyBorder="1" applyAlignment="1">
      <alignment horizontal="center" vertical="center" wrapText="1"/>
    </xf>
    <xf fontId="28" fillId="4" borderId="33" numFmtId="0" xfId="9" applyFont="1" applyFill="1" applyBorder="1" applyAlignment="1">
      <alignment horizontal="center" vertical="center" wrapText="1"/>
    </xf>
    <xf fontId="28" fillId="4" borderId="64" numFmtId="0" xfId="9" applyFont="1" applyFill="1" applyBorder="1" applyAlignment="1">
      <alignment horizontal="center" vertical="center" wrapText="1"/>
    </xf>
    <xf fontId="23" fillId="4" borderId="39" numFmtId="0" xfId="16" applyFont="1" applyFill="1" applyBorder="1" applyAlignment="1">
      <alignment horizontal="center" vertical="center" wrapText="1"/>
    </xf>
    <xf fontId="23" fillId="4" borderId="40" numFmtId="0" xfId="16" applyFont="1" applyFill="1" applyBorder="1" applyAlignment="1">
      <alignment horizontal="center" vertical="center" wrapText="1"/>
    </xf>
    <xf fontId="23" fillId="4" borderId="41" numFmtId="0" xfId="16" applyFont="1" applyFill="1" applyBorder="1" applyAlignment="1">
      <alignment horizontal="center" vertical="center" wrapText="1"/>
    </xf>
    <xf fontId="104" fillId="4" borderId="0" numFmtId="0" xfId="16" applyFont="1" applyFill="1" applyAlignment="1">
      <alignment vertical="center" wrapText="1"/>
    </xf>
    <xf fontId="107" fillId="4" borderId="0" numFmtId="0" xfId="9" applyFont="1" applyFill="1" applyAlignment="1">
      <alignment horizontal="left" vertical="center" wrapText="1"/>
    </xf>
    <xf fontId="28" fillId="4" borderId="7" numFmtId="0" xfId="16" applyFont="1" applyFill="1" applyBorder="1" applyAlignment="1" quotePrefix="1">
      <alignment vertical="center" wrapText="1"/>
    </xf>
    <xf fontId="28" fillId="4" borderId="65" numFmtId="0" xfId="16" applyFont="1" applyFill="1" applyBorder="1" applyAlignment="1">
      <alignment horizontal="center" vertical="center" wrapText="1"/>
    </xf>
    <xf fontId="28" fillId="4" borderId="34" numFmtId="0" xfId="16" applyFont="1" applyFill="1" applyBorder="1" applyAlignment="1">
      <alignment horizontal="center" vertical="center" wrapText="1"/>
    </xf>
    <xf fontId="28" fillId="4" borderId="66" numFmtId="0" xfId="16" applyFont="1" applyFill="1" applyBorder="1" applyAlignment="1">
      <alignment horizontal="center" vertical="center" wrapText="1"/>
    </xf>
    <xf fontId="28" fillId="4" borderId="178" numFmtId="0" xfId="16" applyFont="1" applyFill="1" applyBorder="1" applyAlignment="1">
      <alignment horizontal="center" vertical="center" wrapText="1"/>
    </xf>
    <xf fontId="28" fillId="4" borderId="42" numFmtId="0" xfId="0" applyFont="1" applyFill="1" applyBorder="1" applyAlignment="1">
      <alignment horizontal="left" vertical="center" wrapText="1"/>
    </xf>
    <xf fontId="28" fillId="4" borderId="39" numFmtId="0" xfId="9" applyFont="1" applyFill="1" applyBorder="1" applyAlignment="1">
      <alignment horizontal="center" vertical="center" wrapText="1"/>
    </xf>
    <xf fontId="28" fillId="4" borderId="40" numFmtId="0" xfId="9" applyFont="1" applyFill="1" applyBorder="1" applyAlignment="1">
      <alignment horizontal="center" vertical="center" wrapText="1"/>
    </xf>
    <xf fontId="28" fillId="4" borderId="41" numFmtId="0" xfId="9" applyFont="1" applyFill="1" applyBorder="1" applyAlignment="1">
      <alignment horizontal="center" vertical="center" wrapText="1"/>
    </xf>
    <xf fontId="28" fillId="4" borderId="55" numFmtId="0" xfId="9" applyFont="1" applyFill="1" applyBorder="1" applyAlignment="1">
      <alignment horizontal="center" vertical="center" wrapText="1"/>
    </xf>
    <xf fontId="28" fillId="4" borderId="26" numFmtId="0" xfId="0" applyFont="1" applyFill="1" applyBorder="1" applyAlignment="1">
      <alignment horizontal="left" vertical="center" wrapText="1"/>
    </xf>
    <xf fontId="28" fillId="4" borderId="44" numFmtId="0" xfId="9" applyFont="1" applyFill="1" applyBorder="1" applyAlignment="1">
      <alignment horizontal="center" vertical="center" wrapText="1"/>
    </xf>
    <xf fontId="28" fillId="4" borderId="7" numFmtId="0" xfId="0" applyFont="1" applyFill="1" applyBorder="1" applyAlignment="1">
      <alignment horizontal="left" vertical="center" wrapText="1"/>
    </xf>
    <xf fontId="108" fillId="4" borderId="65" numFmtId="0" xfId="0" applyFont="1" applyFill="1" applyBorder="1" applyAlignment="1">
      <alignment horizontal="center" vertical="center"/>
    </xf>
    <xf fontId="108" fillId="4" borderId="34" numFmtId="0" xfId="0" applyFont="1" applyFill="1" applyBorder="1" applyAlignment="1">
      <alignment horizontal="center" vertical="center"/>
    </xf>
    <xf fontId="108" fillId="4" borderId="66" numFmtId="0" xfId="0" applyFont="1" applyFill="1" applyBorder="1" applyAlignment="1">
      <alignment horizontal="center" vertical="center"/>
    </xf>
    <xf fontId="108" fillId="4" borderId="178" numFmtId="0" xfId="0" applyFont="1" applyFill="1" applyBorder="1" applyAlignment="1">
      <alignment horizontal="center" vertical="center"/>
    </xf>
    <xf fontId="28" fillId="4" borderId="0" numFmtId="0" xfId="0" applyFont="1" applyFill="1" applyAlignment="1">
      <alignment horizontal="left" vertical="center" wrapText="1"/>
    </xf>
    <xf fontId="28" fillId="4" borderId="0" numFmtId="0" xfId="0" applyFont="1" applyFill="1" applyAlignment="1">
      <alignment horizontal="center" vertical="center"/>
    </xf>
    <xf fontId="109" fillId="4" borderId="0" numFmtId="0" xfId="0" applyFont="1" applyFill="1" applyAlignment="1">
      <alignment horizontal="left" vertical="center" wrapText="1"/>
    </xf>
    <xf fontId="109" fillId="4" borderId="0" numFmtId="0" xfId="0" applyFont="1" applyFill="1" applyAlignment="1">
      <alignment vertical="center" wrapText="1"/>
    </xf>
    <xf fontId="18" fillId="4" borderId="0" numFmtId="160" xfId="42" applyNumberFormat="1" applyFont="1" applyFill="1" applyAlignment="1">
      <alignment horizontal="center" wrapText="1"/>
    </xf>
    <xf fontId="45" fillId="4" borderId="0" numFmtId="0" xfId="0" applyFont="1" applyFill="1" applyAlignment="1">
      <alignment horizontal="center"/>
    </xf>
    <xf fontId="28" fillId="4" borderId="3" numFmtId="0" xfId="26" applyFont="1" applyFill="1" applyBorder="1" applyAlignment="1" quotePrefix="1">
      <alignment horizontal="center" vertical="center" wrapText="1"/>
    </xf>
    <xf fontId="23" fillId="4" borderId="4" numFmtId="0" xfId="0" applyFont="1" applyFill="1" applyBorder="1" applyAlignment="1">
      <alignment wrapText="1"/>
    </xf>
    <xf fontId="23" fillId="4" borderId="5" numFmtId="0" xfId="0" applyFont="1" applyFill="1" applyBorder="1" applyAlignment="1">
      <alignment wrapText="1"/>
    </xf>
    <xf fontId="28" fillId="4" borderId="3" numFmtId="0" xfId="3" applyFont="1" applyFill="1" applyBorder="1" applyAlignment="1">
      <alignment horizontal="center" vertical="center" wrapText="1"/>
    </xf>
    <xf fontId="28" fillId="4" borderId="4" numFmtId="0" xfId="24" applyFont="1" applyFill="1" applyBorder="1" applyAlignment="1">
      <alignment horizontal="center" vertical="center" wrapText="1"/>
    </xf>
    <xf fontId="28" fillId="4" borderId="5" numFmtId="0" xfId="24" applyFont="1" applyFill="1" applyBorder="1" applyAlignment="1">
      <alignment horizontal="center" vertical="center" wrapText="1"/>
    </xf>
    <xf fontId="28" fillId="4" borderId="63" numFmtId="0" xfId="26" applyFont="1" applyFill="1" applyBorder="1" applyAlignment="1">
      <alignment horizontal="center" vertical="center" wrapText="1"/>
    </xf>
    <xf fontId="23" fillId="4" borderId="63" numFmtId="0" xfId="0" applyFont="1" applyFill="1" applyBorder="1" applyAlignment="1">
      <alignment wrapText="1"/>
    </xf>
    <xf fontId="23" fillId="4" borderId="0" numFmtId="0" xfId="0" applyFont="1" applyFill="1" applyAlignment="1">
      <alignment wrapText="1"/>
    </xf>
    <xf fontId="23" fillId="4" borderId="32" numFmtId="0" xfId="0" applyFont="1" applyFill="1" applyBorder="1" applyAlignment="1">
      <alignment wrapText="1"/>
    </xf>
    <xf fontId="23" fillId="4" borderId="42" numFmtId="0" xfId="0" applyFont="1" applyFill="1" applyBorder="1" applyAlignment="1">
      <alignment wrapText="1"/>
    </xf>
    <xf fontId="23" fillId="4" borderId="30" numFmtId="0" xfId="0" applyFont="1" applyFill="1" applyBorder="1" applyAlignment="1">
      <alignment wrapText="1"/>
    </xf>
    <xf fontId="23" fillId="4" borderId="43" numFmtId="0" xfId="0" applyFont="1" applyFill="1" applyBorder="1" applyAlignment="1">
      <alignment wrapText="1"/>
    </xf>
    <xf fontId="23" fillId="4" borderId="7" numFmtId="0" xfId="0" applyFont="1" applyFill="1" applyBorder="1" applyAlignment="1">
      <alignment wrapText="1"/>
    </xf>
    <xf fontId="23" fillId="4" borderId="8" numFmtId="0" xfId="0" applyFont="1" applyFill="1" applyBorder="1" applyAlignment="1">
      <alignment wrapText="1"/>
    </xf>
    <xf fontId="23" fillId="4" borderId="9" numFmtId="0" xfId="0" applyFont="1" applyFill="1" applyBorder="1" applyAlignment="1">
      <alignment wrapText="1"/>
    </xf>
    <xf fontId="28" fillId="4" borderId="7" numFmtId="0" xfId="24" applyFont="1" applyFill="1" applyBorder="1" applyAlignment="1">
      <alignment horizontal="center" vertical="center" wrapText="1"/>
    </xf>
    <xf fontId="28" fillId="4" borderId="8" numFmtId="0" xfId="24" applyFont="1" applyFill="1" applyBorder="1" applyAlignment="1">
      <alignment horizontal="center" vertical="center" wrapText="1"/>
    </xf>
    <xf fontId="28" fillId="4" borderId="9" numFmtId="0" xfId="24" applyFont="1" applyFill="1" applyBorder="1" applyAlignment="1">
      <alignment horizontal="center" vertical="center" wrapText="1"/>
    </xf>
    <xf fontId="86" fillId="4" borderId="11" numFmtId="0" xfId="5" applyFont="1" applyFill="1" applyBorder="1" applyAlignment="1" quotePrefix="1">
      <alignment horizontal="center" vertical="center" wrapText="1"/>
    </xf>
    <xf fontId="80" fillId="4" borderId="11" numFmtId="0" xfId="5" applyFont="1" applyFill="1" applyBorder="1" applyAlignment="1" quotePrefix="1">
      <alignment horizontal="center" vertical="center" wrapText="1"/>
    </xf>
    <xf fontId="86" fillId="4" borderId="12" numFmtId="0" xfId="5" applyFont="1" applyFill="1" applyBorder="1" applyAlignment="1" quotePrefix="1">
      <alignment horizontal="center" vertical="center" wrapText="1"/>
    </xf>
    <xf fontId="64" fillId="4" borderId="3" numFmtId="0" xfId="5" applyFont="1" applyFill="1" applyBorder="1" applyAlignment="1" quotePrefix="1">
      <alignment horizontal="center" vertical="center" wrapText="1"/>
    </xf>
    <xf fontId="28" fillId="4" borderId="18" numFmtId="0" xfId="16" applyFont="1" applyFill="1" applyBorder="1" applyAlignment="1" quotePrefix="1">
      <alignment vertical="center" wrapText="1"/>
    </xf>
    <xf fontId="23" fillId="4" borderId="50" numFmtId="0" xfId="0" applyFont="1" applyFill="1" applyBorder="1" applyAlignment="1">
      <alignment horizontal="center" vertical="center"/>
    </xf>
    <xf fontId="23" fillId="4" borderId="19" numFmtId="0" xfId="0" applyFont="1" applyFill="1" applyBorder="1" applyAlignment="1">
      <alignment horizontal="center" vertical="center"/>
    </xf>
    <xf fontId="28" fillId="4" borderId="50" numFmtId="0" xfId="9" applyFont="1" applyFill="1" applyBorder="1" applyAlignment="1">
      <alignment horizontal="center" vertical="center" wrapText="1"/>
    </xf>
    <xf fontId="28" fillId="4" borderId="52" numFmtId="0" xfId="9" applyFont="1" applyFill="1" applyBorder="1" applyAlignment="1">
      <alignment horizontal="center" vertical="center" wrapText="1"/>
    </xf>
    <xf fontId="28" fillId="4" borderId="60" numFmtId="0" xfId="9" applyFont="1" applyFill="1" applyBorder="1" applyAlignment="1">
      <alignment horizontal="center" vertical="center" wrapText="1"/>
    </xf>
    <xf fontId="28" fillId="4" borderId="13" numFmtId="0" xfId="16" applyFont="1" applyFill="1" applyBorder="1" applyAlignment="1" quotePrefix="1">
      <alignment vertical="center" wrapText="1"/>
    </xf>
    <xf fontId="28" fillId="4" borderId="22" numFmtId="0" xfId="0" applyFont="1" applyFill="1" applyBorder="1" applyAlignment="1">
      <alignment horizontal="left" vertical="center" wrapText="1"/>
    </xf>
    <xf fontId="23" fillId="4" borderId="52" numFmtId="0" xfId="9" applyFont="1" applyFill="1" applyBorder="1" applyAlignment="1">
      <alignment horizontal="center" vertical="center" wrapText="1"/>
    </xf>
    <xf fontId="23" fillId="4" borderId="23" numFmtId="0" xfId="9" applyFont="1" applyFill="1" applyBorder="1" applyAlignment="1" quotePrefix="1">
      <alignment horizontal="center" vertical="center" wrapText="1"/>
    </xf>
    <xf fontId="23" fillId="4" borderId="23" numFmtId="0" xfId="9" applyFont="1" applyFill="1" applyBorder="1" applyAlignment="1">
      <alignment horizontal="center" vertical="center" wrapText="1"/>
    </xf>
    <xf fontId="28" fillId="4" borderId="18" numFmtId="0" xfId="16" applyFont="1" applyFill="1" applyBorder="1" applyAlignment="1">
      <alignment vertical="center" wrapText="1"/>
    </xf>
    <xf fontId="23" fillId="4" borderId="50" numFmtId="0" xfId="9" applyFont="1" applyFill="1" applyBorder="1" applyAlignment="1">
      <alignment horizontal="center" vertical="center" wrapText="1"/>
    </xf>
    <xf fontId="23" fillId="4" borderId="19" numFmtId="0" xfId="9" applyFont="1" applyFill="1" applyBorder="1" applyAlignment="1">
      <alignment horizontal="center" vertical="center" wrapText="1"/>
    </xf>
    <xf fontId="23" fillId="4" borderId="51" numFmtId="0" xfId="9" applyFont="1" applyFill="1" applyBorder="1" applyAlignment="1">
      <alignment horizontal="center" vertical="center" wrapText="1"/>
    </xf>
    <xf fontId="23" fillId="4" borderId="52" numFmtId="0" xfId="0" applyFont="1" applyFill="1" applyBorder="1" applyAlignment="1">
      <alignment horizontal="center" vertical="center"/>
    </xf>
    <xf fontId="23" fillId="4" borderId="23" numFmtId="0" xfId="0" applyFont="1" applyFill="1" applyBorder="1" applyAlignment="1">
      <alignment horizontal="center" vertical="center"/>
    </xf>
    <xf fontId="28" fillId="4" borderId="26" numFmtId="0" xfId="16" applyFont="1" applyFill="1" applyBorder="1" applyAlignment="1" quotePrefix="1">
      <alignment vertical="center" wrapText="1"/>
    </xf>
    <xf fontId="28" fillId="4" borderId="63" numFmtId="0" xfId="0" applyFont="1" applyFill="1" applyBorder="1" applyAlignment="1">
      <alignment horizontal="left" vertical="center" wrapText="1"/>
    </xf>
    <xf fontId="28" fillId="4" borderId="56" numFmtId="0" xfId="0" applyFont="1" applyFill="1" applyBorder="1" applyAlignment="1">
      <alignment horizontal="center" vertical="center" wrapText="1"/>
    </xf>
    <xf fontId="28" fillId="4" borderId="31" numFmtId="0" xfId="0" applyFont="1" applyFill="1" applyBorder="1" applyAlignment="1">
      <alignment horizontal="center" vertical="center" wrapText="1"/>
    </xf>
    <xf fontId="28" fillId="4" borderId="57" numFmtId="0" xfId="0" applyFont="1" applyFill="1" applyBorder="1" applyAlignment="1">
      <alignment horizontal="center" vertical="center" wrapText="1"/>
    </xf>
    <xf fontId="28" fillId="4" borderId="13" numFmtId="0" xfId="0" applyFont="1" applyFill="1" applyBorder="1" applyAlignment="1">
      <alignment horizontal="left" vertical="center"/>
    </xf>
    <xf fontId="28" fillId="4" borderId="47" numFmtId="0" xfId="0" applyFont="1" applyFill="1" applyBorder="1" applyAlignment="1">
      <alignment horizontal="center" vertical="center" wrapText="1"/>
    </xf>
    <xf fontId="28" fillId="4" borderId="14" numFmtId="0" xfId="0" applyFont="1" applyFill="1" applyBorder="1" applyAlignment="1">
      <alignment horizontal="center" vertical="center" wrapText="1"/>
    </xf>
    <xf fontId="28" fillId="4" borderId="48" numFmtId="0" xfId="0" applyFont="1" applyFill="1" applyBorder="1" applyAlignment="1">
      <alignment horizontal="center" vertical="center" wrapText="1"/>
    </xf>
    <xf fontId="57" fillId="4" borderId="7" numFmtId="0" xfId="0" applyFont="1" applyFill="1" applyBorder="1" applyAlignment="1">
      <alignment horizontal="left" vertical="center" wrapText="1"/>
    </xf>
    <xf fontId="57" fillId="4" borderId="65" numFmtId="0" xfId="9" applyFont="1" applyFill="1" applyBorder="1" applyAlignment="1">
      <alignment horizontal="center" vertical="center" wrapText="1"/>
    </xf>
    <xf fontId="57" fillId="4" borderId="34" numFmtId="0" xfId="9" applyFont="1" applyFill="1" applyBorder="1" applyAlignment="1">
      <alignment horizontal="center" vertical="center" wrapText="1"/>
    </xf>
    <xf fontId="57" fillId="4" borderId="66" numFmtId="0" xfId="9" applyFont="1" applyFill="1" applyBorder="1" applyAlignment="1">
      <alignment horizontal="center" vertical="center" wrapText="1"/>
    </xf>
    <xf fontId="16" fillId="4" borderId="0" numFmtId="0" xfId="0" applyFont="1" applyFill="1" applyAlignment="1">
      <alignment horizontal="left" vertical="center" wrapText="1"/>
    </xf>
    <xf fontId="28" fillId="4" borderId="39" numFmtId="0" xfId="0" applyFont="1" applyFill="1" applyBorder="1" applyAlignment="1">
      <alignment horizontal="center" vertical="center" wrapText="1"/>
    </xf>
    <xf fontId="28" fillId="4" borderId="40" numFmtId="0" xfId="0" applyFont="1" applyFill="1" applyBorder="1" applyAlignment="1">
      <alignment horizontal="center" vertical="center" wrapText="1"/>
    </xf>
    <xf fontId="28" fillId="4" borderId="41" numFmtId="0" xfId="0" applyFont="1" applyFill="1" applyBorder="1" applyAlignment="1">
      <alignment horizontal="center" vertical="center" wrapText="1"/>
    </xf>
    <xf fontId="28" fillId="4" borderId="1" numFmtId="0" xfId="0" applyFont="1" applyFill="1" applyBorder="1" applyAlignment="1">
      <alignment horizontal="left" vertical="center"/>
    </xf>
    <xf fontId="28" fillId="4" borderId="60" numFmtId="0" xfId="0" applyFont="1" applyFill="1" applyBorder="1" applyAlignment="1">
      <alignment horizontal="center" vertical="center" wrapText="1"/>
    </xf>
    <xf fontId="28" fillId="4" borderId="61" numFmtId="0" xfId="0" applyFont="1" applyFill="1" applyBorder="1" applyAlignment="1">
      <alignment horizontal="center" vertical="center" wrapText="1"/>
    </xf>
    <xf fontId="28" fillId="4" borderId="62" numFmtId="0" xfId="0" applyFont="1" applyFill="1" applyBorder="1" applyAlignment="1">
      <alignment horizontal="center" vertical="center" wrapText="1"/>
    </xf>
    <xf fontId="108" fillId="4" borderId="13" numFmtId="0" xfId="0" applyFont="1" applyFill="1" applyBorder="1" applyAlignment="1">
      <alignment horizontal="left" vertical="center" wrapText="1"/>
    </xf>
    <xf fontId="108" fillId="4" borderId="47" numFmtId="0" xfId="9" applyFont="1" applyFill="1" applyBorder="1" applyAlignment="1">
      <alignment horizontal="center" vertical="center" wrapText="1"/>
    </xf>
    <xf fontId="108" fillId="4" borderId="14" numFmtId="0" xfId="9" applyFont="1" applyFill="1" applyBorder="1" applyAlignment="1">
      <alignment horizontal="center" vertical="center" wrapText="1"/>
    </xf>
    <xf fontId="108" fillId="4" borderId="48" numFmtId="0" xfId="9" applyFont="1" applyFill="1" applyBorder="1" applyAlignment="1">
      <alignment horizontal="center" vertical="center" wrapText="1"/>
    </xf>
    <xf fontId="0" fillId="4" borderId="0" numFmtId="0" xfId="0" applyFill="1"/>
    <xf fontId="110" fillId="4" borderId="0" numFmtId="0" xfId="0" applyFont="1" applyFill="1"/>
    <xf fontId="19" fillId="4" borderId="13" numFmtId="0" xfId="3" applyFont="1" applyFill="1" applyBorder="1" applyAlignment="1" quotePrefix="1">
      <alignment horizontal="center" vertical="center" wrapText="1"/>
    </xf>
    <xf fontId="19" fillId="4" borderId="16" numFmtId="0" xfId="3" applyFont="1" applyFill="1" applyBorder="1" applyAlignment="1" quotePrefix="1">
      <alignment horizontal="center" vertical="center" wrapText="1"/>
    </xf>
    <xf fontId="19" fillId="4" borderId="15" numFmtId="0" xfId="3" applyFont="1" applyFill="1" applyBorder="1" applyAlignment="1" quotePrefix="1">
      <alignment horizontal="center" vertical="center" wrapText="1"/>
    </xf>
    <xf fontId="19" fillId="4" borderId="18" numFmtId="0" xfId="24" applyFont="1" applyFill="1" applyBorder="1" applyAlignment="1" quotePrefix="1">
      <alignment horizontal="center" vertical="center" wrapText="1"/>
    </xf>
    <xf fontId="19" fillId="4" borderId="21" numFmtId="0" xfId="24" applyFont="1" applyFill="1" applyBorder="1" applyAlignment="1" quotePrefix="1">
      <alignment horizontal="center" vertical="center" wrapText="1"/>
    </xf>
    <xf fontId="19" fillId="4" borderId="20" numFmtId="0" xfId="24" applyFont="1" applyFill="1" applyBorder="1" applyAlignment="1" quotePrefix="1">
      <alignment horizontal="center" vertical="center" wrapText="1"/>
    </xf>
    <xf fontId="19" fillId="4" borderId="63" numFmtId="0" xfId="26" applyFont="1" applyFill="1" applyBorder="1" applyAlignment="1" quotePrefix="1">
      <alignment horizontal="center" vertical="center" wrapText="1"/>
    </xf>
    <xf fontId="7" fillId="4" borderId="11" numFmtId="0" xfId="5" applyFont="1" applyFill="1" applyBorder="1" applyAlignment="1" quotePrefix="1">
      <alignment horizontal="center" vertical="center" wrapText="1"/>
    </xf>
    <xf fontId="8" fillId="4" borderId="11" numFmtId="0" xfId="5" applyFont="1" applyFill="1" applyBorder="1" applyAlignment="1" quotePrefix="1">
      <alignment horizontal="center" vertical="center" wrapText="1"/>
    </xf>
    <xf fontId="10" fillId="4" borderId="2" numFmtId="0" xfId="5" applyFont="1" applyFill="1" applyBorder="1" applyAlignment="1" quotePrefix="1">
      <alignment horizontal="center" vertical="center" wrapText="1"/>
    </xf>
    <xf fontId="10" fillId="4" borderId="3" numFmtId="0" xfId="5" applyFont="1" applyFill="1" applyBorder="1" applyAlignment="1" quotePrefix="1">
      <alignment horizontal="center" vertical="center" wrapText="1"/>
    </xf>
    <xf fontId="28" fillId="4" borderId="72" numFmtId="0" xfId="16" applyFont="1" applyFill="1" applyBorder="1" applyAlignment="1" quotePrefix="1">
      <alignment vertical="center" wrapText="1"/>
    </xf>
    <xf fontId="23" fillId="4" borderId="11" numFmtId="0" xfId="16" applyFont="1" applyFill="1" applyBorder="1" applyAlignment="1" quotePrefix="1">
      <alignment vertical="center" wrapText="1"/>
    </xf>
    <xf fontId="23" fillId="4" borderId="33" numFmtId="0" xfId="16" applyFont="1" applyFill="1" applyBorder="1" applyAlignment="1" quotePrefix="1">
      <alignment vertical="center" wrapText="1"/>
    </xf>
    <xf fontId="23" fillId="4" borderId="64" numFmtId="0" xfId="16" applyFont="1" applyFill="1" applyBorder="1" applyAlignment="1" quotePrefix="1">
      <alignment vertical="center" wrapText="1"/>
    </xf>
    <xf fontId="23" fillId="4" borderId="72" numFmtId="0" xfId="16" applyFont="1" applyFill="1" applyBorder="1" applyAlignment="1" quotePrefix="1">
      <alignment vertical="center" wrapText="1"/>
    </xf>
    <xf fontId="28" fillId="4" borderId="11" numFmtId="0" xfId="0" applyFont="1" applyFill="1" applyBorder="1" applyAlignment="1">
      <alignment horizontal="left" vertical="center" wrapText="1"/>
    </xf>
    <xf fontId="28" fillId="4" borderId="33" numFmtId="0" xfId="0" applyFont="1" applyFill="1" applyBorder="1" applyAlignment="1">
      <alignment horizontal="left" vertical="center" wrapText="1"/>
    </xf>
    <xf fontId="28" fillId="4" borderId="64" numFmtId="0" xfId="0" applyFont="1" applyFill="1" applyBorder="1" applyAlignment="1">
      <alignment horizontal="left" vertical="center" wrapText="1"/>
    </xf>
    <xf fontId="23" fillId="4" borderId="38" numFmtId="0" xfId="16" applyFont="1" applyFill="1" applyBorder="1" applyAlignment="1">
      <alignment vertical="center" wrapText="1"/>
    </xf>
    <xf fontId="23" fillId="4" borderId="52" numFmtId="0" xfId="16" applyFont="1" applyFill="1" applyBorder="1" applyAlignment="1" quotePrefix="1">
      <alignment horizontal="center" vertical="center" wrapText="1"/>
    </xf>
    <xf fontId="23" fillId="4" borderId="23" numFmtId="0" xfId="16" applyFont="1" applyFill="1" applyBorder="1" applyAlignment="1" quotePrefix="1">
      <alignment horizontal="center" vertical="center" wrapText="1"/>
    </xf>
    <xf fontId="23" fillId="4" borderId="38" numFmtId="0" xfId="16" applyFont="1" applyFill="1" applyBorder="1" applyAlignment="1" quotePrefix="1">
      <alignment horizontal="center" vertical="center" wrapText="1"/>
    </xf>
    <xf fontId="23" fillId="4" borderId="53" numFmtId="0" xfId="16" applyFont="1" applyFill="1" applyBorder="1" applyAlignment="1" quotePrefix="1">
      <alignment horizontal="center" vertical="center" wrapText="1"/>
    </xf>
    <xf fontId="28" fillId="4" borderId="37" numFmtId="0" xfId="0" applyFont="1" applyFill="1" applyBorder="1" applyAlignment="1">
      <alignment horizontal="center" vertical="center" wrapText="1"/>
    </xf>
    <xf fontId="28" fillId="4" borderId="23" numFmtId="0" xfId="0" applyFont="1" applyFill="1" applyBorder="1" applyAlignment="1">
      <alignment horizontal="center" vertical="center" wrapText="1"/>
    </xf>
    <xf fontId="28" fillId="4" borderId="53" numFmtId="0" xfId="0" applyFont="1" applyFill="1" applyBorder="1" applyAlignment="1">
      <alignment horizontal="center" vertical="center" wrapText="1"/>
    </xf>
    <xf fontId="1" fillId="4" borderId="0" numFmtId="0" xfId="0" applyFont="1" applyFill="1"/>
    <xf fontId="23" fillId="4" borderId="38" numFmtId="0" xfId="13" applyFont="1" applyFill="1" applyBorder="1" applyAlignment="1">
      <alignment vertical="center"/>
    </xf>
    <xf fontId="23" fillId="4" borderId="147" numFmtId="0" xfId="13" applyFont="1" applyFill="1" applyBorder="1" applyAlignment="1">
      <alignment vertical="center" wrapText="1"/>
    </xf>
    <xf fontId="23" fillId="4" borderId="60" numFmtId="0" xfId="16" applyFont="1" applyFill="1" applyBorder="1" applyAlignment="1" quotePrefix="1">
      <alignment horizontal="center" vertical="center" wrapText="1"/>
    </xf>
    <xf fontId="23" fillId="4" borderId="61" numFmtId="0" xfId="16" applyFont="1" applyFill="1" applyBorder="1" applyAlignment="1" quotePrefix="1">
      <alignment horizontal="center" vertical="center" wrapText="1"/>
    </xf>
    <xf fontId="23" fillId="4" borderId="147" numFmtId="0" xfId="16" applyFont="1" applyFill="1" applyBorder="1" applyAlignment="1" quotePrefix="1">
      <alignment horizontal="center" vertical="center" wrapText="1"/>
    </xf>
    <xf fontId="23" fillId="4" borderId="62" numFmtId="0" xfId="16" applyFont="1" applyFill="1" applyBorder="1" applyAlignment="1" quotePrefix="1">
      <alignment horizontal="center" vertical="center" wrapText="1"/>
    </xf>
    <xf fontId="28" fillId="4" borderId="74" numFmtId="0" xfId="0" applyFont="1" applyFill="1" applyBorder="1" applyAlignment="1">
      <alignment horizontal="center" vertical="center" wrapText="1"/>
    </xf>
    <xf fontId="23" fillId="4" borderId="47" numFmtId="0" xfId="9" applyFont="1" applyFill="1" applyBorder="1" applyAlignment="1" quotePrefix="1">
      <alignment horizontal="center" vertical="center" wrapText="1"/>
    </xf>
    <xf fontId="23" fillId="4" borderId="14" numFmtId="0" xfId="9" applyFont="1" applyFill="1" applyBorder="1" applyAlignment="1" quotePrefix="1">
      <alignment horizontal="center" vertical="center" wrapText="1"/>
    </xf>
    <xf fontId="23" fillId="4" borderId="58" numFmtId="0" xfId="9" applyFont="1" applyFill="1" applyBorder="1" applyAlignment="1" quotePrefix="1">
      <alignment horizontal="center" vertical="center" wrapText="1"/>
    </xf>
    <xf fontId="23" fillId="4" borderId="48" numFmtId="0" xfId="9" applyFont="1" applyFill="1" applyBorder="1" applyAlignment="1" quotePrefix="1">
      <alignment horizontal="center" vertical="center" wrapText="1"/>
    </xf>
    <xf fontId="23" fillId="4" borderId="49" numFmtId="0" xfId="9" applyFont="1" applyFill="1" applyBorder="1" applyAlignment="1" quotePrefix="1">
      <alignment horizontal="center" vertical="center" wrapText="1"/>
    </xf>
    <xf fontId="28" fillId="4" borderId="59" numFmtId="0" xfId="0" applyFont="1" applyFill="1" applyBorder="1" applyAlignment="1">
      <alignment horizontal="left" vertical="center" wrapText="1"/>
    </xf>
    <xf fontId="23" fillId="4" borderId="39" numFmtId="0" xfId="9" applyFont="1" applyFill="1" applyBorder="1" applyAlignment="1" quotePrefix="1">
      <alignment vertical="center" wrapText="1"/>
    </xf>
    <xf fontId="23" fillId="4" borderId="40" numFmtId="0" xfId="9" applyFont="1" applyFill="1" applyBorder="1" applyAlignment="1" quotePrefix="1">
      <alignment vertical="center" wrapText="1"/>
    </xf>
    <xf fontId="23" fillId="4" borderId="59" numFmtId="0" xfId="9" applyFont="1" applyFill="1" applyBorder="1" applyAlignment="1" quotePrefix="1">
      <alignment vertical="center" wrapText="1"/>
    </xf>
    <xf fontId="23" fillId="4" borderId="41" numFmtId="0" xfId="9" applyFont="1" applyFill="1" applyBorder="1" applyAlignment="1" quotePrefix="1">
      <alignment vertical="center" wrapText="1"/>
    </xf>
    <xf fontId="28" fillId="4" borderId="55" numFmtId="0" xfId="9" applyFont="1" applyFill="1" applyBorder="1" applyAlignment="1" quotePrefix="1">
      <alignment vertical="center" wrapText="1"/>
    </xf>
    <xf fontId="28" fillId="4" borderId="40" numFmtId="0" xfId="9" applyFont="1" applyFill="1" applyBorder="1" applyAlignment="1" quotePrefix="1">
      <alignment vertical="center" wrapText="1"/>
    </xf>
    <xf fontId="28" fillId="4" borderId="41" numFmtId="0" xfId="9" applyFont="1" applyFill="1" applyBorder="1" applyAlignment="1" quotePrefix="1">
      <alignment vertical="center" wrapText="1"/>
    </xf>
    <xf fontId="28" fillId="4" borderId="147" numFmtId="0" xfId="0" applyFont="1" applyFill="1" applyBorder="1" applyAlignment="1">
      <alignment horizontal="left" vertical="center" wrapText="1"/>
    </xf>
    <xf fontId="23" fillId="4" borderId="60" numFmtId="0" xfId="9" applyFont="1" applyFill="1" applyBorder="1" applyAlignment="1" quotePrefix="1">
      <alignment vertical="center" wrapText="1"/>
    </xf>
    <xf fontId="23" fillId="4" borderId="147" numFmtId="0" xfId="9" applyFont="1" applyFill="1" applyBorder="1" applyAlignment="1" quotePrefix="1">
      <alignment vertical="center" wrapText="1"/>
    </xf>
    <xf fontId="23" fillId="4" borderId="62" numFmtId="0" xfId="9" applyFont="1" applyFill="1" applyBorder="1" applyAlignment="1" quotePrefix="1">
      <alignment vertical="center" wrapText="1"/>
    </xf>
    <xf fontId="28" fillId="4" borderId="74" numFmtId="0" xfId="9" applyFont="1" applyFill="1" applyBorder="1" applyAlignment="1" quotePrefix="1">
      <alignment vertical="center" wrapText="1"/>
    </xf>
    <xf fontId="28" fillId="4" borderId="61" numFmtId="0" xfId="9" applyFont="1" applyFill="1" applyBorder="1" applyAlignment="1" quotePrefix="1">
      <alignment vertical="center" wrapText="1"/>
    </xf>
    <xf fontId="28" fillId="4" borderId="62" numFmtId="0" xfId="9" applyFont="1" applyFill="1" applyBorder="1" applyAlignment="1" quotePrefix="1">
      <alignment vertical="center" wrapText="1"/>
    </xf>
    <xf fontId="23" fillId="4" borderId="36" numFmtId="0" xfId="16" applyFont="1" applyFill="1" applyBorder="1" applyAlignment="1">
      <alignment vertical="center" wrapText="1"/>
    </xf>
    <xf fontId="23" fillId="4" borderId="50" numFmtId="0" xfId="16" applyFont="1" applyFill="1" applyBorder="1" applyAlignment="1" quotePrefix="1">
      <alignment horizontal="center" vertical="center" wrapText="1"/>
    </xf>
    <xf fontId="23" fillId="4" borderId="19" numFmtId="0" xfId="16" applyFont="1" applyFill="1" applyBorder="1" applyAlignment="1" quotePrefix="1">
      <alignment horizontal="center" vertical="center" wrapText="1"/>
    </xf>
    <xf fontId="23" fillId="4" borderId="36" numFmtId="0" xfId="16" applyFont="1" applyFill="1" applyBorder="1" applyAlignment="1" quotePrefix="1">
      <alignment horizontal="center" vertical="center" wrapText="1"/>
    </xf>
    <xf fontId="23" fillId="4" borderId="51" numFmtId="0" xfId="16" applyFont="1" applyFill="1" applyBorder="1" applyAlignment="1" quotePrefix="1">
      <alignment horizontal="center" vertical="center" wrapText="1"/>
    </xf>
    <xf fontId="28" fillId="4" borderId="35" numFmtId="0" xfId="0" applyFont="1" applyFill="1" applyBorder="1" applyAlignment="1">
      <alignment horizontal="center" vertical="center" wrapText="1"/>
    </xf>
    <xf fontId="28" fillId="4" borderId="19" numFmtId="0" xfId="0" applyFont="1" applyFill="1" applyBorder="1" applyAlignment="1">
      <alignment horizontal="center" vertical="center" wrapText="1"/>
    </xf>
    <xf fontId="28" fillId="4" borderId="51" numFmtId="0" xfId="0" applyFont="1" applyFill="1" applyBorder="1" applyAlignment="1">
      <alignment horizontal="center" vertical="center" wrapText="1"/>
    </xf>
    <xf fontId="28" fillId="4" borderId="13" numFmtId="0" xfId="16" applyFont="1" applyFill="1" applyBorder="1" applyAlignment="1">
      <alignment vertical="center" wrapText="1"/>
    </xf>
    <xf fontId="23" fillId="4" borderId="47" numFmtId="0" xfId="16" applyFont="1" applyFill="1" applyBorder="1" applyAlignment="1" quotePrefix="1">
      <alignment horizontal="center" vertical="center" wrapText="1"/>
    </xf>
    <xf fontId="23" fillId="4" borderId="14" numFmtId="0" xfId="16" applyFont="1" applyFill="1" applyBorder="1" applyAlignment="1" quotePrefix="1">
      <alignment horizontal="center" vertical="center" wrapText="1"/>
    </xf>
    <xf fontId="23" fillId="4" borderId="58" numFmtId="0" xfId="16" applyFont="1" applyFill="1" applyBorder="1" applyAlignment="1" quotePrefix="1">
      <alignment horizontal="center" vertical="center" wrapText="1"/>
    </xf>
    <xf fontId="23" fillId="4" borderId="48" numFmtId="0" xfId="16" applyFont="1" applyFill="1" applyBorder="1" applyAlignment="1" quotePrefix="1">
      <alignment horizontal="center" vertical="center" wrapText="1"/>
    </xf>
    <xf fontId="23" fillId="4" borderId="49" numFmtId="0" xfId="16" applyFont="1" applyFill="1" applyBorder="1" applyAlignment="1" quotePrefix="1">
      <alignment horizontal="center" vertical="center" wrapText="1"/>
    </xf>
    <xf fontId="28" fillId="4" borderId="212" numFmtId="0" xfId="16" applyFont="1" applyFill="1" applyBorder="1" applyAlignment="1">
      <alignment vertical="center" wrapText="1"/>
    </xf>
    <xf fontId="23" fillId="4" borderId="65" numFmtId="0" xfId="9" applyFont="1" applyFill="1" applyBorder="1" applyAlignment="1" quotePrefix="1">
      <alignment vertical="center" wrapText="1"/>
    </xf>
    <xf fontId="23" fillId="4" borderId="34" numFmtId="0" xfId="9" applyFont="1" applyFill="1" applyBorder="1" applyAlignment="1" quotePrefix="1">
      <alignment vertical="center" wrapText="1"/>
    </xf>
    <xf fontId="23" fillId="4" borderId="212" numFmtId="0" xfId="9" applyFont="1" applyFill="1" applyBorder="1" applyAlignment="1" quotePrefix="1">
      <alignment vertical="center" wrapText="1"/>
    </xf>
    <xf fontId="23" fillId="4" borderId="66" numFmtId="0" xfId="9" applyFont="1" applyFill="1" applyBorder="1" applyAlignment="1" quotePrefix="1">
      <alignment vertical="center" wrapText="1"/>
    </xf>
    <xf fontId="28" fillId="4" borderId="178" numFmtId="0" xfId="9" applyFont="1" applyFill="1" applyBorder="1" applyAlignment="1" quotePrefix="1">
      <alignment vertical="center" wrapText="1"/>
    </xf>
    <xf fontId="28" fillId="4" borderId="34" numFmtId="0" xfId="9" applyFont="1" applyFill="1" applyBorder="1" applyAlignment="1" quotePrefix="1">
      <alignment vertical="center" wrapText="1"/>
    </xf>
    <xf fontId="28" fillId="4" borderId="66" numFmtId="0" xfId="9" applyFont="1" applyFill="1" applyBorder="1" applyAlignment="1" quotePrefix="1">
      <alignment vertical="center" wrapText="1"/>
    </xf>
    <xf fontId="23" fillId="4" borderId="59" numFmtId="0" xfId="16" applyFont="1" applyFill="1" applyBorder="1" applyAlignment="1">
      <alignment vertical="center" wrapText="1"/>
    </xf>
    <xf fontId="23" fillId="4" borderId="39" numFmtId="0" xfId="16" applyFont="1" applyFill="1" applyBorder="1" applyAlignment="1" quotePrefix="1">
      <alignment horizontal="center" vertical="center" wrapText="1"/>
    </xf>
    <xf fontId="23" fillId="4" borderId="40" numFmtId="0" xfId="16" applyFont="1" applyFill="1" applyBorder="1" applyAlignment="1" quotePrefix="1">
      <alignment horizontal="center" vertical="center" wrapText="1"/>
    </xf>
    <xf fontId="23" fillId="4" borderId="59" numFmtId="0" xfId="16" applyFont="1" applyFill="1" applyBorder="1" applyAlignment="1" quotePrefix="1">
      <alignment horizontal="center" vertical="center" wrapText="1"/>
    </xf>
    <xf fontId="23" fillId="4" borderId="41" numFmtId="0" xfId="16" applyFont="1" applyFill="1" applyBorder="1" applyAlignment="1" quotePrefix="1">
      <alignment horizontal="center" vertical="center" wrapText="1"/>
    </xf>
    <xf fontId="28" fillId="4" borderId="55" numFmtId="0" xfId="0" applyFont="1" applyFill="1" applyBorder="1" applyAlignment="1">
      <alignment horizontal="center" vertical="center" wrapText="1"/>
    </xf>
    <xf fontId="23" fillId="0" borderId="53" numFmtId="0" xfId="16" applyFont="1" applyBorder="1" applyAlignment="1" quotePrefix="1">
      <alignment horizontal="center" vertical="center" wrapText="1"/>
    </xf>
    <xf fontId="23" fillId="0" borderId="62" numFmtId="0" xfId="16" applyFont="1" applyBorder="1" applyAlignment="1" quotePrefix="1">
      <alignment horizontal="center" vertical="center" wrapText="1"/>
    </xf>
    <xf fontId="28" fillId="4" borderId="13" numFmtId="0" xfId="16" applyFont="1" applyFill="1" applyBorder="1" applyAlignment="1" quotePrefix="1">
      <alignment horizontal="left" vertical="center" wrapText="1"/>
    </xf>
    <xf fontId="28" fillId="4" borderId="47" numFmtId="0" xfId="16" applyFont="1" applyFill="1" applyBorder="1" applyAlignment="1" quotePrefix="1">
      <alignment horizontal="center" vertical="center" wrapText="1"/>
    </xf>
    <xf fontId="28" fillId="4" borderId="14" numFmtId="0" xfId="16" applyFont="1" applyFill="1" applyBorder="1" applyAlignment="1" quotePrefix="1">
      <alignment horizontal="center" vertical="center" wrapText="1"/>
    </xf>
    <xf fontId="28" fillId="4" borderId="48" numFmtId="0" xfId="16" applyFont="1" applyFill="1" applyBorder="1" applyAlignment="1" quotePrefix="1">
      <alignment horizontal="center" vertical="center" wrapText="1"/>
    </xf>
    <xf fontId="28" fillId="4" borderId="49" numFmtId="0" xfId="16" applyFont="1" applyFill="1" applyBorder="1" applyAlignment="1" quotePrefix="1">
      <alignment horizontal="center" vertical="center" wrapText="1"/>
    </xf>
    <xf fontId="28" fillId="4" borderId="47" numFmtId="0" xfId="9" applyFont="1" applyFill="1" applyBorder="1" applyAlignment="1" quotePrefix="1">
      <alignment horizontal="center" vertical="center" wrapText="1"/>
    </xf>
    <xf fontId="28" fillId="4" borderId="14" numFmtId="0" xfId="9" applyFont="1" applyFill="1" applyBorder="1" applyAlignment="1" quotePrefix="1">
      <alignment horizontal="center" vertical="center" wrapText="1"/>
    </xf>
    <xf fontId="28" fillId="4" borderId="48" numFmtId="0" xfId="9" applyFont="1" applyFill="1" applyBorder="1" applyAlignment="1" quotePrefix="1">
      <alignment horizontal="center" vertical="center" wrapText="1"/>
    </xf>
    <xf fontId="28" fillId="4" borderId="49" numFmtId="0" xfId="9" applyFont="1" applyFill="1" applyBorder="1" applyAlignment="1" quotePrefix="1">
      <alignment horizontal="center" vertical="center" wrapText="1"/>
    </xf>
    <xf fontId="108" fillId="4" borderId="7" numFmtId="0" xfId="0" applyFont="1" applyFill="1" applyBorder="1" applyAlignment="1">
      <alignment horizontal="left" vertical="center" wrapText="1"/>
    </xf>
    <xf fontId="111" fillId="4" borderId="0" numFmtId="0" xfId="0" applyFont="1" applyFill="1" applyAlignment="1">
      <alignment horizontal="left" vertical="center" wrapText="1"/>
    </xf>
    <xf fontId="21" fillId="4" borderId="0" numFmtId="0" xfId="5" applyFont="1" applyFill="1" applyAlignment="1" quotePrefix="1">
      <alignment horizontal="center" vertical="center" wrapText="1"/>
    </xf>
    <xf fontId="19" fillId="4" borderId="13" numFmtId="0" xfId="24" applyFont="1" applyFill="1" applyBorder="1" applyAlignment="1" quotePrefix="1">
      <alignment horizontal="center" vertical="center" wrapText="1"/>
    </xf>
    <xf fontId="19" fillId="4" borderId="16" numFmtId="0" xfId="24" applyFont="1" applyFill="1" applyBorder="1" applyAlignment="1" quotePrefix="1">
      <alignment horizontal="center" vertical="center" wrapText="1"/>
    </xf>
    <xf fontId="19" fillId="4" borderId="15" numFmtId="0" xfId="24" applyFont="1" applyFill="1" applyBorder="1" applyAlignment="1" quotePrefix="1">
      <alignment horizontal="center" vertical="center" wrapText="1"/>
    </xf>
    <xf fontId="9" fillId="4" borderId="11" numFmtId="0" xfId="5" applyFont="1" applyFill="1" applyBorder="1" applyAlignment="1" quotePrefix="1">
      <alignment horizontal="center" vertical="center" wrapText="1"/>
    </xf>
    <xf fontId="9" fillId="4" borderId="2" numFmtId="0" xfId="5" applyFont="1" applyFill="1" applyBorder="1" applyAlignment="1" quotePrefix="1">
      <alignment horizontal="center" vertical="center" wrapText="1"/>
    </xf>
    <xf fontId="19" fillId="4" borderId="3" numFmtId="0" xfId="16" applyFont="1" applyFill="1" applyBorder="1" applyAlignment="1" quotePrefix="1">
      <alignment vertical="center" wrapText="1"/>
    </xf>
    <xf fontId="19" fillId="4" borderId="47" numFmtId="0" xfId="16" applyFont="1" applyFill="1" applyBorder="1" applyAlignment="1" quotePrefix="1">
      <alignment vertical="center" wrapText="1"/>
    </xf>
    <xf fontId="19" fillId="4" borderId="14" numFmtId="0" xfId="16" applyFont="1" applyFill="1" applyBorder="1" applyAlignment="1" quotePrefix="1">
      <alignment vertical="center" wrapText="1"/>
    </xf>
    <xf fontId="21" fillId="4" borderId="48" numFmtId="0" xfId="16" applyFont="1" applyFill="1" applyBorder="1" applyAlignment="1" quotePrefix="1">
      <alignment vertical="center" wrapText="1"/>
    </xf>
    <xf fontId="28" fillId="4" borderId="14" numFmtId="0" xfId="0" applyFont="1" applyFill="1" applyBorder="1" applyAlignment="1">
      <alignment horizontal="left" vertical="center" wrapText="1"/>
    </xf>
    <xf fontId="28" fillId="4" borderId="15" numFmtId="0" xfId="0" applyFont="1" applyFill="1" applyBorder="1" applyAlignment="1">
      <alignment horizontal="left" vertical="center" wrapText="1"/>
    </xf>
    <xf fontId="21" fillId="4" borderId="18" numFmtId="0" xfId="16" applyFont="1" applyFill="1" applyBorder="1" applyAlignment="1">
      <alignment vertical="center" wrapText="1"/>
    </xf>
    <xf fontId="111" fillId="4" borderId="52" numFmtId="0" xfId="16" applyFont="1" applyFill="1" applyBorder="1" applyAlignment="1" quotePrefix="1">
      <alignment horizontal="center" vertical="center" wrapText="1"/>
    </xf>
    <xf fontId="111" fillId="4" borderId="23" numFmtId="0" xfId="16" applyFont="1" applyFill="1" applyBorder="1" applyAlignment="1" quotePrefix="1">
      <alignment horizontal="center" vertical="center" wrapText="1"/>
    </xf>
    <xf fontId="111" fillId="4" borderId="53" numFmtId="0" xfId="16" applyFont="1" applyFill="1" applyBorder="1" applyAlignment="1" quotePrefix="1">
      <alignment horizontal="center" vertical="center" wrapText="1"/>
    </xf>
    <xf fontId="111" fillId="4" borderId="22" numFmtId="0" xfId="16" applyFont="1" applyFill="1" applyBorder="1" applyAlignment="1" quotePrefix="1">
      <alignment horizontal="center" vertical="center" wrapText="1"/>
    </xf>
    <xf fontId="111" fillId="4" borderId="19" numFmtId="0" xfId="16" applyFont="1" applyFill="1" applyBorder="1" applyAlignment="1" quotePrefix="1">
      <alignment horizontal="center" vertical="center" wrapText="1"/>
    </xf>
    <xf fontId="111" fillId="4" borderId="24" numFmtId="0" xfId="16" applyFont="1" applyFill="1" applyBorder="1" applyAlignment="1" quotePrefix="1">
      <alignment horizontal="center" vertical="center" wrapText="1"/>
    </xf>
    <xf fontId="108" fillId="4" borderId="52" numFmtId="0" xfId="0" applyFont="1" applyFill="1" applyBorder="1" applyAlignment="1">
      <alignment horizontal="center" vertical="center" wrapText="1"/>
    </xf>
    <xf fontId="108" fillId="4" borderId="23" numFmtId="0" xfId="0" applyFont="1" applyFill="1" applyBorder="1" applyAlignment="1">
      <alignment horizontal="center" vertical="center" wrapText="1"/>
    </xf>
    <xf fontId="108" fillId="4" borderId="53" numFmtId="0" xfId="0" applyFont="1" applyFill="1" applyBorder="1" applyAlignment="1">
      <alignment horizontal="center" vertical="center" wrapText="1"/>
    </xf>
    <xf fontId="21" fillId="4" borderId="22" numFmtId="0" xfId="13" applyFont="1" applyFill="1" applyBorder="1" applyAlignment="1">
      <alignment vertical="center" wrapText="1"/>
    </xf>
    <xf fontId="21" fillId="4" borderId="22" numFmtId="0" xfId="16" applyFont="1" applyFill="1" applyBorder="1" applyAlignment="1">
      <alignment vertical="center" wrapText="1"/>
    </xf>
    <xf fontId="21" fillId="4" borderId="22" numFmtId="0" xfId="13" applyFont="1" applyFill="1" applyBorder="1" applyAlignment="1">
      <alignment vertical="center"/>
    </xf>
    <xf fontId="111" fillId="4" borderId="37" numFmtId="0" xfId="16" applyFont="1" applyFill="1" applyBorder="1" applyAlignment="1" quotePrefix="1">
      <alignment horizontal="center" vertical="center" wrapText="1"/>
    </xf>
    <xf fontId="21" fillId="4" borderId="1" numFmtId="0" xfId="13" applyFont="1" applyFill="1" applyBorder="1" applyAlignment="1">
      <alignment vertical="center" wrapText="1"/>
    </xf>
    <xf fontId="111" fillId="4" borderId="60" numFmtId="0" xfId="16" applyFont="1" applyFill="1" applyBorder="1" applyAlignment="1" quotePrefix="1">
      <alignment horizontal="center" vertical="center" wrapText="1"/>
    </xf>
    <xf fontId="111" fillId="4" borderId="61" numFmtId="0" xfId="16" applyFont="1" applyFill="1" applyBorder="1" applyAlignment="1" quotePrefix="1">
      <alignment horizontal="center" vertical="center" wrapText="1"/>
    </xf>
    <xf fontId="111" fillId="4" borderId="62" numFmtId="0" xfId="16" applyFont="1" applyFill="1" applyBorder="1" applyAlignment="1" quotePrefix="1">
      <alignment horizontal="center" vertical="center" wrapText="1"/>
    </xf>
    <xf fontId="111" fillId="4" borderId="1" numFmtId="0" xfId="16" applyFont="1" applyFill="1" applyBorder="1" applyAlignment="1" quotePrefix="1">
      <alignment horizontal="center" vertical="center" wrapText="1"/>
    </xf>
    <xf fontId="111" fillId="4" borderId="150" numFmtId="0" xfId="16" applyFont="1" applyFill="1" applyBorder="1" applyAlignment="1" quotePrefix="1">
      <alignment horizontal="center" vertical="center" wrapText="1"/>
    </xf>
    <xf fontId="108" fillId="4" borderId="60" numFmtId="0" xfId="0" applyFont="1" applyFill="1" applyBorder="1" applyAlignment="1">
      <alignment horizontal="center" vertical="center" wrapText="1"/>
    </xf>
    <xf fontId="108" fillId="4" borderId="61" numFmtId="0" xfId="0" applyFont="1" applyFill="1" applyBorder="1" applyAlignment="1">
      <alignment horizontal="center" vertical="center" wrapText="1"/>
    </xf>
    <xf fontId="108" fillId="4" borderId="62" numFmtId="0" xfId="0" applyFont="1" applyFill="1" applyBorder="1" applyAlignment="1">
      <alignment horizontal="center" vertical="center" wrapText="1"/>
    </xf>
    <xf fontId="108" fillId="4" borderId="47" numFmtId="0" xfId="16" applyFont="1" applyFill="1" applyBorder="1" applyAlignment="1" quotePrefix="1">
      <alignment horizontal="center" vertical="center" wrapText="1"/>
    </xf>
    <xf fontId="108" fillId="4" borderId="14" numFmtId="0" xfId="16" applyFont="1" applyFill="1" applyBorder="1" applyAlignment="1" quotePrefix="1">
      <alignment horizontal="center" vertical="center" wrapText="1"/>
    </xf>
    <xf fontId="108" fillId="4" borderId="48" numFmtId="0" xfId="16" applyFont="1" applyFill="1" applyBorder="1" applyAlignment="1" quotePrefix="1">
      <alignment horizontal="center" vertical="center" wrapText="1"/>
    </xf>
    <xf fontId="108" fillId="4" borderId="13" numFmtId="0" xfId="16" applyFont="1" applyFill="1" applyBorder="1" applyAlignment="1" quotePrefix="1">
      <alignment horizontal="center" vertical="center" wrapText="1"/>
    </xf>
    <xf fontId="108" fillId="4" borderId="15" numFmtId="0" xfId="16" applyFont="1" applyFill="1" applyBorder="1" applyAlignment="1" quotePrefix="1">
      <alignment horizontal="center" vertical="center" wrapText="1"/>
    </xf>
    <xf fontId="108" fillId="4" borderId="50" numFmtId="0" xfId="9" applyFont="1" applyFill="1" applyBorder="1" applyAlignment="1" quotePrefix="1">
      <alignment vertical="center" wrapText="1"/>
    </xf>
    <xf fontId="108" fillId="4" borderId="19" numFmtId="0" xfId="9" applyFont="1" applyFill="1" applyBorder="1" applyAlignment="1" quotePrefix="1">
      <alignment vertical="center" wrapText="1"/>
    </xf>
    <xf fontId="108" fillId="4" borderId="51" numFmtId="0" xfId="9" applyFont="1" applyFill="1" applyBorder="1" applyAlignment="1" quotePrefix="1">
      <alignment vertical="center" wrapText="1"/>
    </xf>
    <xf fontId="108" fillId="4" borderId="18" numFmtId="0" xfId="9" applyFont="1" applyFill="1" applyBorder="1" applyAlignment="1" quotePrefix="1">
      <alignment vertical="center" wrapText="1"/>
    </xf>
    <xf fontId="108" fillId="4" borderId="20" numFmtId="0" xfId="9" applyFont="1" applyFill="1" applyBorder="1" applyAlignment="1" quotePrefix="1">
      <alignment vertical="center" wrapText="1"/>
    </xf>
    <xf fontId="108" fillId="4" borderId="60" numFmtId="0" xfId="9" applyFont="1" applyFill="1" applyBorder="1" applyAlignment="1" quotePrefix="1">
      <alignment vertical="center" wrapText="1"/>
    </xf>
    <xf fontId="108" fillId="4" borderId="61" numFmtId="0" xfId="9" applyFont="1" applyFill="1" applyBorder="1" applyAlignment="1" quotePrefix="1">
      <alignment vertical="center" wrapText="1"/>
    </xf>
    <xf fontId="108" fillId="4" borderId="62" numFmtId="0" xfId="9" applyFont="1" applyFill="1" applyBorder="1" applyAlignment="1" quotePrefix="1">
      <alignment vertical="center" wrapText="1"/>
    </xf>
    <xf fontId="108" fillId="4" borderId="1" numFmtId="0" xfId="9" applyFont="1" applyFill="1" applyBorder="1" applyAlignment="1" quotePrefix="1">
      <alignment vertical="center" wrapText="1"/>
    </xf>
    <xf fontId="108" fillId="4" borderId="150" numFmtId="0" xfId="9" applyFont="1" applyFill="1" applyBorder="1" applyAlignment="1" quotePrefix="1">
      <alignment vertical="center" wrapText="1"/>
    </xf>
    <xf fontId="112" fillId="4" borderId="1" numFmtId="0" xfId="9" applyFont="1" applyFill="1" applyBorder="1" applyAlignment="1" quotePrefix="1">
      <alignment vertical="center" wrapText="1"/>
    </xf>
    <xf fontId="111" fillId="4" borderId="61" numFmtId="0" xfId="9" applyFont="1" applyFill="1" applyBorder="1" applyAlignment="1" quotePrefix="1">
      <alignment vertical="center" wrapText="1"/>
    </xf>
    <xf fontId="111" fillId="4" borderId="62" numFmtId="0" xfId="9" applyFont="1" applyFill="1" applyBorder="1" applyAlignment="1" quotePrefix="1">
      <alignment vertical="center" wrapText="1"/>
    </xf>
    <xf fontId="21" fillId="4" borderId="0" numFmtId="0" xfId="9" applyFont="1" applyFill="1" applyAlignment="1" quotePrefix="1">
      <alignment vertical="center" wrapText="1"/>
    </xf>
    <xf fontId="111" fillId="4" borderId="50" numFmtId="0" xfId="16" applyFont="1" applyFill="1" applyBorder="1" applyAlignment="1" quotePrefix="1">
      <alignment horizontal="center" vertical="center" wrapText="1"/>
    </xf>
    <xf fontId="111" fillId="4" borderId="51" numFmtId="0" xfId="16" applyFont="1" applyFill="1" applyBorder="1" applyAlignment="1" quotePrefix="1">
      <alignment horizontal="center" vertical="center" wrapText="1"/>
    </xf>
    <xf fontId="111" fillId="4" borderId="18" numFmtId="0" xfId="16" applyFont="1" applyFill="1" applyBorder="1" applyAlignment="1" quotePrefix="1">
      <alignment horizontal="center" vertical="center" wrapText="1"/>
    </xf>
    <xf fontId="111" fillId="4" borderId="20" numFmtId="0" xfId="16" applyFont="1" applyFill="1" applyBorder="1" applyAlignment="1" quotePrefix="1">
      <alignment horizontal="center" vertical="center" wrapText="1"/>
    </xf>
    <xf fontId="108" fillId="4" borderId="50" numFmtId="0" xfId="0" applyFont="1" applyFill="1" applyBorder="1" applyAlignment="1">
      <alignment horizontal="center" vertical="center" wrapText="1"/>
    </xf>
    <xf fontId="108" fillId="4" borderId="19" numFmtId="0" xfId="0" applyFont="1" applyFill="1" applyBorder="1" applyAlignment="1">
      <alignment horizontal="center" vertical="center" wrapText="1"/>
    </xf>
    <xf fontId="108" fillId="4" borderId="51" numFmtId="0" xfId="0" applyFont="1" applyFill="1" applyBorder="1" applyAlignment="1">
      <alignment horizontal="center" vertical="center" wrapText="1"/>
    </xf>
    <xf fontId="108" fillId="4" borderId="22" numFmtId="0" xfId="0" applyFont="1" applyFill="1" applyBorder="1" applyAlignment="1">
      <alignment horizontal="center" vertical="center" wrapText="1"/>
    </xf>
    <xf fontId="108" fillId="4" borderId="24" numFmtId="0" xfId="0" applyFont="1" applyFill="1" applyBorder="1" applyAlignment="1">
      <alignment horizontal="center" vertical="center" wrapText="1"/>
    </xf>
    <xf fontId="108" fillId="4" borderId="1" numFmtId="0" xfId="0" applyFont="1" applyFill="1" applyBorder="1" applyAlignment="1">
      <alignment horizontal="center" vertical="center" wrapText="1"/>
    </xf>
    <xf fontId="108" fillId="4" borderId="150" numFmtId="0" xfId="0" applyFont="1" applyFill="1" applyBorder="1" applyAlignment="1">
      <alignment horizontal="center" vertical="center" wrapText="1"/>
    </xf>
    <xf fontId="19" fillId="4" borderId="13" numFmtId="0" xfId="16" applyFont="1" applyFill="1" applyBorder="1" applyAlignment="1" quotePrefix="1">
      <alignment horizontal="left" vertical="center" wrapText="1"/>
    </xf>
    <xf fontId="21" fillId="4" borderId="0" numFmtId="0" xfId="16" applyFont="1" applyFill="1" applyAlignment="1" quotePrefix="1">
      <alignment vertical="center" wrapText="1"/>
    </xf>
    <xf fontId="19" fillId="4" borderId="13" numFmtId="0" xfId="16" applyFont="1" applyFill="1" applyBorder="1" applyAlignment="1">
      <alignment vertical="center" wrapText="1"/>
    </xf>
    <xf fontId="111" fillId="4" borderId="56" numFmtId="0" xfId="9" applyFont="1" applyFill="1" applyBorder="1" applyAlignment="1" quotePrefix="1">
      <alignment vertical="center" wrapText="1"/>
    </xf>
    <xf fontId="111" fillId="4" borderId="31" numFmtId="0" xfId="9" applyFont="1" applyFill="1" applyBorder="1" applyAlignment="1" quotePrefix="1">
      <alignment vertical="center" wrapText="1"/>
    </xf>
    <xf fontId="111" fillId="4" borderId="57" numFmtId="0" xfId="9" applyFont="1" applyFill="1" applyBorder="1" applyAlignment="1" quotePrefix="1">
      <alignment vertical="center" wrapText="1"/>
    </xf>
    <xf fontId="111" fillId="4" borderId="7" numFmtId="0" xfId="9" applyFont="1" applyFill="1" applyBorder="1" applyAlignment="1" quotePrefix="1">
      <alignment vertical="center" wrapText="1"/>
    </xf>
    <xf fontId="111" fillId="4" borderId="34" numFmtId="0" xfId="9" applyFont="1" applyFill="1" applyBorder="1" applyAlignment="1" quotePrefix="1">
      <alignment vertical="center" wrapText="1"/>
    </xf>
    <xf fontId="111" fillId="4" borderId="9" numFmtId="0" xfId="9" applyFont="1" applyFill="1" applyBorder="1" applyAlignment="1" quotePrefix="1">
      <alignment vertical="center" wrapText="1"/>
    </xf>
    <xf fontId="108" fillId="4" borderId="63" numFmtId="0" xfId="0" applyFont="1" applyFill="1" applyBorder="1" applyAlignment="1">
      <alignment vertical="center" wrapText="1"/>
    </xf>
    <xf fontId="108" fillId="4" borderId="31" numFmtId="0" xfId="0" applyFont="1" applyFill="1" applyBorder="1" applyAlignment="1">
      <alignment vertical="center" wrapText="1"/>
    </xf>
    <xf fontId="108" fillId="4" borderId="32" numFmtId="0" xfId="0" applyFont="1" applyFill="1" applyBorder="1" applyAlignment="1">
      <alignment vertical="center" wrapText="1"/>
    </xf>
    <xf fontId="21" fillId="4" borderId="42" numFmtId="0" xfId="16" applyFont="1" applyFill="1" applyBorder="1" applyAlignment="1">
      <alignment vertical="center" wrapText="1"/>
    </xf>
    <xf fontId="111" fillId="4" borderId="42" numFmtId="0" xfId="16" applyFont="1" applyFill="1" applyBorder="1" applyAlignment="1" quotePrefix="1">
      <alignment horizontal="center" vertical="center" wrapText="1"/>
    </xf>
    <xf fontId="111" fillId="4" borderId="40" numFmtId="0" xfId="16" applyFont="1" applyFill="1" applyBorder="1" applyAlignment="1" quotePrefix="1">
      <alignment horizontal="center" vertical="center" wrapText="1"/>
    </xf>
    <xf fontId="111" fillId="4" borderId="43" numFmtId="0" xfId="16" applyFont="1" applyFill="1" applyBorder="1" applyAlignment="1" quotePrefix="1">
      <alignment horizontal="center" vertical="center" wrapText="1"/>
    </xf>
    <xf fontId="108" fillId="4" borderId="18" numFmtId="0" xfId="0" applyFont="1" applyFill="1" applyBorder="1" applyAlignment="1">
      <alignment horizontal="center" vertical="center" wrapText="1"/>
    </xf>
    <xf fontId="108" fillId="4" borderId="20" numFmtId="0" xfId="0" applyFont="1" applyFill="1" applyBorder="1" applyAlignment="1">
      <alignment horizontal="center" vertical="center" wrapText="1"/>
    </xf>
    <xf fontId="19" fillId="4" borderId="0" numFmtId="0" xfId="9" applyFont="1" applyFill="1" applyAlignment="1" quotePrefix="1">
      <alignment horizontal="left" vertical="center" wrapText="1"/>
    </xf>
    <xf fontId="21" fillId="4" borderId="26" numFmtId="0" xfId="13" applyFont="1" applyFill="1" applyBorder="1" applyAlignment="1">
      <alignment vertical="center" wrapText="1"/>
    </xf>
    <xf fontId="111" fillId="4" borderId="44" numFmtId="0" xfId="16" applyFont="1" applyFill="1" applyBorder="1" applyAlignment="1" quotePrefix="1">
      <alignment horizontal="center" vertical="center" wrapText="1"/>
    </xf>
    <xf fontId="111" fillId="4" borderId="27" numFmtId="0" xfId="16" applyFont="1" applyFill="1" applyBorder="1" applyAlignment="1" quotePrefix="1">
      <alignment horizontal="center" vertical="center" wrapText="1"/>
    </xf>
    <xf fontId="111" fillId="4" borderId="45" numFmtId="0" xfId="16" applyFont="1" applyFill="1" applyBorder="1" applyAlignment="1" quotePrefix="1">
      <alignment horizontal="center" vertical="center" wrapText="1"/>
    </xf>
    <xf fontId="111" fillId="4" borderId="26" numFmtId="0" xfId="16" applyFont="1" applyFill="1" applyBorder="1" applyAlignment="1" quotePrefix="1">
      <alignment horizontal="center" vertical="center" wrapText="1"/>
    </xf>
    <xf fontId="111" fillId="4" borderId="28" numFmtId="0" xfId="16" applyFont="1" applyFill="1" applyBorder="1" applyAlignment="1" quotePrefix="1">
      <alignment horizontal="center" vertical="center" wrapText="1"/>
    </xf>
    <xf fontId="108" fillId="4" borderId="26" numFmtId="0" xfId="0" applyFont="1" applyFill="1" applyBorder="1" applyAlignment="1">
      <alignment horizontal="center" vertical="center" wrapText="1"/>
    </xf>
    <xf fontId="108" fillId="4" borderId="27" numFmtId="0" xfId="0" applyFont="1" applyFill="1" applyBorder="1" applyAlignment="1">
      <alignment horizontal="center" vertical="center" wrapText="1"/>
    </xf>
    <xf fontId="108" fillId="4" borderId="28" numFmtId="0" xfId="0" applyFont="1" applyFill="1" applyBorder="1" applyAlignment="1">
      <alignment horizontal="center" vertical="center" wrapText="1"/>
    </xf>
    <xf fontId="19" fillId="4" borderId="7" numFmtId="0" xfId="16" applyFont="1" applyFill="1" applyBorder="1" applyAlignment="1" quotePrefix="1">
      <alignment vertical="center" wrapText="1"/>
    </xf>
    <xf fontId="108" fillId="4" borderId="65" numFmtId="0" xfId="16" applyFont="1" applyFill="1" applyBorder="1" applyAlignment="1" quotePrefix="1">
      <alignment horizontal="center" vertical="center" wrapText="1"/>
    </xf>
    <xf fontId="108" fillId="4" borderId="34" numFmtId="0" xfId="16" applyFont="1" applyFill="1" applyBorder="1" applyAlignment="1" quotePrefix="1">
      <alignment horizontal="center" vertical="center" wrapText="1"/>
    </xf>
    <xf fontId="108" fillId="4" borderId="66" numFmtId="0" xfId="16" applyFont="1" applyFill="1" applyBorder="1" applyAlignment="1" quotePrefix="1">
      <alignment horizontal="center" vertical="center" wrapText="1"/>
    </xf>
    <xf fontId="108" fillId="4" borderId="65" numFmtId="0" xfId="9" applyFont="1" applyFill="1" applyBorder="1" applyAlignment="1" quotePrefix="1">
      <alignment horizontal="center" vertical="center" wrapText="1"/>
    </xf>
    <xf fontId="108" fillId="4" borderId="34" numFmtId="0" xfId="9" applyFont="1" applyFill="1" applyBorder="1" applyAlignment="1" quotePrefix="1">
      <alignment horizontal="center" vertical="center" wrapText="1"/>
    </xf>
    <xf fontId="108" fillId="4" borderId="66" numFmtId="0" xfId="9" applyFont="1" applyFill="1" applyBorder="1" applyAlignment="1" quotePrefix="1">
      <alignment horizontal="center" vertical="center" wrapText="1"/>
    </xf>
    <xf fontId="34" fillId="4" borderId="0" numFmtId="0" xfId="0" applyFont="1" applyFill="1" applyAlignment="1">
      <alignment horizontal="left" vertical="center"/>
    </xf>
    <xf fontId="108" fillId="4" borderId="56" numFmtId="0" xfId="9" applyFont="1" applyFill="1" applyBorder="1" applyAlignment="1" quotePrefix="1">
      <alignment horizontal="center" vertical="center" wrapText="1"/>
    </xf>
    <xf fontId="108" fillId="4" borderId="31" numFmtId="0" xfId="9" applyFont="1" applyFill="1" applyBorder="1" applyAlignment="1" quotePrefix="1">
      <alignment horizontal="center" vertical="center" wrapText="1"/>
    </xf>
    <xf fontId="108" fillId="4" borderId="57" numFmtId="0" xfId="9" applyFont="1" applyFill="1" applyBorder="1" applyAlignment="1" quotePrefix="1">
      <alignment horizontal="center" vertical="center" wrapText="1"/>
    </xf>
    <xf fontId="108" fillId="4" borderId="47" numFmtId="0" xfId="0" applyFont="1" applyFill="1" applyBorder="1" applyAlignment="1">
      <alignment horizontal="center" vertical="center"/>
    </xf>
    <xf fontId="108" fillId="4" borderId="14" numFmtId="0" xfId="0" applyFont="1" applyFill="1" applyBorder="1" applyAlignment="1">
      <alignment horizontal="center" vertical="center"/>
    </xf>
    <xf fontId="108" fillId="4" borderId="48" numFmtId="0" xfId="0" applyFont="1" applyFill="1" applyBorder="1" applyAlignment="1">
      <alignment horizontal="center" vertical="center"/>
    </xf>
    <xf fontId="23" fillId="4" borderId="0" numFmtId="0" xfId="0" applyFont="1" applyFill="1" applyAlignment="1">
      <alignment horizontal="left" vertical="center" wrapText="1"/>
    </xf>
    <xf fontId="11" fillId="0" borderId="0" numFmtId="0" xfId="0" applyFont="1" applyAlignment="1">
      <alignment horizontal="left" vertical="center" wrapText="1"/>
    </xf>
    <xf fontId="3" fillId="0" borderId="0" numFmtId="0" xfId="0" applyFont="1" applyAlignment="1">
      <alignment horizontal="left" vertical="center" wrapText="1"/>
    </xf>
    <xf fontId="77" fillId="0" borderId="0" numFmtId="0" xfId="0" applyFont="1" applyAlignment="1">
      <alignment horizontal="left" vertical="center" wrapText="1"/>
    </xf>
    <xf fontId="77" fillId="0" borderId="0" numFmtId="0" xfId="0" applyFont="1" applyAlignment="1">
      <alignment horizontal="center" vertical="center" wrapText="1"/>
    </xf>
    <xf fontId="11" fillId="0" borderId="0" numFmtId="0" xfId="0" applyFont="1" applyAlignment="1">
      <alignment horizontal="center" vertical="center" wrapText="1"/>
    </xf>
    <xf fontId="77" fillId="0" borderId="0" numFmtId="0" xfId="0" applyFont="1" applyAlignment="1">
      <alignment horizontal="right" vertical="center" wrapText="1"/>
    </xf>
    <xf fontId="3" fillId="0" borderId="102" numFmtId="0" xfId="0" applyFont="1" applyBorder="1" applyAlignment="1">
      <alignment horizontal="center" vertical="center" wrapText="1"/>
    </xf>
    <xf fontId="3" fillId="0" borderId="213" numFmtId="0" xfId="4" applyFont="1" applyBorder="1" applyAlignment="1">
      <alignment horizontal="center" vertical="center" wrapText="1"/>
    </xf>
    <xf fontId="3" fillId="0" borderId="106" numFmtId="0" xfId="4" applyFont="1" applyBorder="1" applyAlignment="1">
      <alignment horizontal="center" vertical="center" wrapText="1"/>
    </xf>
    <xf fontId="3" fillId="0" borderId="102" numFmtId="0" xfId="4" applyFont="1" applyBorder="1" applyAlignment="1">
      <alignment horizontal="center" vertical="center" wrapText="1"/>
    </xf>
    <xf fontId="77" fillId="0" borderId="214" numFmtId="0" xfId="4" applyFont="1" applyBorder="1" applyAlignment="1">
      <alignment horizontal="center" vertical="center" wrapText="1"/>
    </xf>
    <xf fontId="3" fillId="0" borderId="102" numFmtId="0" xfId="25" applyFont="1" applyBorder="1" applyAlignment="1">
      <alignment horizontal="center" vertical="center" wrapText="1"/>
    </xf>
    <xf fontId="3" fillId="0" borderId="90" numFmtId="0" xfId="4" applyFont="1" applyBorder="1" applyAlignment="1">
      <alignment horizontal="center" vertical="center" wrapText="1"/>
    </xf>
    <xf fontId="77" fillId="0" borderId="140" numFmtId="0" xfId="4" applyFont="1" applyBorder="1" applyAlignment="1">
      <alignment horizontal="center" vertical="center" wrapText="1"/>
    </xf>
    <xf fontId="3" fillId="0" borderId="213" numFmtId="0" xfId="25" applyFont="1" applyBorder="1" applyAlignment="1">
      <alignment horizontal="center" vertical="center" wrapText="1"/>
    </xf>
    <xf fontId="10" fillId="0" borderId="213" numFmtId="0" xfId="6" applyFont="1" applyBorder="1" applyAlignment="1">
      <alignment horizontal="center" vertical="center" wrapText="1"/>
    </xf>
    <xf fontId="10" fillId="0" borderId="140" numFmtId="0" xfId="6" applyFont="1" applyBorder="1" applyAlignment="1">
      <alignment horizontal="center" vertical="center" wrapText="1"/>
    </xf>
    <xf fontId="10" fillId="0" borderId="2" numFmtId="0" xfId="6" applyFont="1" applyBorder="1" applyAlignment="1">
      <alignment horizontal="center" vertical="center" wrapText="1"/>
    </xf>
    <xf fontId="10" fillId="0" borderId="89" numFmtId="0" xfId="6" applyFont="1" applyBorder="1" applyAlignment="1">
      <alignment horizontal="center" vertical="center" wrapText="1"/>
    </xf>
    <xf fontId="10" fillId="0" borderId="215" numFmtId="0" xfId="6" applyFont="1" applyBorder="1" applyAlignment="1">
      <alignment horizontal="center" vertical="center" wrapText="1"/>
    </xf>
    <xf fontId="113" fillId="0" borderId="213" numFmtId="0" xfId="16" applyFont="1" applyBorder="1" applyAlignment="1">
      <alignment horizontal="center" vertical="center" wrapText="1"/>
    </xf>
    <xf fontId="3" fillId="0" borderId="215" numFmtId="0" xfId="16" applyFont="1" applyBorder="1" applyAlignment="1">
      <alignment horizontal="center" vertical="center" wrapText="1"/>
    </xf>
    <xf fontId="3" fillId="0" borderId="216" numFmtId="0" xfId="16" applyFont="1" applyBorder="1" applyAlignment="1">
      <alignment horizontal="center" vertical="center" wrapText="1"/>
    </xf>
    <xf fontId="3" fillId="0" borderId="140" numFmtId="0" xfId="16" applyFont="1" applyBorder="1" applyAlignment="1">
      <alignment horizontal="center" vertical="center" wrapText="1"/>
    </xf>
    <xf fontId="77" fillId="0" borderId="140" numFmtId="0" xfId="16" applyFont="1" applyBorder="1" applyAlignment="1">
      <alignment horizontal="center" vertical="center" wrapText="1"/>
    </xf>
    <xf fontId="77" fillId="0" borderId="215" numFmtId="0" xfId="16" applyFont="1" applyBorder="1" applyAlignment="1">
      <alignment horizontal="center" vertical="center" wrapText="1"/>
    </xf>
    <xf fontId="77" fillId="0" borderId="216" numFmtId="0" xfId="16" applyFont="1" applyBorder="1" applyAlignment="1">
      <alignment horizontal="center" vertical="center" wrapText="1"/>
    </xf>
    <xf fontId="11" fillId="0" borderId="217" numFmtId="49" xfId="0" applyNumberFormat="1" applyFont="1" applyBorder="1" applyAlignment="1">
      <alignment horizontal="left" vertical="center" wrapText="1"/>
    </xf>
    <xf fontId="11" fillId="0" borderId="218" numFmtId="0" xfId="0" applyFont="1" applyBorder="1" applyAlignment="1">
      <alignment horizontal="left" vertical="center" wrapText="1"/>
    </xf>
    <xf fontId="11" fillId="0" borderId="217" numFmtId="0" xfId="16" applyFont="1" applyBorder="1" applyAlignment="1">
      <alignment horizontal="center" vertical="center" wrapText="1"/>
    </xf>
    <xf fontId="11" fillId="0" borderId="218" numFmtId="0" xfId="16" applyFont="1" applyBorder="1" applyAlignment="1">
      <alignment horizontal="center" vertical="center" wrapText="1"/>
    </xf>
    <xf fontId="3" fillId="0" borderId="219" numFmtId="0" xfId="16" applyFont="1" applyBorder="1" applyAlignment="1">
      <alignment horizontal="center" vertical="center" wrapText="1"/>
    </xf>
    <xf fontId="11" fillId="0" borderId="220" numFmtId="0" xfId="16" applyFont="1" applyBorder="1" applyAlignment="1">
      <alignment horizontal="center" vertical="center" wrapText="1"/>
    </xf>
    <xf fontId="11" fillId="0" borderId="0" numFmtId="0" xfId="0" applyFont="1" applyAlignment="1">
      <alignment vertical="center" wrapText="1"/>
    </xf>
    <xf fontId="11" fillId="0" borderId="221" numFmtId="0" xfId="0" applyFont="1" applyBorder="1" applyAlignment="1">
      <alignment horizontal="left" vertical="center" wrapText="1"/>
    </xf>
    <xf fontId="11" fillId="0" borderId="101" numFmtId="0" xfId="0" applyFont="1" applyBorder="1" applyAlignment="1">
      <alignment horizontal="left" vertical="center" wrapText="1"/>
    </xf>
    <xf fontId="11" fillId="0" borderId="221" numFmtId="0" xfId="0" applyFont="1" applyBorder="1" applyAlignment="1">
      <alignment horizontal="center" vertical="center" wrapText="1"/>
    </xf>
    <xf fontId="11" fillId="0" borderId="101" numFmtId="0" xfId="0" applyFont="1" applyBorder="1" applyAlignment="1">
      <alignment horizontal="center" vertical="center" wrapText="1"/>
    </xf>
    <xf fontId="3" fillId="0" borderId="222" numFmtId="0" xfId="0" applyFont="1" applyBorder="1" applyAlignment="1">
      <alignment horizontal="center" vertical="center" wrapText="1"/>
    </xf>
    <xf fontId="11" fillId="0" borderId="111" numFmtId="0" xfId="0" applyFont="1" applyBorder="1" applyAlignment="1">
      <alignment horizontal="center" vertical="center" wrapText="1"/>
    </xf>
    <xf fontId="11" fillId="0" borderId="223" numFmtId="0" xfId="0" applyFont="1" applyBorder="1" applyAlignment="1">
      <alignment horizontal="left" vertical="center" wrapText="1"/>
    </xf>
    <xf fontId="11" fillId="0" borderId="224" numFmtId="0" xfId="0" applyFont="1" applyBorder="1" applyAlignment="1">
      <alignment horizontal="left" vertical="center" wrapText="1"/>
    </xf>
    <xf fontId="11" fillId="0" borderId="223" numFmtId="0" xfId="0" applyFont="1" applyBorder="1" applyAlignment="1">
      <alignment horizontal="center" vertical="center" wrapText="1"/>
    </xf>
    <xf fontId="11" fillId="0" borderId="224" numFmtId="0" xfId="0" applyFont="1" applyBorder="1" applyAlignment="1">
      <alignment horizontal="center" vertical="center" wrapText="1"/>
    </xf>
    <xf fontId="3" fillId="0" borderId="225" numFmtId="0" xfId="0" applyFont="1" applyBorder="1" applyAlignment="1">
      <alignment horizontal="center" vertical="center" wrapText="1"/>
    </xf>
    <xf fontId="11" fillId="0" borderId="226" numFmtId="0" xfId="0" applyFont="1" applyBorder="1" applyAlignment="1">
      <alignment horizontal="center" vertical="center" wrapText="1"/>
    </xf>
    <xf fontId="3" fillId="0" borderId="0" numFmtId="0" xfId="0" applyFont="1" applyAlignment="1">
      <alignment vertical="center" wrapText="1"/>
    </xf>
    <xf fontId="76" fillId="0" borderId="227" numFmtId="0" xfId="0" applyFont="1" applyBorder="1" applyAlignment="1">
      <alignment horizontal="left" vertical="center" wrapText="1"/>
    </xf>
    <xf fontId="3" fillId="0" borderId="228" numFmtId="0" xfId="0" applyFont="1" applyBorder="1" applyAlignment="1">
      <alignment horizontal="center" vertical="center" wrapText="1"/>
    </xf>
    <xf fontId="3" fillId="0" borderId="229" numFmtId="0" xfId="0" applyFont="1" applyBorder="1" applyAlignment="1">
      <alignment horizontal="center" vertical="center" wrapText="1"/>
    </xf>
    <xf fontId="3" fillId="0" borderId="0" numFmtId="0" xfId="0" applyFont="1" applyAlignment="1">
      <alignment horizontal="center" vertical="center" wrapText="1"/>
    </xf>
    <xf fontId="3" fillId="0" borderId="6" numFmtId="0" xfId="0" applyFont="1" applyBorder="1" applyAlignment="1">
      <alignment horizontal="center" vertical="center" wrapText="1"/>
    </xf>
    <xf fontId="77" fillId="0" borderId="228" numFmtId="0" xfId="0" applyFont="1" applyBorder="1" applyAlignment="1">
      <alignment horizontal="center" vertical="center" wrapText="1"/>
    </xf>
    <xf fontId="77" fillId="0" borderId="6" numFmtId="0" xfId="0" applyFont="1" applyBorder="1" applyAlignment="1">
      <alignment horizontal="center" vertical="center" wrapText="1"/>
    </xf>
    <xf fontId="87" fillId="0" borderId="0" numFmtId="0" xfId="0" applyFont="1" applyAlignment="1">
      <alignment horizontal="left" vertical="center" wrapText="1"/>
    </xf>
    <xf fontId="76" fillId="0" borderId="230" numFmtId="0" xfId="0" applyFont="1" applyBorder="1" applyAlignment="1">
      <alignment horizontal="left" vertical="center" wrapText="1"/>
    </xf>
    <xf fontId="77" fillId="0" borderId="215" numFmtId="0" xfId="6" applyFont="1" applyBorder="1" applyAlignment="1">
      <alignment horizontal="left" textRotation="255" vertical="center" wrapText="1"/>
    </xf>
    <xf fontId="77" fillId="0" borderId="140" numFmtId="0" xfId="6" applyFont="1" applyBorder="1" applyAlignment="1">
      <alignment horizontal="left" textRotation="255" vertical="center" wrapText="1"/>
    </xf>
    <xf fontId="77" fillId="0" borderId="6" numFmtId="0" xfId="6" applyFont="1" applyBorder="1" applyAlignment="1">
      <alignment horizontal="left" textRotation="255" vertical="center" wrapText="1"/>
    </xf>
    <xf fontId="77" fillId="0" borderId="216" numFmtId="0" xfId="6" applyFont="1" applyBorder="1" applyAlignment="1">
      <alignment horizontal="left" textRotation="255" vertical="center" wrapText="1"/>
    </xf>
    <xf fontId="11" fillId="0" borderId="0" numFmtId="0" xfId="10" applyFont="1" applyAlignment="1">
      <alignment horizontal="left" vertical="center" wrapText="1"/>
    </xf>
    <xf fontId="77" fillId="0" borderId="228" numFmtId="0" xfId="16" applyFont="1" applyBorder="1" applyAlignment="1">
      <alignment horizontal="left" vertical="center" wrapText="1"/>
    </xf>
    <xf fontId="77" fillId="0" borderId="0" numFmtId="0" xfId="16" applyFont="1" applyAlignment="1">
      <alignment horizontal="left" vertical="center" wrapText="1"/>
    </xf>
    <xf fontId="77" fillId="0" borderId="6" numFmtId="0" xfId="16" applyFont="1" applyBorder="1" applyAlignment="1">
      <alignment horizontal="left" vertical="center" wrapText="1"/>
    </xf>
    <xf fontId="76" fillId="0" borderId="0" numFmtId="0" xfId="0" applyFont="1" applyAlignment="1">
      <alignment horizontal="left" vertical="center" wrapText="1"/>
    </xf>
    <xf fontId="113" fillId="0" borderId="227" numFmtId="0" xfId="16" applyFont="1" applyBorder="1" applyAlignment="1">
      <alignment horizontal="left" vertical="center" wrapText="1"/>
    </xf>
    <xf fontId="77" fillId="0" borderId="231" numFmtId="0" xfId="0" applyFont="1" applyBorder="1" applyAlignment="1">
      <alignment horizontal="center" vertical="center" wrapText="1"/>
    </xf>
    <xf fontId="113" fillId="0" borderId="230" numFmtId="0" xfId="16" applyFont="1" applyBorder="1" applyAlignment="1">
      <alignment horizontal="left" vertical="center" wrapText="1"/>
    </xf>
    <xf fontId="11" fillId="0" borderId="215" numFmtId="0" xfId="0" applyFont="1" applyBorder="1" applyAlignment="1">
      <alignment horizontal="left" vertical="center" wrapText="1"/>
    </xf>
    <xf fontId="11" fillId="0" borderId="140" numFmtId="0" xfId="0" applyFont="1" applyBorder="1" applyAlignment="1">
      <alignment horizontal="left" vertical="center" wrapText="1"/>
    </xf>
    <xf fontId="3" fillId="0" borderId="216" numFmtId="0" xfId="0" applyFont="1" applyBorder="1" applyAlignment="1">
      <alignment horizontal="left" vertical="center" wrapText="1"/>
    </xf>
    <xf fontId="3" fillId="0" borderId="6" numFmtId="0" xfId="0" applyFont="1" applyBorder="1" applyAlignment="1">
      <alignment horizontal="left" vertical="center" wrapText="1"/>
    </xf>
    <xf fontId="87" fillId="0" borderId="140" numFmtId="0" xfId="0" applyFont="1" applyBorder="1" applyAlignment="1">
      <alignment horizontal="left" vertical="center" wrapText="1"/>
    </xf>
    <xf fontId="77" fillId="0" borderId="216" numFmtId="0" xfId="0" applyFont="1" applyBorder="1" applyAlignment="1">
      <alignment horizontal="left" vertical="center" wrapText="1"/>
    </xf>
    <xf fontId="11" fillId="0" borderId="217" numFmtId="0" xfId="0" applyFont="1" applyBorder="1" applyAlignment="1">
      <alignment horizontal="left" vertical="center" wrapText="1"/>
    </xf>
    <xf fontId="11" fillId="0" borderId="217" numFmtId="0" xfId="0" applyFont="1" applyBorder="1" applyAlignment="1">
      <alignment horizontal="center" vertical="center" wrapText="1"/>
    </xf>
    <xf fontId="11" fillId="0" borderId="218" numFmtId="0" xfId="0" applyFont="1" applyBorder="1" applyAlignment="1">
      <alignment horizontal="center" vertical="center" wrapText="1"/>
    </xf>
    <xf fontId="3" fillId="0" borderId="219" numFmtId="0" xfId="0" applyFont="1" applyBorder="1" applyAlignment="1">
      <alignment horizontal="center" vertical="center" wrapText="1"/>
    </xf>
    <xf fontId="11" fillId="0" borderId="220" numFmtId="0" xfId="0" applyFont="1" applyBorder="1" applyAlignment="1">
      <alignment horizontal="center" vertical="center" wrapText="1"/>
    </xf>
    <xf fontId="113" fillId="0" borderId="232" numFmtId="0" xfId="16" applyFont="1" applyBorder="1" applyAlignment="1">
      <alignment horizontal="left" vertical="center" wrapText="1"/>
    </xf>
    <xf fontId="113" fillId="0" borderId="233" numFmtId="0" xfId="16" applyFont="1" applyBorder="1" applyAlignment="1">
      <alignment horizontal="left" vertical="center" wrapText="1"/>
    </xf>
    <xf fontId="3" fillId="0" borderId="16" numFmtId="0" xfId="0" applyFont="1" applyBorder="1" applyAlignment="1">
      <alignment horizontal="center" vertical="center" wrapText="1"/>
    </xf>
    <xf fontId="3" fillId="0" borderId="234" numFmtId="0" xfId="0" applyFont="1" applyBorder="1" applyAlignment="1">
      <alignment horizontal="center" vertical="center" wrapText="1"/>
    </xf>
    <xf fontId="3" fillId="0" borderId="17" numFmtId="0" xfId="0" applyFont="1" applyBorder="1" applyAlignment="1">
      <alignment horizontal="center" vertical="center" wrapText="1"/>
    </xf>
    <xf fontId="77" fillId="0" borderId="235" numFmtId="0" xfId="0" applyFont="1" applyBorder="1" applyAlignment="1">
      <alignment horizontal="center" vertical="center" wrapText="1"/>
    </xf>
    <xf fontId="77" fillId="0" borderId="16" numFmtId="0" xfId="0" applyFont="1" applyBorder="1" applyAlignment="1">
      <alignment horizontal="center" vertical="center" wrapText="1"/>
    </xf>
    <xf fontId="77" fillId="0" borderId="17" numFmtId="0" xfId="0" applyFont="1" applyBorder="1" applyAlignment="1">
      <alignment horizontal="center" vertical="center" wrapText="1"/>
    </xf>
    <xf fontId="77" fillId="0" borderId="236" numFmtId="0" xfId="0" applyFont="1" applyBorder="1" applyAlignment="1">
      <alignment horizontal="left" vertical="center" wrapText="1"/>
    </xf>
    <xf fontId="3" fillId="0" borderId="138" numFmtId="0" xfId="0" applyFont="1" applyBorder="1" applyAlignment="1">
      <alignment horizontal="center" vertical="center" wrapText="1"/>
    </xf>
    <xf fontId="3" fillId="0" borderId="237" numFmtId="0" xfId="0" applyFont="1" applyBorder="1" applyAlignment="1">
      <alignment horizontal="center" vertical="center" wrapText="1"/>
    </xf>
    <xf fontId="3" fillId="0" borderId="227" numFmtId="0" xfId="0" applyFont="1" applyBorder="1" applyAlignment="1">
      <alignment horizontal="center" vertical="center" wrapText="1"/>
    </xf>
    <xf fontId="77" fillId="0" borderId="238" numFmtId="0" xfId="0" applyFont="1" applyBorder="1" applyAlignment="1">
      <alignment horizontal="left" vertical="center" wrapText="1"/>
    </xf>
    <xf fontId="3" fillId="0" borderId="214" numFmtId="0" xfId="0" applyFont="1" applyBorder="1" applyAlignment="1">
      <alignment horizontal="center" vertical="center" wrapText="1"/>
    </xf>
    <xf fontId="3" fillId="0" borderId="112" numFmtId="0" xfId="0" applyFont="1" applyBorder="1" applyAlignment="1">
      <alignment horizontal="center" vertical="center" wrapText="1"/>
    </xf>
    <xf fontId="77" fillId="0" borderId="141" numFmtId="0" xfId="0" applyFont="1" applyBorder="1" applyAlignment="1">
      <alignment horizontal="center" vertical="center" wrapText="1"/>
    </xf>
    <xf fontId="77" fillId="0" borderId="214" numFmtId="0" xfId="0" applyFont="1" applyBorder="1" applyAlignment="1">
      <alignment horizontal="center" vertical="center" wrapText="1"/>
    </xf>
    <xf fontId="77" fillId="0" borderId="102" numFmtId="0" xfId="0" applyFont="1" applyBorder="1" applyAlignment="1">
      <alignment horizontal="center" vertical="center" wrapText="1"/>
    </xf>
    <xf fontId="76" fillId="0" borderId="239" numFmtId="0" xfId="0" applyFont="1" applyBorder="1" applyAlignment="1">
      <alignment horizontal="left" vertical="center" wrapText="1"/>
    </xf>
    <xf fontId="87" fillId="0" borderId="0" numFmtId="0" xfId="0" applyFont="1" applyAlignment="1">
      <alignment horizontal="center" vertical="center" wrapText="1"/>
    </xf>
    <xf fontId="77" fillId="0" borderId="0" numFmtId="0" xfId="0" applyFont="1" applyAlignment="1">
      <alignment vertical="center" wrapText="1"/>
    </xf>
    <xf fontId="87" fillId="0" borderId="0" numFmtId="0" xfId="0" applyFont="1" applyAlignment="1">
      <alignment vertical="center" wrapText="1"/>
    </xf>
    <xf fontId="3" fillId="0" borderId="213" numFmtId="0" xfId="0" applyFont="1" applyBorder="1" applyAlignment="1">
      <alignment horizontal="center" vertical="center" wrapText="1"/>
    </xf>
    <xf fontId="77" fillId="0" borderId="90" numFmtId="0" xfId="4" applyFont="1" applyBorder="1" applyAlignment="1">
      <alignment horizontal="center" vertical="center" wrapText="1"/>
    </xf>
    <xf fontId="3" fillId="0" borderId="90" numFmtId="0" xfId="25" applyFont="1" applyBorder="1" applyAlignment="1">
      <alignment horizontal="center" vertical="center" wrapText="1"/>
    </xf>
    <xf fontId="9" fillId="0" borderId="213" numFmtId="0" xfId="6" applyFont="1" applyBorder="1" applyAlignment="1">
      <alignment horizontal="center" vertical="center" wrapText="1"/>
    </xf>
    <xf fontId="9" fillId="0" borderId="140" numFmtId="0" xfId="6" applyFont="1" applyBorder="1" applyAlignment="1">
      <alignment horizontal="center" vertical="center" wrapText="1"/>
    </xf>
    <xf fontId="9" fillId="0" borderId="89" numFmtId="0" xfId="6" applyFont="1" applyBorder="1" applyAlignment="1">
      <alignment horizontal="center" vertical="center" wrapText="1"/>
    </xf>
    <xf fontId="9" fillId="0" borderId="215" numFmtId="0" xfId="6" applyFont="1" applyBorder="1" applyAlignment="1">
      <alignment horizontal="center" vertical="center" wrapText="1"/>
    </xf>
    <xf fontId="3" fillId="0" borderId="213" numFmtId="0" xfId="6" applyFont="1" applyBorder="1" applyAlignment="1">
      <alignment horizontal="center" vertical="center" wrapText="1"/>
    </xf>
    <xf fontId="113" fillId="0" borderId="215" numFmtId="0" xfId="18" applyFont="1" applyBorder="1" applyAlignment="1">
      <alignment horizontal="center" vertical="center" wrapText="1"/>
    </xf>
    <xf fontId="3" fillId="0" borderId="215" numFmtId="0" xfId="18" applyFont="1" applyBorder="1" applyAlignment="1">
      <alignment horizontal="center" vertical="center" wrapText="1"/>
    </xf>
    <xf fontId="3" fillId="0" borderId="213" numFmtId="0" xfId="18" applyFont="1" applyBorder="1" applyAlignment="1">
      <alignment horizontal="center" vertical="center" wrapText="1"/>
    </xf>
    <xf fontId="3" fillId="0" borderId="140" numFmtId="0" xfId="18" applyFont="1" applyBorder="1" applyAlignment="1">
      <alignment horizontal="center" vertical="center" wrapText="1"/>
    </xf>
    <xf fontId="77" fillId="0" borderId="140" numFmtId="0" xfId="18" applyFont="1" applyBorder="1" applyAlignment="1">
      <alignment horizontal="center" vertical="center" wrapText="1"/>
    </xf>
    <xf fontId="77" fillId="0" borderId="215" numFmtId="0" xfId="18" applyFont="1" applyBorder="1" applyAlignment="1">
      <alignment horizontal="center" vertical="center" wrapText="1"/>
    </xf>
    <xf fontId="77" fillId="0" borderId="213" numFmtId="0" xfId="18" applyFont="1" applyBorder="1" applyAlignment="1">
      <alignment horizontal="center" vertical="center" wrapText="1"/>
    </xf>
    <xf fontId="11" fillId="0" borderId="103" numFmtId="0" xfId="0" applyFont="1" applyBorder="1" applyAlignment="1">
      <alignment horizontal="left" vertical="center" wrapText="1"/>
    </xf>
    <xf fontId="11" fillId="0" borderId="240" numFmtId="0" xfId="0" applyFont="1" applyBorder="1" applyAlignment="1">
      <alignment horizontal="left" vertical="center" wrapText="1"/>
    </xf>
    <xf fontId="114" fillId="0" borderId="103" numFmtId="0" xfId="2" applyFont="1" applyBorder="1" applyAlignment="1" applyProtection="1">
      <alignment horizontal="center" vertical="top" wrapText="1"/>
    </xf>
    <xf fontId="114" fillId="0" borderId="122" numFmtId="0" xfId="2" applyFont="1" applyBorder="1" applyAlignment="1" applyProtection="1">
      <alignment horizontal="center" vertical="top" wrapText="1"/>
    </xf>
    <xf fontId="115" fillId="0" borderId="241" numFmtId="0" xfId="2" applyFont="1" applyBorder="1" applyAlignment="1" applyProtection="1">
      <alignment horizontal="center" vertical="top" wrapText="1"/>
    </xf>
    <xf fontId="114" fillId="0" borderId="240" numFmtId="0" xfId="2" applyFont="1" applyBorder="1" applyAlignment="1" applyProtection="1">
      <alignment horizontal="center" vertical="top" wrapText="1"/>
    </xf>
    <xf fontId="115" fillId="0" borderId="106" numFmtId="0" xfId="2" applyFont="1" applyBorder="1" applyAlignment="1" applyProtection="1">
      <alignment horizontal="center" vertical="top" wrapText="1"/>
    </xf>
    <xf fontId="11" fillId="0" borderId="98" numFmtId="0" xfId="0" applyFont="1" applyBorder="1" applyAlignment="1">
      <alignment horizontal="left" vertical="center" wrapText="1"/>
    </xf>
    <xf fontId="114" fillId="0" borderId="98" numFmtId="0" xfId="2" applyFont="1" applyBorder="1" applyAlignment="1" applyProtection="1">
      <alignment horizontal="center" vertical="top" wrapText="1"/>
    </xf>
    <xf fontId="114" fillId="0" borderId="99" numFmtId="0" xfId="2" applyFont="1" applyBorder="1" applyAlignment="1" applyProtection="1">
      <alignment horizontal="center" vertical="top" wrapText="1"/>
    </xf>
    <xf fontId="115" fillId="0" borderId="100" numFmtId="0" xfId="2" applyFont="1" applyBorder="1" applyAlignment="1" applyProtection="1">
      <alignment horizontal="center" vertical="top" wrapText="1"/>
    </xf>
    <xf fontId="114" fillId="0" borderId="101" numFmtId="0" xfId="2" applyFont="1" applyBorder="1" applyAlignment="1" applyProtection="1">
      <alignment horizontal="center" vertical="top" wrapText="1"/>
    </xf>
    <xf fontId="115" fillId="0" borderId="242" numFmtId="0" xfId="2" applyFont="1" applyBorder="1" applyAlignment="1" applyProtection="1">
      <alignment horizontal="center" vertical="top" wrapText="1"/>
    </xf>
    <xf fontId="11" fillId="0" borderId="243" numFmtId="0" xfId="0" applyFont="1" applyBorder="1" applyAlignment="1">
      <alignment horizontal="left" vertical="center" wrapText="1"/>
    </xf>
    <xf fontId="11" fillId="0" borderId="244" numFmtId="0" xfId="0" applyFont="1" applyBorder="1" applyAlignment="1">
      <alignment horizontal="left" vertical="center" wrapText="1"/>
    </xf>
    <xf fontId="114" fillId="0" borderId="243" numFmtId="0" xfId="2" applyFont="1" applyBorder="1" applyAlignment="1" applyProtection="1">
      <alignment horizontal="center" vertical="top" wrapText="1"/>
    </xf>
    <xf fontId="114" fillId="0" borderId="131" numFmtId="0" xfId="2" applyFont="1" applyBorder="1" applyAlignment="1" applyProtection="1">
      <alignment horizontal="center" vertical="top" wrapText="1"/>
    </xf>
    <xf fontId="115" fillId="0" borderId="245" numFmtId="0" xfId="2" applyFont="1" applyBorder="1" applyAlignment="1" applyProtection="1">
      <alignment horizontal="center" vertical="top" wrapText="1"/>
    </xf>
    <xf fontId="114" fillId="0" borderId="244" numFmtId="0" xfId="2" applyFont="1" applyBorder="1" applyAlignment="1" applyProtection="1">
      <alignment horizontal="center" vertical="top" wrapText="1"/>
    </xf>
    <xf fontId="115" fillId="0" borderId="246" numFmtId="0" xfId="2" applyFont="1" applyBorder="1" applyAlignment="1" applyProtection="1">
      <alignment horizontal="center" vertical="top" wrapText="1"/>
    </xf>
    <xf fontId="76" fillId="0" borderId="112" numFmtId="0" xfId="0" applyFont="1" applyBorder="1" applyAlignment="1">
      <alignment horizontal="left" vertical="center" wrapText="1"/>
    </xf>
    <xf fontId="3" fillId="0" borderId="81" numFmtId="0" xfId="0" applyFont="1" applyBorder="1" applyAlignment="1">
      <alignment horizontal="center" vertical="center" wrapText="1"/>
    </xf>
    <xf fontId="3" fillId="0" borderId="82" numFmtId="0" xfId="0" applyFont="1" applyBorder="1" applyAlignment="1">
      <alignment horizontal="center" vertical="center" wrapText="1"/>
    </xf>
    <xf fontId="3" fillId="0" borderId="83" numFmtId="0" xfId="0" applyFont="1" applyBorder="1" applyAlignment="1">
      <alignment horizontal="center" vertical="center" wrapText="1"/>
    </xf>
    <xf fontId="3" fillId="0" borderId="141" numFmtId="0" xfId="0" applyFont="1" applyBorder="1" applyAlignment="1">
      <alignment horizontal="center" vertical="center" wrapText="1"/>
    </xf>
    <xf fontId="77" fillId="0" borderId="81" numFmtId="0" xfId="0" applyFont="1" applyBorder="1" applyAlignment="1">
      <alignment horizontal="center" vertical="center" wrapText="1"/>
    </xf>
    <xf fontId="76" fillId="0" borderId="237" numFmtId="0" xfId="0" applyFont="1" applyBorder="1" applyAlignment="1">
      <alignment horizontal="left" vertical="center" wrapText="1"/>
    </xf>
    <xf fontId="77" fillId="0" borderId="113" numFmtId="0" xfId="6" applyFont="1" applyBorder="1" applyAlignment="1">
      <alignment horizontal="left" textRotation="255" vertical="center" wrapText="1"/>
    </xf>
    <xf fontId="77" fillId="0" borderId="114" numFmtId="0" xfId="6" applyFont="1" applyBorder="1" applyAlignment="1">
      <alignment horizontal="left" textRotation="255" vertical="center" wrapText="1"/>
    </xf>
    <xf fontId="77" fillId="0" borderId="115" numFmtId="0" xfId="6" applyFont="1" applyBorder="1" applyAlignment="1">
      <alignment horizontal="left" textRotation="255" vertical="center" wrapText="1"/>
    </xf>
    <xf fontId="77" fillId="0" borderId="138" numFmtId="0" xfId="6" applyFont="1" applyBorder="1" applyAlignment="1">
      <alignment horizontal="left" textRotation="255" vertical="center" wrapText="1"/>
    </xf>
    <xf fontId="77" fillId="0" borderId="116" numFmtId="0" xfId="6" applyFont="1" applyBorder="1" applyAlignment="1">
      <alignment horizontal="left" textRotation="255" vertical="center" wrapText="1"/>
    </xf>
    <xf fontId="77" fillId="0" borderId="139" numFmtId="0" xfId="6" applyFont="1" applyBorder="1" applyAlignment="1">
      <alignment horizontal="left" textRotation="255" vertical="center" wrapText="1"/>
    </xf>
    <xf fontId="11" fillId="0" borderId="0" numFmtId="0" xfId="11" applyFont="1" applyAlignment="1">
      <alignment horizontal="left" vertical="center" wrapText="1"/>
    </xf>
    <xf fontId="77" fillId="0" borderId="81" numFmtId="0" xfId="18" applyFont="1" applyBorder="1" applyAlignment="1">
      <alignment horizontal="left" vertical="center" wrapText="1"/>
    </xf>
    <xf fontId="77" fillId="0" borderId="82" numFmtId="0" xfId="18" applyFont="1" applyBorder="1" applyAlignment="1">
      <alignment horizontal="left" vertical="center" wrapText="1"/>
    </xf>
    <xf fontId="77" fillId="0" borderId="83" numFmtId="0" xfId="18" applyFont="1" applyBorder="1" applyAlignment="1">
      <alignment horizontal="left" vertical="center" wrapText="1"/>
    </xf>
    <xf fontId="77" fillId="0" borderId="214" numFmtId="0" xfId="18" applyFont="1" applyBorder="1" applyAlignment="1">
      <alignment horizontal="left" vertical="center" wrapText="1"/>
    </xf>
    <xf fontId="77" fillId="0" borderId="84" numFmtId="0" xfId="18" applyFont="1" applyBorder="1" applyAlignment="1">
      <alignment horizontal="left" vertical="center" wrapText="1"/>
    </xf>
    <xf fontId="77" fillId="0" borderId="141" numFmtId="0" xfId="18" applyFont="1" applyBorder="1" applyAlignment="1">
      <alignment horizontal="left" vertical="center" wrapText="1"/>
    </xf>
    <xf fontId="114" fillId="0" borderId="91" numFmtId="0" xfId="2" applyFont="1" applyBorder="1" applyAlignment="1" applyProtection="1">
      <alignment horizontal="center" vertical="top" wrapText="1"/>
    </xf>
    <xf fontId="114" fillId="0" borderId="92" numFmtId="0" xfId="2" applyFont="1" applyBorder="1" applyAlignment="1" applyProtection="1">
      <alignment horizontal="center" vertical="top" wrapText="1"/>
    </xf>
    <xf fontId="115" fillId="0" borderId="109" numFmtId="0" xfId="2" applyFont="1" applyBorder="1" applyAlignment="1" applyProtection="1">
      <alignment horizontal="center" vertical="top" wrapText="1"/>
    </xf>
    <xf fontId="114" fillId="0" borderId="93" numFmtId="0" xfId="2" applyFont="1" applyBorder="1" applyAlignment="1" applyProtection="1">
      <alignment horizontal="center" vertical="top" wrapText="1"/>
    </xf>
    <xf fontId="115" fillId="0" borderId="107" numFmtId="0" xfId="2" applyFont="1" applyBorder="1" applyAlignment="1" applyProtection="1">
      <alignment horizontal="center" vertical="top" wrapText="1"/>
    </xf>
    <xf fontId="114" fillId="0" borderId="98" numFmtId="0" xfId="2" applyFont="1" applyBorder="1" applyAlignment="1" applyProtection="1">
      <alignment horizontal="left" vertical="top" wrapText="1"/>
    </xf>
    <xf fontId="114" fillId="3" borderId="101" numFmtId="0" xfId="2" applyFont="1" applyFill="1" applyBorder="1" applyAlignment="1" applyProtection="1">
      <alignment horizontal="left" vertical="top" wrapText="1"/>
    </xf>
    <xf fontId="113" fillId="0" borderId="112" numFmtId="0" xfId="18" applyFont="1" applyBorder="1" applyAlignment="1">
      <alignment horizontal="left" vertical="center" wrapText="1"/>
    </xf>
    <xf fontId="77" fillId="0" borderId="84" numFmtId="0" xfId="0" applyFont="1" applyBorder="1" applyAlignment="1">
      <alignment horizontal="center" vertical="center" wrapText="1"/>
    </xf>
    <xf fontId="113" fillId="0" borderId="215" numFmtId="0" xfId="18" applyFont="1" applyBorder="1" applyAlignment="1">
      <alignment horizontal="left" vertical="center" wrapText="1"/>
    </xf>
    <xf fontId="11" fillId="0" borderId="86" numFmtId="0" xfId="0" applyFont="1" applyBorder="1" applyAlignment="1">
      <alignment horizontal="center" vertical="center" wrapText="1"/>
    </xf>
    <xf fontId="11" fillId="0" borderId="87" numFmtId="0" xfId="0" applyFont="1" applyBorder="1" applyAlignment="1">
      <alignment horizontal="center" vertical="center" wrapText="1"/>
    </xf>
    <xf fontId="3" fillId="0" borderId="247" numFmtId="0" xfId="0" applyFont="1" applyBorder="1" applyAlignment="1">
      <alignment horizontal="center" vertical="center" wrapText="1"/>
    </xf>
    <xf fontId="11" fillId="0" borderId="140" numFmtId="0" xfId="0" applyFont="1" applyBorder="1" applyAlignment="1">
      <alignment horizontal="center" vertical="center" wrapText="1"/>
    </xf>
    <xf fontId="11" fillId="0" borderId="89" numFmtId="0" xfId="0" applyFont="1" applyBorder="1" applyAlignment="1">
      <alignment horizontal="center" vertical="center" wrapText="1"/>
    </xf>
    <xf fontId="3" fillId="0" borderId="90" numFmtId="0" xfId="0" applyFont="1" applyBorder="1" applyAlignment="1">
      <alignment horizontal="center" vertical="center" wrapText="1"/>
    </xf>
    <xf fontId="87" fillId="0" borderId="140" numFmtId="0" xfId="0" applyFont="1" applyBorder="1" applyAlignment="1">
      <alignment horizontal="center" vertical="center" wrapText="1"/>
    </xf>
    <xf fontId="87" fillId="0" borderId="89" numFmtId="0" xfId="0" applyFont="1" applyBorder="1" applyAlignment="1">
      <alignment horizontal="center" vertical="center" wrapText="1"/>
    </xf>
    <xf fontId="77" fillId="0" borderId="90" numFmtId="0" xfId="0" applyFont="1" applyBorder="1" applyAlignment="1">
      <alignment horizontal="center" vertical="center" wrapText="1"/>
    </xf>
    <xf fontId="11" fillId="0" borderId="103" numFmtId="0" xfId="0" applyFont="1" applyBorder="1" applyAlignment="1">
      <alignment horizontal="left" vertical="top" wrapText="1"/>
    </xf>
    <xf fontId="11" fillId="0" borderId="240" numFmtId="0" xfId="0" applyFont="1" applyBorder="1" applyAlignment="1">
      <alignment horizontal="left" vertical="top" wrapText="1"/>
    </xf>
    <xf fontId="11" fillId="0" borderId="98" numFmtId="0" xfId="0" applyFont="1" applyBorder="1" applyAlignment="1">
      <alignment horizontal="left" vertical="top" wrapText="1"/>
    </xf>
    <xf fontId="11" fillId="0" borderId="101" numFmtId="0" xfId="0" applyFont="1" applyBorder="1" applyAlignment="1">
      <alignment horizontal="left" vertical="top" wrapText="1"/>
    </xf>
    <xf fontId="114" fillId="0" borderId="248" numFmtId="0" xfId="2" applyFont="1" applyBorder="1" applyAlignment="1" applyProtection="1">
      <alignment horizontal="center" vertical="top" wrapText="1"/>
    </xf>
    <xf fontId="114" fillId="0" borderId="249" numFmtId="0" xfId="2" applyFont="1" applyBorder="1" applyAlignment="1" applyProtection="1">
      <alignment horizontal="center" vertical="top" wrapText="1"/>
    </xf>
    <xf fontId="115" fillId="0" borderId="250" numFmtId="0" xfId="2" applyFont="1" applyBorder="1" applyAlignment="1" applyProtection="1">
      <alignment horizontal="center" vertical="top" wrapText="1"/>
    </xf>
    <xf fontId="113" fillId="0" borderId="102" numFmtId="0" xfId="18" applyFont="1" applyBorder="1" applyAlignment="1">
      <alignment horizontal="left" vertical="center" wrapText="1"/>
    </xf>
    <xf fontId="3" fillId="0" borderId="141" numFmtId="0" xfId="11" applyFont="1" applyBorder="1" applyAlignment="1">
      <alignment horizontal="center" vertical="center" wrapText="1"/>
    </xf>
    <xf fontId="3" fillId="0" borderId="112" numFmtId="0" xfId="11" applyFont="1" applyBorder="1" applyAlignment="1">
      <alignment horizontal="center" vertical="center" wrapText="1"/>
    </xf>
    <xf fontId="3" fillId="0" borderId="102" numFmtId="0" xfId="11" applyFont="1" applyBorder="1" applyAlignment="1">
      <alignment horizontal="center" vertical="center" wrapText="1"/>
    </xf>
    <xf fontId="11" fillId="0" borderId="102" numFmtId="0" xfId="11" applyFont="1" applyBorder="1" applyAlignment="1">
      <alignment horizontal="center" vertical="center" wrapText="1"/>
    </xf>
    <xf fontId="77" fillId="0" borderId="102" numFmtId="0" xfId="0" applyFont="1" applyBorder="1" applyAlignment="1">
      <alignment horizontal="left" vertical="center" wrapText="1"/>
    </xf>
    <xf fontId="3" fillId="0" borderId="94" numFmtId="0" xfId="0" applyFont="1" applyBorder="1" applyAlignment="1">
      <alignment horizontal="center" vertical="center" wrapText="1"/>
    </xf>
    <xf fontId="3" fillId="0" borderId="230" numFmtId="0" xfId="0" applyFont="1" applyBorder="1" applyAlignment="1">
      <alignment horizontal="center" vertical="center" wrapText="1"/>
    </xf>
    <xf fontId="3" fillId="0" borderId="110" numFmtId="0" xfId="0" applyFont="1" applyBorder="1" applyAlignment="1">
      <alignment horizontal="center" vertical="center" wrapText="1"/>
    </xf>
    <xf fontId="77" fillId="0" borderId="112" numFmtId="0" xfId="0" applyFont="1" applyBorder="1" applyAlignment="1">
      <alignment horizontal="left" vertical="center" wrapText="1"/>
    </xf>
    <xf fontId="3" fillId="0" borderId="84" numFmtId="0" xfId="0" applyFont="1" applyBorder="1" applyAlignment="1">
      <alignment horizontal="center" vertical="center" wrapText="1"/>
    </xf>
    <xf fontId="25" fillId="0" borderId="112" numFmtId="0" xfId="0" applyFont="1" applyBorder="1" applyAlignment="1">
      <alignment horizontal="left" vertical="center" wrapText="1"/>
    </xf>
    <xf fontId="60" fillId="0" borderId="113" numFmtId="0" xfId="0" applyFont="1" applyBorder="1" applyAlignment="1">
      <alignment horizontal="center" vertical="center" wrapText="1"/>
    </xf>
    <xf fontId="60" fillId="0" borderId="237" numFmtId="0" xfId="0" applyFont="1" applyBorder="1" applyAlignment="1">
      <alignment horizontal="center" vertical="center" wrapText="1"/>
    </xf>
    <xf fontId="60" fillId="0" borderId="227" numFmtId="0" xfId="0" applyFont="1" applyBorder="1" applyAlignment="1">
      <alignment horizontal="center" vertical="center" wrapText="1"/>
    </xf>
    <xf fontId="60" fillId="0" borderId="116" numFmtId="0" xfId="0" applyFont="1" applyBorder="1" applyAlignment="1">
      <alignment horizontal="center" vertical="center" wrapText="1"/>
    </xf>
    <xf fontId="116" fillId="0" borderId="0" numFmtId="0" xfId="0" applyFont="1" applyAlignment="1">
      <alignment horizontal="left" vertical="center" wrapText="1"/>
    </xf>
    <xf fontId="77" fillId="0" borderId="0" numFmtId="14" xfId="0" applyNumberFormat="1" applyFont="1" applyAlignment="1">
      <alignment horizontal="center" vertical="center" wrapText="1"/>
    </xf>
    <xf fontId="3" fillId="0" borderId="215" numFmtId="0" xfId="27" applyFont="1" applyBorder="1" applyAlignment="1">
      <alignment horizontal="center" vertical="center" wrapText="1"/>
    </xf>
    <xf fontId="3" fillId="0" borderId="215" numFmtId="0" xfId="4" applyFont="1" applyBorder="1" applyAlignment="1">
      <alignment horizontal="center" vertical="center" wrapText="1"/>
    </xf>
    <xf fontId="3" fillId="0" borderId="140" numFmtId="0" xfId="4" applyFont="1" applyBorder="1" applyAlignment="1">
      <alignment horizontal="center" vertical="center" wrapText="1"/>
    </xf>
    <xf fontId="9" fillId="0" borderId="86" numFmtId="0" xfId="6" applyFont="1" applyBorder="1" applyAlignment="1">
      <alignment horizontal="center" vertical="center" wrapText="1"/>
    </xf>
    <xf fontId="77" fillId="0" borderId="112" numFmtId="0" xfId="0" applyFont="1" applyBorder="1" applyAlignment="1">
      <alignment horizontal="center" vertical="center" wrapText="1"/>
    </xf>
    <xf fontId="114" fillId="0" borderId="98" numFmtId="0" xfId="2" applyFont="1" applyBorder="1" applyAlignment="1">
      <alignment horizontal="left" vertical="top" wrapText="1"/>
    </xf>
    <xf fontId="114" fillId="3" borderId="101" numFmtId="0" xfId="2" applyFont="1" applyFill="1" applyBorder="1" applyAlignment="1">
      <alignment horizontal="left" vertical="top" wrapText="1"/>
    </xf>
    <xf fontId="115" fillId="0" borderId="238" numFmtId="0" xfId="2" applyFont="1" applyBorder="1" applyAlignment="1" applyProtection="1">
      <alignment horizontal="center" vertical="top" wrapText="1"/>
    </xf>
    <xf fontId="11" fillId="0" borderId="248" numFmtId="0" xfId="0" applyFont="1" applyBorder="1" applyAlignment="1">
      <alignment horizontal="left"/>
    </xf>
    <xf fontId="11" fillId="0" borderId="251" numFmtId="0" xfId="0" applyFont="1" applyBorder="1" applyAlignment="1">
      <alignment horizontal="left"/>
    </xf>
    <xf fontId="115" fillId="0" borderId="252" numFmtId="0" xfId="2" applyFont="1" applyBorder="1" applyAlignment="1" applyProtection="1">
      <alignment horizontal="center" vertical="top" wrapText="1"/>
    </xf>
    <xf fontId="114" fillId="0" borderId="131" numFmtId="0" xfId="2" applyFont="1" applyBorder="1" applyAlignment="1">
      <alignment horizontal="center" vertical="top" wrapText="1"/>
    </xf>
    <xf fontId="115" fillId="0" borderId="252" numFmtId="0" xfId="2" applyFont="1" applyBorder="1" applyAlignment="1">
      <alignment horizontal="center" vertical="top" wrapText="1"/>
    </xf>
    <xf fontId="113" fillId="0" borderId="237" numFmtId="0" xfId="18" applyFont="1" applyBorder="1" applyAlignment="1">
      <alignment horizontal="left" vertical="center" wrapText="1"/>
    </xf>
    <xf fontId="11" fillId="0" borderId="112" numFmtId="0" xfId="0" applyFont="1" applyBorder="1" applyAlignment="1">
      <alignment vertical="center" wrapText="1"/>
    </xf>
    <xf fontId="11" fillId="0" borderId="214" numFmtId="0" xfId="0" applyFont="1" applyBorder="1" applyAlignment="1">
      <alignment vertical="center" wrapText="1"/>
    </xf>
    <xf fontId="3" fillId="0" borderId="102" numFmtId="0" xfId="0" applyFont="1" applyBorder="1" applyAlignment="1">
      <alignment vertical="center" wrapText="1"/>
    </xf>
    <xf fontId="11" fillId="0" borderId="228" numFmtId="0" xfId="0" applyFont="1" applyBorder="1" applyAlignment="1">
      <alignment vertical="center" wrapText="1"/>
    </xf>
    <xf fontId="3" fillId="0" borderId="230" numFmtId="0" xfId="0" applyFont="1" applyBorder="1" applyAlignment="1">
      <alignment vertical="center" wrapText="1"/>
    </xf>
    <xf fontId="114" fillId="3" borderId="240" numFmtId="0" xfId="2" applyFont="1" applyFill="1" applyBorder="1" applyAlignment="1">
      <alignment horizontal="left" vertical="top" wrapText="1"/>
    </xf>
    <xf fontId="115" fillId="0" borderId="253" numFmtId="0" xfId="2" applyFont="1" applyBorder="1" applyAlignment="1" applyProtection="1">
      <alignment horizontal="center" vertical="top" wrapText="1"/>
    </xf>
    <xf fontId="115" fillId="0" borderId="239" numFmtId="0" xfId="2" applyFont="1" applyBorder="1" applyAlignment="1" applyProtection="1">
      <alignment horizontal="center" vertical="top" wrapText="1"/>
    </xf>
    <xf fontId="114" fillId="0" borderId="249" numFmtId="0" xfId="2" applyFont="1" applyBorder="1" applyAlignment="1">
      <alignment horizontal="center" vertical="top" wrapText="1"/>
    </xf>
    <xf fontId="115" fillId="0" borderId="239" numFmtId="0" xfId="2" applyFont="1" applyBorder="1" applyAlignment="1">
      <alignment horizontal="center" vertical="top" wrapText="1"/>
    </xf>
    <xf fontId="11" fillId="0" borderId="81" numFmtId="0" xfId="0" applyFont="1" applyBorder="1" applyAlignment="1">
      <alignment horizontal="left"/>
    </xf>
    <xf fontId="11" fillId="0" borderId="85" numFmtId="0" xfId="0" applyFont="1" applyBorder="1" applyAlignment="1">
      <alignment horizontal="left"/>
    </xf>
    <xf fontId="115" fillId="0" borderId="236" numFmtId="0" xfId="2" applyFont="1" applyBorder="1" applyAlignment="1" applyProtection="1">
      <alignment horizontal="center" vertical="top" wrapText="1"/>
    </xf>
    <xf fontId="3" fillId="0" borderId="85" numFmtId="0" xfId="0" applyFont="1" applyBorder="1" applyAlignment="1">
      <alignment horizontal="center" vertical="center" wrapText="1"/>
    </xf>
    <xf fontId="77" fillId="0" borderId="254" numFmtId="0" xfId="0" applyFont="1" applyBorder="1" applyAlignment="1">
      <alignment horizontal="left" vertical="center" wrapText="1"/>
    </xf>
    <xf fontId="3" fillId="0" borderId="91" numFmtId="0" xfId="0" applyFont="1" applyBorder="1" applyAlignment="1">
      <alignment horizontal="center" vertical="center" wrapText="1"/>
    </xf>
    <xf fontId="3" fillId="0" borderId="93" numFmtId="0" xfId="0" applyFont="1" applyBorder="1" applyAlignment="1">
      <alignment horizontal="center" vertical="center" wrapText="1"/>
    </xf>
    <xf fontId="3" fillId="0" borderId="236" numFmtId="0" xfId="0" applyFont="1" applyBorder="1" applyAlignment="1">
      <alignment horizontal="center" vertical="center" wrapText="1"/>
    </xf>
    <xf fontId="3" fillId="0" borderId="108" numFmtId="0" xfId="0" applyFont="1" applyBorder="1" applyAlignment="1">
      <alignment horizontal="center" vertical="center" wrapText="1"/>
    </xf>
    <xf fontId="77" fillId="0" borderId="126" numFmtId="0" xfId="0" applyFont="1" applyBorder="1" applyAlignment="1">
      <alignment horizontal="left" vertical="center" wrapText="1"/>
    </xf>
    <xf fontId="3" fillId="0" borderId="248" numFmtId="0" xfId="0" applyFont="1" applyBorder="1" applyAlignment="1">
      <alignment horizontal="center" vertical="center" wrapText="1"/>
    </xf>
    <xf fontId="3" fillId="0" borderId="251" numFmtId="0" xfId="0" applyFont="1" applyBorder="1" applyAlignment="1">
      <alignment horizontal="center" vertical="center" wrapText="1"/>
    </xf>
    <xf fontId="3" fillId="0" borderId="239" numFmtId="0" xfId="0" applyFont="1" applyBorder="1" applyAlignment="1">
      <alignment horizontal="center" vertical="center" wrapText="1"/>
    </xf>
    <xf fontId="3" fillId="0" borderId="255" numFmtId="0" xfId="0" applyFont="1" applyBorder="1" applyAlignment="1">
      <alignment horizontal="center" vertical="center" wrapText="1"/>
    </xf>
    <xf fontId="19" fillId="0" borderId="141" numFmtId="0" xfId="0" applyFont="1" applyBorder="1" applyAlignment="1">
      <alignment horizontal="center" vertical="center" wrapText="1"/>
    </xf>
    <xf fontId="19" fillId="0" borderId="102" numFmtId="0" xfId="0" applyFont="1" applyBorder="1" applyAlignment="1">
      <alignment horizontal="center" vertical="center" wrapText="1"/>
    </xf>
    <xf fontId="116" fillId="0" borderId="0" numFmtId="0" xfId="0" applyFont="1" applyAlignment="1">
      <alignment vertical="center" wrapText="1"/>
    </xf>
    <xf fontId="95" fillId="0" borderId="0" numFmtId="0" xfId="0" applyFont="1" applyAlignment="1">
      <alignment horizontal="center" vertical="center" wrapText="1"/>
    </xf>
    <xf fontId="3" fillId="0" borderId="112" numFmtId="0" xfId="27" applyFont="1" applyBorder="1" applyAlignment="1">
      <alignment horizontal="center" vertical="center" wrapText="1"/>
    </xf>
    <xf fontId="9" fillId="0" borderId="102" numFmtId="0" xfId="6" applyFont="1" applyBorder="1" applyAlignment="1">
      <alignment horizontal="center" vertical="center" wrapText="1"/>
    </xf>
    <xf fontId="77" fillId="0" borderId="86" numFmtId="0" xfId="0" applyFont="1" applyBorder="1" applyAlignment="1">
      <alignment horizontal="center" vertical="center" wrapText="1"/>
    </xf>
    <xf fontId="77" fillId="0" borderId="87" numFmtId="0" xfId="0" applyFont="1" applyBorder="1" applyAlignment="1">
      <alignment horizontal="center" vertical="center" wrapText="1"/>
    </xf>
    <xf fontId="77" fillId="0" borderId="247" numFmtId="0" xfId="0" applyFont="1" applyBorder="1" applyAlignment="1">
      <alignment horizontal="center" vertical="center" wrapText="1"/>
    </xf>
    <xf fontId="117" fillId="0" borderId="98" numFmtId="0" xfId="2" applyFont="1" applyBorder="1" applyAlignment="1" applyProtection="1">
      <alignment horizontal="center" vertical="top" wrapText="1"/>
    </xf>
    <xf fontId="117" fillId="0" borderId="99" numFmtId="0" xfId="2" applyFont="1" applyBorder="1" applyAlignment="1" applyProtection="1">
      <alignment horizontal="center" vertical="top" wrapText="1"/>
    </xf>
    <xf fontId="118" fillId="0" borderId="100" numFmtId="0" xfId="2" applyFont="1" applyBorder="1" applyAlignment="1" applyProtection="1">
      <alignment horizontal="center" vertical="top" wrapText="1"/>
    </xf>
    <xf fontId="11" fillId="0" borderId="248" numFmtId="0" xfId="0" applyFont="1" applyBorder="1" applyAlignment="1">
      <alignment horizontal="left" vertical="top" wrapText="1"/>
    </xf>
    <xf fontId="11" fillId="0" borderId="251" numFmtId="0" xfId="0" applyFont="1" applyBorder="1" applyAlignment="1">
      <alignment horizontal="left" vertical="top" wrapText="1"/>
    </xf>
    <xf fontId="119" fillId="0" borderId="81" numFmtId="0" xfId="0" applyFont="1" applyBorder="1" applyAlignment="1">
      <alignment horizontal="center" vertical="center" wrapText="1"/>
    </xf>
    <xf fontId="119" fillId="0" borderId="82" numFmtId="0" xfId="0" applyFont="1" applyBorder="1" applyAlignment="1">
      <alignment horizontal="center" vertical="center" wrapText="1"/>
    </xf>
    <xf fontId="119" fillId="0" borderId="83" numFmtId="0" xfId="0" applyFont="1" applyBorder="1" applyAlignment="1">
      <alignment horizontal="center" vertical="center" wrapText="1"/>
    </xf>
    <xf fontId="95" fillId="0" borderId="94" numFmtId="0" xfId="11" applyFont="1" applyBorder="1" applyAlignment="1">
      <alignment vertical="center" wrapText="1"/>
    </xf>
    <xf fontId="95" fillId="0" borderId="95" numFmtId="0" xfId="11" applyFont="1" applyBorder="1" applyAlignment="1">
      <alignment vertical="center" wrapText="1"/>
    </xf>
    <xf fontId="95" fillId="0" borderId="96" numFmtId="0" xfId="11" applyFont="1" applyBorder="1" applyAlignment="1">
      <alignment vertical="center" wrapText="1"/>
    </xf>
    <xf fontId="76" fillId="0" borderId="215" numFmtId="0" xfId="0" applyFont="1" applyBorder="1" applyAlignment="1">
      <alignment horizontal="left" vertical="center" wrapText="1"/>
    </xf>
    <xf fontId="96" fillId="0" borderId="103" numFmtId="0" xfId="11" applyFont="1" applyBorder="1" applyAlignment="1">
      <alignment vertical="center" wrapText="1"/>
    </xf>
    <xf fontId="96" fillId="0" borderId="122" numFmtId="0" xfId="11" applyFont="1" applyBorder="1" applyAlignment="1">
      <alignment horizontal="center" vertical="center" wrapText="1"/>
    </xf>
    <xf fontId="95" fillId="0" borderId="241" numFmtId="0" xfId="11" applyFont="1" applyBorder="1" applyAlignment="1">
      <alignment vertical="center" wrapText="1"/>
    </xf>
    <xf fontId="96" fillId="0" borderId="122" numFmtId="0" xfId="11" applyFont="1" applyBorder="1" applyAlignment="1">
      <alignment vertical="center" wrapText="1"/>
    </xf>
    <xf fontId="119" fillId="0" borderId="81" numFmtId="0" xfId="11" applyFont="1" applyBorder="1" applyAlignment="1">
      <alignment horizontal="center" vertical="center" wrapText="1"/>
    </xf>
    <xf fontId="119" fillId="0" borderId="82" numFmtId="0" xfId="11" applyFont="1" applyBorder="1" applyAlignment="1">
      <alignment horizontal="center" vertical="center" wrapText="1"/>
    </xf>
    <xf fontId="119" fillId="0" borderId="83" numFmtId="0" xfId="11" applyFont="1" applyBorder="1" applyAlignment="1">
      <alignment horizontal="center" vertical="center" wrapText="1"/>
    </xf>
    <xf fontId="113" fillId="0" borderId="228" numFmtId="0" xfId="18" applyFont="1" applyBorder="1" applyAlignment="1">
      <alignment horizontal="left" vertical="center" wrapText="1"/>
    </xf>
    <xf fontId="62" fillId="0" borderId="86" numFmtId="0" xfId="0" applyFont="1" applyBorder="1" applyAlignment="1">
      <alignment vertical="center" wrapText="1"/>
    </xf>
    <xf fontId="62" fillId="0" borderId="87" numFmtId="0" xfId="0" applyFont="1" applyBorder="1" applyAlignment="1">
      <alignment vertical="center" wrapText="1"/>
    </xf>
    <xf fontId="119" fillId="0" borderId="247" numFmtId="0" xfId="0" applyFont="1" applyBorder="1" applyAlignment="1">
      <alignment vertical="center" wrapText="1"/>
    </xf>
    <xf fontId="117" fillId="0" borderId="243" numFmtId="0" xfId="2" applyFont="1" applyBorder="1" applyAlignment="1" applyProtection="1">
      <alignment horizontal="center" vertical="top" wrapText="1"/>
    </xf>
    <xf fontId="117" fillId="0" borderId="131" numFmtId="0" xfId="2" applyFont="1" applyBorder="1" applyAlignment="1" applyProtection="1">
      <alignment horizontal="center" vertical="top" wrapText="1"/>
    </xf>
    <xf fontId="118" fillId="0" borderId="245" numFmtId="0" xfId="2" applyFont="1" applyBorder="1" applyAlignment="1" applyProtection="1">
      <alignment horizontal="center" vertical="top" wrapText="1"/>
    </xf>
    <xf fontId="117" fillId="0" borderId="81" numFmtId="0" xfId="2" applyFont="1" applyBorder="1" applyAlignment="1" applyProtection="1">
      <alignment horizontal="center" vertical="top" wrapText="1"/>
    </xf>
    <xf fontId="117" fillId="0" borderId="82" numFmtId="0" xfId="2" applyFont="1" applyBorder="1" applyAlignment="1" applyProtection="1">
      <alignment horizontal="center" vertical="top" wrapText="1"/>
    </xf>
    <xf fontId="117" fillId="0" borderId="83" numFmtId="0" xfId="2" applyFont="1" applyBorder="1" applyAlignment="1" applyProtection="1">
      <alignment horizontal="center" vertical="top" wrapText="1"/>
    </xf>
    <xf fontId="77" fillId="0" borderId="237" numFmtId="0" xfId="0" applyFont="1" applyBorder="1" applyAlignment="1">
      <alignment horizontal="left" vertical="center" wrapText="1"/>
    </xf>
    <xf fontId="119" fillId="0" borderId="113" numFmtId="0" xfId="0" applyFont="1" applyBorder="1" applyAlignment="1">
      <alignment horizontal="center" vertical="center" wrapText="1"/>
    </xf>
    <xf fontId="119" fillId="0" borderId="114" numFmtId="0" xfId="0" applyFont="1" applyBorder="1" applyAlignment="1">
      <alignment horizontal="center" vertical="center" wrapText="1"/>
    </xf>
    <xf fontId="119" fillId="0" borderId="115" numFmtId="0" xfId="0" applyFont="1" applyBorder="1" applyAlignment="1">
      <alignment horizontal="center" vertical="center" wrapText="1"/>
    </xf>
    <xf fontId="77" fillId="0" borderId="228" numFmtId="0" xfId="0" applyFont="1" applyBorder="1" applyAlignment="1">
      <alignment horizontal="left" vertical="center" wrapText="1"/>
    </xf>
    <xf fontId="119" fillId="0" borderId="94" numFmtId="0" xfId="0" applyFont="1" applyBorder="1" applyAlignment="1">
      <alignment horizontal="center" vertical="center" wrapText="1"/>
    </xf>
    <xf fontId="119" fillId="0" borderId="95" numFmtId="0" xfId="0" applyFont="1" applyBorder="1" applyAlignment="1">
      <alignment horizontal="center" vertical="center" wrapText="1"/>
    </xf>
    <xf fontId="119" fillId="0" borderId="96" numFmtId="0" xfId="0" applyFont="1" applyBorder="1" applyAlignment="1">
      <alignment horizontal="center" vertical="center" wrapText="1"/>
    </xf>
    <xf fontId="118" fillId="0" borderId="81" numFmtId="0" xfId="2" applyFont="1" applyBorder="1" applyAlignment="1" applyProtection="1">
      <alignment horizontal="center" vertical="top" wrapText="1"/>
    </xf>
    <xf fontId="118" fillId="0" borderId="82" numFmtId="0" xfId="2" applyFont="1" applyBorder="1" applyAlignment="1" applyProtection="1">
      <alignment horizontal="center" vertical="top" wrapText="1"/>
    </xf>
    <xf fontId="118" fillId="0" borderId="83" numFmtId="0" xfId="2" applyFont="1" applyBorder="1" applyAlignment="1" applyProtection="1">
      <alignment horizontal="center" vertical="top" wrapText="1"/>
    </xf>
    <xf fontId="11" fillId="0" borderId="0" numFmtId="49" xfId="0" applyNumberFormat="1" applyFont="1" applyAlignment="1">
      <alignment vertical="center" wrapText="1"/>
    </xf>
    <xf fontId="11" fillId="0" borderId="0" numFmtId="0" xfId="0" applyFont="1"/>
    <xf fontId="11" fillId="0" borderId="0" numFmtId="0" xfId="0" applyFont="1" applyAlignment="1">
      <alignment wrapText="1"/>
    </xf>
    <xf fontId="3" fillId="0" borderId="0" numFmtId="0" xfId="0" applyFont="1"/>
    <xf fontId="87" fillId="0" borderId="0" numFmtId="0" xfId="0" applyFont="1"/>
    <xf fontId="120" fillId="0" borderId="0" numFmtId="0" xfId="0" applyFont="1" applyAlignment="1">
      <alignment horizontal="center" wrapText="1"/>
    </xf>
    <xf fontId="77" fillId="0" borderId="0" numFmtId="0" xfId="0" applyFont="1" applyAlignment="1">
      <alignment horizontal="center" wrapText="1"/>
    </xf>
    <xf fontId="28" fillId="0" borderId="0" numFmtId="0" xfId="0" applyFont="1" applyAlignment="1">
      <alignment horizontal="center"/>
    </xf>
    <xf fontId="77" fillId="0" borderId="0" numFmtId="0" xfId="0" applyFont="1" applyAlignment="1">
      <alignment horizontal="center"/>
    </xf>
    <xf fontId="18" fillId="0" borderId="0" numFmtId="0" xfId="0" applyFont="1" applyAlignment="1">
      <alignment horizontal="center" wrapText="1"/>
    </xf>
    <xf fontId="18" fillId="0" borderId="0" numFmtId="14" xfId="0" applyNumberFormat="1" applyFont="1" applyAlignment="1">
      <alignment horizontal="center" wrapText="1"/>
    </xf>
    <xf fontId="38" fillId="0" borderId="0" numFmtId="0" xfId="0" applyFont="1" applyAlignment="1">
      <alignment horizontal="left" wrapText="1"/>
    </xf>
    <xf fontId="38" fillId="0" borderId="0" numFmtId="0" xfId="0" applyFont="1" applyAlignment="1">
      <alignment wrapText="1"/>
    </xf>
    <xf fontId="77" fillId="0" borderId="0" numFmtId="0" xfId="0" applyFont="1"/>
    <xf fontId="3" fillId="0" borderId="215" numFmtId="0" xfId="27" applyFont="1" applyBorder="1" applyAlignment="1">
      <alignment horizontal="center" vertical="center"/>
    </xf>
    <xf fontId="3" fillId="0" borderId="90" numFmtId="0" xfId="27" applyFont="1" applyBorder="1" applyAlignment="1">
      <alignment horizontal="center" vertical="center"/>
    </xf>
    <xf fontId="3" fillId="0" borderId="215" numFmtId="0" xfId="4" applyFont="1" applyBorder="1" applyAlignment="1">
      <alignment horizontal="center" vertical="center"/>
    </xf>
    <xf fontId="3" fillId="0" borderId="140" numFmtId="0" xfId="4" applyFont="1" applyBorder="1" applyAlignment="1">
      <alignment horizontal="center" vertical="center"/>
    </xf>
    <xf fontId="3" fillId="0" borderId="90" numFmtId="0" xfId="4" applyFont="1" applyBorder="1" applyAlignment="1">
      <alignment horizontal="center" vertical="center"/>
    </xf>
    <xf fontId="3" fillId="0" borderId="215" numFmtId="0" xfId="25" applyFont="1" applyBorder="1" applyAlignment="1">
      <alignment horizontal="center" vertical="center"/>
    </xf>
    <xf fontId="3" fillId="0" borderId="140" numFmtId="0" xfId="25" applyFont="1" applyBorder="1" applyAlignment="1">
      <alignment horizontal="center" vertical="center"/>
    </xf>
    <xf fontId="3" fillId="0" borderId="90" numFmtId="0" xfId="25" applyFont="1" applyBorder="1" applyAlignment="1">
      <alignment horizontal="center" vertical="center"/>
    </xf>
    <xf fontId="3" fillId="0" borderId="228" numFmtId="0" xfId="27" applyFont="1" applyBorder="1" applyAlignment="1">
      <alignment horizontal="center" vertical="center"/>
    </xf>
    <xf fontId="3" fillId="0" borderId="231" numFmtId="0" xfId="27" applyFont="1" applyBorder="1" applyAlignment="1">
      <alignment horizontal="center" vertical="center"/>
    </xf>
    <xf fontId="3" fillId="0" borderId="237" numFmtId="0" xfId="4" applyFont="1" applyBorder="1" applyAlignment="1">
      <alignment horizontal="center" vertical="center"/>
    </xf>
    <xf fontId="3" fillId="0" borderId="138" numFmtId="0" xfId="4" applyFont="1" applyBorder="1" applyAlignment="1">
      <alignment horizontal="center" vertical="center"/>
    </xf>
    <xf fontId="3" fillId="0" borderId="139" numFmtId="0" xfId="4" applyFont="1" applyBorder="1" applyAlignment="1">
      <alignment horizontal="center" vertical="center"/>
    </xf>
    <xf fontId="3" fillId="0" borderId="237" numFmtId="0" xfId="25" applyFont="1" applyBorder="1" applyAlignment="1">
      <alignment horizontal="center" vertical="center"/>
    </xf>
    <xf fontId="3" fillId="0" borderId="138" numFmtId="0" xfId="25" applyFont="1" applyBorder="1" applyAlignment="1">
      <alignment horizontal="center" vertical="center"/>
    </xf>
    <xf fontId="3" fillId="0" borderId="139" numFmtId="0" xfId="25" applyFont="1" applyBorder="1" applyAlignment="1">
      <alignment horizontal="center" vertical="center"/>
    </xf>
    <xf fontId="3" fillId="0" borderId="237" numFmtId="0" xfId="27" applyFont="1" applyBorder="1" applyAlignment="1">
      <alignment horizontal="center" vertical="center"/>
    </xf>
    <xf fontId="3" fillId="0" borderId="138" numFmtId="0" xfId="27" applyFont="1" applyBorder="1" applyAlignment="1">
      <alignment horizontal="center" vertical="center"/>
    </xf>
    <xf fontId="113" fillId="0" borderId="215" numFmtId="0" xfId="18" applyFont="1" applyBorder="1" applyAlignment="1">
      <alignment horizontal="left" vertical="center"/>
    </xf>
    <xf fontId="77" fillId="0" borderId="215" numFmtId="0" xfId="0" applyFont="1" applyBorder="1" applyAlignment="1">
      <alignment horizontal="center" vertical="center"/>
    </xf>
    <xf fontId="77" fillId="0" borderId="213" numFmtId="0" xfId="0" applyFont="1" applyBorder="1" applyAlignment="1">
      <alignment horizontal="center" vertical="center"/>
    </xf>
    <xf fontId="77" fillId="0" borderId="140" numFmtId="0" xfId="0" applyFont="1" applyBorder="1" applyAlignment="1">
      <alignment horizontal="center" vertical="center"/>
    </xf>
    <xf fontId="77" fillId="0" borderId="86" numFmtId="0" xfId="0" applyFont="1" applyBorder="1" applyAlignment="1">
      <alignment horizontal="center" vertical="center"/>
    </xf>
    <xf fontId="77" fillId="0" borderId="89" numFmtId="0" xfId="0" applyFont="1" applyBorder="1" applyAlignment="1">
      <alignment horizontal="center" vertical="center"/>
    </xf>
    <xf fontId="77" fillId="0" borderId="90" numFmtId="0" xfId="0" applyFont="1" applyBorder="1" applyAlignment="1">
      <alignment horizontal="center" vertical="center"/>
    </xf>
    <xf fontId="21" fillId="0" borderId="0" numFmtId="0" xfId="0" applyFont="1" applyAlignment="1">
      <alignment vertical="center" wrapText="1"/>
    </xf>
    <xf fontId="62" fillId="0" borderId="103" numFmtId="0" xfId="0" applyFont="1" applyBorder="1" applyAlignment="1">
      <alignment horizontal="left"/>
    </xf>
    <xf fontId="62" fillId="0" borderId="240" numFmtId="0" xfId="0" applyFont="1" applyBorder="1" applyAlignment="1">
      <alignment horizontal="left"/>
    </xf>
    <xf fontId="114" fillId="0" borderId="241" numFmtId="0" xfId="2" applyFont="1" applyBorder="1" applyAlignment="1" applyProtection="1">
      <alignment horizontal="center" vertical="top" wrapText="1"/>
    </xf>
    <xf fontId="77" fillId="0" borderId="103" numFmtId="0" xfId="0" applyFont="1" applyBorder="1" applyAlignment="1">
      <alignment horizontal="center" vertical="center"/>
    </xf>
    <xf fontId="77" fillId="0" borderId="104" numFmtId="0" xfId="0" applyFont="1" applyBorder="1" applyAlignment="1">
      <alignment horizontal="center" vertical="center"/>
    </xf>
    <xf fontId="77" fillId="0" borderId="106" numFmtId="0" xfId="0" applyFont="1" applyBorder="1" applyAlignment="1">
      <alignment horizontal="center" vertical="center"/>
    </xf>
    <xf fontId="21" fillId="0" borderId="0" numFmtId="1" xfId="0" applyNumberFormat="1" applyFont="1" applyAlignment="1">
      <alignment vertical="center" wrapText="1"/>
    </xf>
    <xf fontId="62" fillId="0" borderId="248" numFmtId="0" xfId="0" applyFont="1" applyBorder="1" applyAlignment="1">
      <alignment horizontal="left"/>
    </xf>
    <xf fontId="62" fillId="0" borderId="251" numFmtId="0" xfId="0" applyFont="1" applyBorder="1" applyAlignment="1">
      <alignment horizontal="left"/>
    </xf>
    <xf fontId="114" fillId="0" borderId="100" numFmtId="0" xfId="2" applyFont="1" applyBorder="1" applyAlignment="1" applyProtection="1">
      <alignment horizontal="center" vertical="top" wrapText="1"/>
    </xf>
    <xf fontId="77" fillId="0" borderId="248" numFmtId="0" xfId="0" applyFont="1" applyBorder="1" applyAlignment="1">
      <alignment horizontal="center" vertical="center"/>
    </xf>
    <xf fontId="77" fillId="0" borderId="255" numFmtId="0" xfId="0" applyFont="1" applyBorder="1" applyAlignment="1">
      <alignment horizontal="center" vertical="center"/>
    </xf>
    <xf fontId="77" fillId="0" borderId="256" numFmtId="0" xfId="0" applyFont="1" applyBorder="1" applyAlignment="1">
      <alignment horizontal="center" vertical="center"/>
    </xf>
    <xf fontId="121" fillId="0" borderId="112" numFmtId="0" xfId="0" applyFont="1" applyBorder="1" applyAlignment="1">
      <alignment horizontal="left" vertical="center" wrapText="1"/>
    </xf>
    <xf fontId="121" fillId="0" borderId="254" numFmtId="0" xfId="0" applyFont="1" applyBorder="1" applyAlignment="1">
      <alignment horizontal="left" vertical="center" wrapText="1"/>
    </xf>
    <xf fontId="11" fillId="0" borderId="231" numFmtId="0" xfId="0" applyFont="1" applyBorder="1" applyAlignment="1">
      <alignment vertical="center" wrapText="1"/>
    </xf>
    <xf fontId="121" fillId="0" borderId="126" numFmtId="0" xfId="0" applyFont="1" applyBorder="1" applyAlignment="1">
      <alignment horizontal="left" vertical="center" wrapText="1"/>
    </xf>
    <xf fontId="11" fillId="0" borderId="126" numFmtId="0" xfId="0" applyFont="1" applyBorder="1" applyAlignment="1">
      <alignment vertical="center" wrapText="1"/>
    </xf>
    <xf fontId="11" fillId="0" borderId="246" numFmtId="0" xfId="0" applyFont="1" applyBorder="1" applyAlignment="1">
      <alignment vertical="center" wrapText="1"/>
    </xf>
    <xf fontId="3" fillId="0" borderId="252" numFmtId="0" xfId="0" applyFont="1" applyBorder="1" applyAlignment="1">
      <alignment vertical="center" wrapText="1"/>
    </xf>
    <xf fontId="11" fillId="0" borderId="128" numFmtId="0" xfId="0" applyFont="1" applyBorder="1" applyAlignment="1">
      <alignment vertical="center" wrapText="1"/>
    </xf>
    <xf fontId="3" fillId="0" borderId="252" numFmtId="0" xfId="0" applyFont="1" applyBorder="1" applyAlignment="1">
      <alignment horizontal="center" vertical="center" wrapText="1"/>
    </xf>
    <xf fontId="11" fillId="0" borderId="0" numFmtId="0" xfId="0" applyFont="1" applyAlignment="1">
      <alignment vertical="center"/>
    </xf>
    <xf fontId="114" fillId="0" borderId="245" numFmtId="0" xfId="2" applyFont="1" applyBorder="1" applyAlignment="1" applyProtection="1">
      <alignment horizontal="center" vertical="top" wrapText="1"/>
    </xf>
    <xf fontId="121" fillId="0" borderId="237" numFmtId="0" xfId="0" applyFont="1" applyBorder="1" applyAlignment="1">
      <alignment horizontal="left" vertical="center"/>
    </xf>
    <xf fontId="3" fillId="0" borderId="112" numFmtId="0" xfId="0" applyFont="1" applyBorder="1" applyAlignment="1">
      <alignment horizontal="center" vertical="center"/>
    </xf>
    <xf fontId="3" fillId="0" borderId="141" numFmtId="0" xfId="0" applyFont="1" applyBorder="1" applyAlignment="1">
      <alignment horizontal="center" vertical="center"/>
    </xf>
    <xf fontId="3" fillId="0" borderId="102" numFmtId="0" xfId="0" applyFont="1" applyBorder="1" applyAlignment="1">
      <alignment horizontal="center" vertical="center"/>
    </xf>
    <xf fontId="3" fillId="0" borderId="214" numFmtId="0" xfId="0" applyFont="1" applyBorder="1" applyAlignment="1">
      <alignment horizontal="center" vertical="center"/>
    </xf>
    <xf fontId="121" fillId="0" borderId="228" numFmtId="0" xfId="18" applyFont="1" applyBorder="1" applyAlignment="1">
      <alignment horizontal="left" vertical="center"/>
    </xf>
    <xf fontId="62" fillId="0" borderId="86" numFmtId="0" xfId="0" applyFont="1" applyBorder="1" applyAlignment="1">
      <alignment horizontal="left"/>
    </xf>
    <xf fontId="62" fillId="0" borderId="88" numFmtId="0" xfId="0" applyFont="1" applyBorder="1" applyAlignment="1">
      <alignment horizontal="left"/>
    </xf>
    <xf fontId="114" fillId="0" borderId="94" numFmtId="0" xfId="2" applyFont="1" applyBorder="1" applyAlignment="1" applyProtection="1">
      <alignment horizontal="center" vertical="top" wrapText="1"/>
    </xf>
    <xf fontId="114" fillId="0" borderId="96" numFmtId="0" xfId="2" applyFont="1" applyBorder="1" applyAlignment="1" applyProtection="1">
      <alignment horizontal="center" vertical="top" wrapText="1"/>
    </xf>
    <xf fontId="115" fillId="0" borderId="230" numFmtId="0" xfId="2" applyFont="1" applyBorder="1" applyAlignment="1" applyProtection="1">
      <alignment horizontal="center" vertical="top" wrapText="1"/>
    </xf>
    <xf fontId="114" fillId="0" borderId="95" numFmtId="0" xfId="2" applyFont="1" applyBorder="1" applyAlignment="1" applyProtection="1">
      <alignment horizontal="center" vertical="top" wrapText="1"/>
    </xf>
    <xf fontId="113" fillId="0" borderId="112" numFmtId="0" xfId="0" applyFont="1" applyBorder="1" applyAlignment="1">
      <alignment horizontal="left" vertical="center"/>
    </xf>
    <xf fontId="3" fillId="0" borderId="81" numFmtId="0" xfId="0" applyFont="1" applyBorder="1" applyAlignment="1">
      <alignment horizontal="center" vertical="center"/>
    </xf>
    <xf fontId="3" fillId="0" borderId="83" numFmtId="0" xfId="0" applyFont="1" applyBorder="1" applyAlignment="1">
      <alignment horizontal="center" vertical="center"/>
    </xf>
    <xf fontId="3" fillId="0" borderId="84" numFmtId="0" xfId="0" applyFont="1" applyBorder="1" applyAlignment="1">
      <alignment horizontal="center" vertical="center"/>
    </xf>
    <xf fontId="3" fillId="0" borderId="85" numFmtId="0" xfId="0" applyFont="1" applyBorder="1" applyAlignment="1">
      <alignment horizontal="center" vertical="center"/>
    </xf>
    <xf fontId="77" fillId="0" borderId="84" numFmtId="0" xfId="0" applyFont="1" applyBorder="1" applyAlignment="1">
      <alignment horizontal="center" vertical="center"/>
    </xf>
    <xf fontId="77" fillId="0" borderId="141" numFmtId="0" xfId="0" applyFont="1" applyBorder="1" applyAlignment="1">
      <alignment horizontal="center" vertical="center"/>
    </xf>
    <xf fontId="113" fillId="0" borderId="102" numFmtId="0" xfId="0" applyFont="1" applyBorder="1" applyAlignment="1">
      <alignment horizontal="left" vertical="center"/>
    </xf>
    <xf fontId="113" fillId="0" borderId="230" numFmtId="0" xfId="0" applyFont="1" applyBorder="1" applyAlignment="1">
      <alignment horizontal="left" vertical="center"/>
    </xf>
    <xf fontId="113" fillId="0" borderId="228" numFmtId="0" xfId="0" applyFont="1" applyBorder="1" applyAlignment="1">
      <alignment horizontal="left" vertical="center"/>
    </xf>
    <xf fontId="3" fillId="0" borderId="113" numFmtId="0" xfId="0" applyFont="1" applyBorder="1" applyAlignment="1">
      <alignment horizontal="center" vertical="center"/>
    </xf>
    <xf fontId="3" fillId="0" borderId="115" numFmtId="0" xfId="0" applyFont="1" applyBorder="1" applyAlignment="1">
      <alignment horizontal="center" vertical="center"/>
    </xf>
    <xf fontId="3" fillId="0" borderId="230" numFmtId="0" xfId="0" applyFont="1" applyBorder="1" applyAlignment="1">
      <alignment horizontal="center" vertical="center"/>
    </xf>
    <xf fontId="3" fillId="0" borderId="110" numFmtId="0" xfId="0" applyFont="1" applyBorder="1" applyAlignment="1">
      <alignment horizontal="center" vertical="center"/>
    </xf>
    <xf fontId="3" fillId="0" borderId="97" numFmtId="0" xfId="0" applyFont="1" applyBorder="1" applyAlignment="1">
      <alignment horizontal="center" vertical="center"/>
    </xf>
    <xf fontId="32" fillId="0" borderId="102" numFmtId="0" xfId="0" applyFont="1" applyBorder="1" applyAlignment="1">
      <alignment horizontal="left" vertical="center"/>
    </xf>
    <xf fontId="60" fillId="0" borderId="84" numFmtId="0" xfId="0" applyFont="1" applyBorder="1" applyAlignment="1">
      <alignment horizontal="center" vertical="center"/>
    </xf>
    <xf fontId="60" fillId="0" borderId="85" numFmtId="0" xfId="0" applyFont="1" applyBorder="1" applyAlignment="1">
      <alignment horizontal="center" vertical="center"/>
    </xf>
    <xf fontId="60" fillId="0" borderId="102" numFmtId="0" xfId="0" applyFont="1" applyBorder="1" applyAlignment="1">
      <alignment horizontal="center" vertical="center"/>
    </xf>
    <xf fontId="116" fillId="0" borderId="0" numFmtId="0" xfId="0" applyFont="1"/>
    <xf fontId="122" fillId="0" borderId="0" numFmtId="0" xfId="0" applyFont="1" applyAlignment="1">
      <alignment vertical="center" wrapText="1"/>
    </xf>
    <xf fontId="122" fillId="0" borderId="0" numFmtId="0" xfId="0" applyFont="1" applyAlignment="1">
      <alignment horizontal="center" vertical="center" wrapText="1"/>
    </xf>
    <xf fontId="123" fillId="0" borderId="0" numFmtId="0" xfId="0" applyFont="1" applyAlignment="1">
      <alignment vertical="center" wrapText="1"/>
    </xf>
    <xf fontId="27" fillId="0" borderId="0" numFmtId="0" xfId="0" applyFont="1" applyAlignment="1">
      <alignment horizontal="center" vertical="center" wrapText="1"/>
    </xf>
    <xf fontId="38" fillId="0" borderId="0" numFmtId="0" xfId="0" applyFont="1" applyAlignment="1">
      <alignment horizontal="right" vertical="center" wrapText="1"/>
    </xf>
    <xf fontId="38" fillId="0" borderId="0" numFmtId="14" xfId="0" applyNumberFormat="1" applyFont="1" applyAlignment="1">
      <alignment horizontal="center" vertical="center" wrapText="1"/>
    </xf>
    <xf fontId="38" fillId="0" borderId="0" numFmtId="0" xfId="0" applyFont="1" applyAlignment="1">
      <alignment horizontal="center" vertical="center" wrapText="1"/>
    </xf>
    <xf fontId="38" fillId="0" borderId="0" numFmtId="0" xfId="0" applyFont="1" applyAlignment="1">
      <alignment horizontal="left" vertical="center" wrapText="1"/>
    </xf>
    <xf fontId="3" fillId="0" borderId="90" numFmtId="0" xfId="27" applyFont="1" applyBorder="1" applyAlignment="1">
      <alignment horizontal="center" vertical="center" wrapText="1"/>
    </xf>
    <xf fontId="3" fillId="0" borderId="215" numFmtId="0" xfId="25" applyFont="1" applyBorder="1" applyAlignment="1">
      <alignment horizontal="center" vertical="center" wrapText="1"/>
    </xf>
    <xf fontId="3" fillId="0" borderId="140" numFmtId="0" xfId="25" applyFont="1" applyBorder="1" applyAlignment="1">
      <alignment horizontal="center" vertical="center" wrapText="1"/>
    </xf>
    <xf fontId="3" fillId="0" borderId="228" numFmtId="0" xfId="27" applyFont="1" applyBorder="1" applyAlignment="1">
      <alignment horizontal="center" vertical="center" wrapText="1"/>
    </xf>
    <xf fontId="3" fillId="0" borderId="231" numFmtId="0" xfId="27" applyFont="1" applyBorder="1" applyAlignment="1">
      <alignment horizontal="center" vertical="center" wrapText="1"/>
    </xf>
    <xf fontId="3" fillId="0" borderId="237" numFmtId="0" xfId="4" applyFont="1" applyBorder="1" applyAlignment="1">
      <alignment horizontal="center" vertical="center" wrapText="1"/>
    </xf>
    <xf fontId="3" fillId="0" borderId="138" numFmtId="0" xfId="4" applyFont="1" applyBorder="1" applyAlignment="1">
      <alignment horizontal="center" vertical="center" wrapText="1"/>
    </xf>
    <xf fontId="3" fillId="0" borderId="139" numFmtId="0" xfId="4" applyFont="1" applyBorder="1" applyAlignment="1">
      <alignment horizontal="center" vertical="center" wrapText="1"/>
    </xf>
    <xf fontId="3" fillId="0" borderId="237" numFmtId="0" xfId="25" applyFont="1" applyBorder="1" applyAlignment="1">
      <alignment horizontal="center" vertical="center" wrapText="1"/>
    </xf>
    <xf fontId="3" fillId="0" borderId="138" numFmtId="0" xfId="25" applyFont="1" applyBorder="1" applyAlignment="1">
      <alignment horizontal="center" vertical="center" wrapText="1"/>
    </xf>
    <xf fontId="3" fillId="0" borderId="139" numFmtId="0" xfId="25" applyFont="1" applyBorder="1" applyAlignment="1">
      <alignment horizontal="center" vertical="center" wrapText="1"/>
    </xf>
    <xf fontId="3" fillId="0" borderId="237" numFmtId="0" xfId="27" applyFont="1" applyBorder="1" applyAlignment="1">
      <alignment horizontal="center" vertical="center" wrapText="1"/>
    </xf>
    <xf fontId="3" fillId="0" borderId="139" numFmtId="0" xfId="27" applyFont="1" applyBorder="1" applyAlignment="1">
      <alignment horizontal="center" vertical="center" wrapText="1"/>
    </xf>
    <xf fontId="77" fillId="0" borderId="215" numFmtId="0" xfId="0" applyFont="1" applyBorder="1" applyAlignment="1">
      <alignment horizontal="center" vertical="center" wrapText="1"/>
    </xf>
    <xf fontId="77" fillId="0" borderId="213" numFmtId="0" xfId="0" applyFont="1" applyBorder="1" applyAlignment="1">
      <alignment horizontal="center" vertical="center" wrapText="1"/>
    </xf>
    <xf fontId="77" fillId="0" borderId="140" numFmtId="0" xfId="0" applyFont="1" applyBorder="1" applyAlignment="1">
      <alignment horizontal="center" vertical="center" wrapText="1"/>
    </xf>
    <xf fontId="77" fillId="0" borderId="89" numFmtId="0" xfId="0" applyFont="1" applyBorder="1" applyAlignment="1">
      <alignment horizontal="center" vertical="center" wrapText="1"/>
    </xf>
    <xf fontId="11" fillId="0" borderId="98" numFmtId="0" xfId="0" applyFont="1" applyBorder="1" applyAlignment="1">
      <alignment horizontal="left"/>
    </xf>
    <xf fontId="11" fillId="0" borderId="101" numFmtId="0" xfId="0" applyFont="1" applyBorder="1" applyAlignment="1">
      <alignment horizontal="left"/>
    </xf>
    <xf fontId="114" fillId="0" borderId="111" numFmtId="0" xfId="2" applyFont="1" applyBorder="1" applyAlignment="1" applyProtection="1">
      <alignment horizontal="center" vertical="top" wrapText="1"/>
    </xf>
    <xf fontId="113" fillId="0" borderId="228" numFmtId="0" xfId="0" applyFont="1" applyBorder="1" applyAlignment="1">
      <alignment horizontal="left" vertical="center" wrapText="1"/>
    </xf>
    <xf fontId="122" fillId="0" borderId="228" numFmtId="0" xfId="0" applyFont="1" applyBorder="1" applyAlignment="1">
      <alignment vertical="center" wrapText="1"/>
    </xf>
    <xf fontId="123" fillId="0" borderId="230" numFmtId="0" xfId="0" applyFont="1" applyBorder="1" applyAlignment="1">
      <alignment vertical="center" wrapText="1"/>
    </xf>
    <xf fontId="122" fillId="0" borderId="110" numFmtId="0" xfId="0" applyFont="1" applyBorder="1" applyAlignment="1">
      <alignment vertical="center" wrapText="1"/>
    </xf>
    <xf fontId="113" fillId="0" borderId="112" numFmtId="0" xfId="0" applyFont="1" applyBorder="1" applyAlignment="1">
      <alignment horizontal="left" vertical="center" wrapText="1"/>
    </xf>
    <xf fontId="122" fillId="0" borderId="112" numFmtId="0" xfId="0" applyFont="1" applyBorder="1" applyAlignment="1">
      <alignment vertical="center" wrapText="1"/>
    </xf>
    <xf fontId="122" fillId="0" borderId="214" numFmtId="0" xfId="0" applyFont="1" applyBorder="1" applyAlignment="1">
      <alignment vertical="center" wrapText="1"/>
    </xf>
    <xf fontId="123" fillId="0" borderId="102" numFmtId="0" xfId="0" applyFont="1" applyBorder="1" applyAlignment="1">
      <alignment vertical="center" wrapText="1"/>
    </xf>
    <xf fontId="122" fillId="0" borderId="84" numFmtId="0" xfId="0" applyFont="1" applyBorder="1" applyAlignment="1">
      <alignment vertical="center" wrapText="1"/>
    </xf>
    <xf fontId="11" fillId="0" borderId="91" numFmtId="0" xfId="0" applyFont="1" applyBorder="1" applyAlignment="1">
      <alignment horizontal="left"/>
    </xf>
    <xf fontId="11" fillId="0" borderId="93" numFmtId="0" xfId="0" applyFont="1" applyBorder="1" applyAlignment="1">
      <alignment horizontal="left"/>
    </xf>
    <xf fontId="114" fillId="0" borderId="108" numFmtId="0" xfId="2" applyFont="1" applyBorder="1" applyAlignment="1" applyProtection="1">
      <alignment horizontal="center" vertical="top" wrapText="1"/>
    </xf>
    <xf fontId="11" fillId="0" borderId="81" numFmtId="0" xfId="0" applyFont="1" applyBorder="1" applyAlignment="1">
      <alignment horizontal="center"/>
    </xf>
    <xf fontId="11" fillId="0" borderId="85" numFmtId="0" xfId="0" applyFont="1" applyBorder="1" applyAlignment="1">
      <alignment horizontal="center"/>
    </xf>
    <xf fontId="3" fillId="0" borderId="102" numFmtId="0" xfId="0" applyFont="1" applyBorder="1" applyAlignment="1">
      <alignment horizontal="center"/>
    </xf>
    <xf fontId="11" fillId="0" borderId="84" numFmtId="0" xfId="0" applyFont="1" applyBorder="1" applyAlignment="1">
      <alignment horizontal="center"/>
    </xf>
    <xf fontId="11" fillId="0" borderId="214" numFmtId="0" xfId="0" applyFont="1" applyBorder="1" applyAlignment="1">
      <alignment horizontal="center"/>
    </xf>
    <xf fontId="113" fillId="0" borderId="253" numFmtId="0" xfId="0" applyFont="1" applyBorder="1" applyAlignment="1">
      <alignment horizontal="left" vertical="center" wrapText="1"/>
    </xf>
    <xf fontId="113" fillId="0" borderId="75" numFmtId="0" xfId="0" applyFont="1" applyBorder="1" applyAlignment="1">
      <alignment horizontal="left" vertical="center" wrapText="1"/>
    </xf>
    <xf fontId="3" fillId="0" borderId="257" numFmtId="0" xfId="0" applyFont="1" applyBorder="1" applyAlignment="1">
      <alignment horizontal="center" vertical="center" wrapText="1"/>
    </xf>
    <xf fontId="113" fillId="0" borderId="239" numFmtId="0" xfId="0" applyFont="1" applyBorder="1" applyAlignment="1">
      <alignment horizontal="left" vertical="center" wrapText="1"/>
    </xf>
    <xf fontId="113" fillId="0" borderId="258" numFmtId="0" xfId="0" applyFont="1" applyBorder="1" applyAlignment="1">
      <alignment horizontal="left" vertical="center" wrapText="1"/>
    </xf>
    <xf fontId="3" fillId="0" borderId="243" numFmtId="0" xfId="0" applyFont="1" applyBorder="1" applyAlignment="1">
      <alignment horizontal="center" vertical="center" wrapText="1"/>
    </xf>
    <xf fontId="3" fillId="0" borderId="244" numFmtId="0" xfId="0" applyFont="1" applyBorder="1" applyAlignment="1">
      <alignment horizontal="center" vertical="center" wrapText="1"/>
    </xf>
    <xf fontId="3" fillId="0" borderId="259" numFmtId="0" xfId="0" applyFont="1" applyBorder="1" applyAlignment="1">
      <alignment horizontal="center" vertical="center" wrapText="1"/>
    </xf>
    <xf fontId="3" fillId="0" borderId="128" numFmtId="0" xfId="0" applyFont="1" applyBorder="1" applyAlignment="1">
      <alignment horizontal="center" vertical="center" wrapText="1"/>
    </xf>
    <xf fontId="113" fillId="0" borderId="227" numFmtId="0" xfId="0" applyFont="1" applyBorder="1" applyAlignment="1">
      <alignment horizontal="left" vertical="center" wrapText="1"/>
    </xf>
    <xf fontId="113" fillId="0" borderId="237" numFmtId="0" xfId="0" applyFont="1" applyBorder="1" applyAlignment="1">
      <alignment horizontal="left" vertical="center" wrapText="1"/>
    </xf>
    <xf fontId="119" fillId="0" borderId="243" numFmtId="0" xfId="0" applyFont="1" applyBorder="1" applyAlignment="1">
      <alignment horizontal="center" vertical="center" wrapText="1"/>
    </xf>
    <xf fontId="119" fillId="0" borderId="131" numFmtId="0" xfId="0" applyFont="1" applyBorder="1" applyAlignment="1">
      <alignment horizontal="center" vertical="center" wrapText="1"/>
    </xf>
    <xf fontId="119" fillId="0" borderId="245" numFmtId="0" xfId="0" applyFont="1" applyBorder="1" applyAlignment="1">
      <alignment horizontal="center" vertical="center" wrapText="1"/>
    </xf>
    <xf fontId="60" fillId="0" borderId="81" numFmtId="0" xfId="0" applyFont="1" applyBorder="1" applyAlignment="1">
      <alignment horizontal="center" vertical="center" wrapText="1"/>
    </xf>
    <xf fontId="60" fillId="0" borderId="82" numFmtId="0" xfId="0" applyFont="1" applyBorder="1" applyAlignment="1">
      <alignment horizontal="center" vertical="center" wrapText="1"/>
    </xf>
    <xf fontId="60" fillId="0" borderId="83" numFmtId="0" xfId="0" applyFont="1" applyBorder="1" applyAlignment="1">
      <alignment horizontal="center" vertical="center" wrapText="1"/>
    </xf>
    <xf fontId="0" fillId="0" borderId="0" numFmtId="0" xfId="0" applyAlignment="1">
      <alignment vertical="center" wrapText="1"/>
    </xf>
    <xf fontId="122" fillId="0" borderId="0" numFmtId="0" xfId="0" applyFont="1"/>
    <xf fontId="123" fillId="0" borderId="0" numFmtId="0" xfId="0" applyFont="1"/>
    <xf fontId="87" fillId="0" borderId="0" numFmtId="0" xfId="0" applyFont="1" applyAlignment="1">
      <alignment vertical="center"/>
    </xf>
    <xf fontId="95" fillId="0" borderId="0" numFmtId="0" xfId="0" applyFont="1" applyAlignment="1">
      <alignment vertical="center" wrapText="1"/>
    </xf>
    <xf fontId="95" fillId="0" borderId="0" numFmtId="0" xfId="0" applyFont="1" applyAlignment="1">
      <alignment horizontal="center" vertical="center"/>
    </xf>
    <xf fontId="36" fillId="0" borderId="0" numFmtId="0" xfId="0" applyFont="1" applyAlignment="1">
      <alignment horizontal="right" wrapText="1"/>
    </xf>
    <xf fontId="36" fillId="0" borderId="0" numFmtId="14" xfId="0" applyNumberFormat="1" applyFont="1" applyAlignment="1">
      <alignment horizontal="center" wrapText="1"/>
    </xf>
    <xf fontId="36" fillId="0" borderId="0" numFmtId="0" xfId="0" applyFont="1" applyAlignment="1">
      <alignment horizontal="center" wrapText="1"/>
    </xf>
    <xf fontId="36" fillId="0" borderId="0" numFmtId="0" xfId="0" applyFont="1" applyAlignment="1">
      <alignment horizontal="left" wrapText="1"/>
    </xf>
    <xf fontId="77" fillId="0" borderId="0" numFmtId="0" xfId="0" applyFont="1" applyAlignment="1">
      <alignment vertical="center"/>
    </xf>
    <xf fontId="9" fillId="0" borderId="90" numFmtId="0" xfId="6" applyFont="1" applyBorder="1" applyAlignment="1">
      <alignment horizontal="center" vertical="center" wrapText="1"/>
    </xf>
    <xf fontId="123" fillId="0" borderId="0" numFmtId="0" xfId="0" applyFont="1" applyAlignment="1">
      <alignment vertical="center"/>
    </xf>
    <xf fontId="113" fillId="0" borderId="102" numFmtId="0" xfId="0" applyFont="1" applyBorder="1" applyAlignment="1">
      <alignment horizontal="left" vertical="center" wrapText="1"/>
    </xf>
    <xf fontId="122" fillId="0" borderId="215" numFmtId="0" xfId="0" applyFont="1" applyBorder="1" applyAlignment="1">
      <alignment vertical="center" wrapText="1"/>
    </xf>
    <xf fontId="122" fillId="0" borderId="140" numFmtId="0" xfId="0" applyFont="1" applyBorder="1" applyAlignment="1">
      <alignment vertical="center" wrapText="1"/>
    </xf>
    <xf fontId="123" fillId="0" borderId="247" numFmtId="0" xfId="0" applyFont="1" applyBorder="1" applyAlignment="1">
      <alignment vertical="center" wrapText="1"/>
    </xf>
    <xf fontId="122" fillId="0" borderId="89" numFmtId="0" xfId="0" applyFont="1" applyBorder="1" applyAlignment="1">
      <alignment vertical="center" wrapText="1"/>
    </xf>
    <xf fontId="123" fillId="0" borderId="90" numFmtId="0" xfId="0" applyFont="1" applyBorder="1" applyAlignment="1">
      <alignment vertical="center" wrapText="1"/>
    </xf>
    <xf fontId="122" fillId="0" borderId="258" numFmtId="0" xfId="0" applyFont="1" applyBorder="1" applyAlignment="1">
      <alignment vertical="center" wrapText="1"/>
    </xf>
    <xf fontId="122" fillId="0" borderId="260" numFmtId="0" xfId="0" applyFont="1" applyBorder="1" applyAlignment="1">
      <alignment vertical="center" wrapText="1"/>
    </xf>
    <xf fontId="123" fillId="0" borderId="250" numFmtId="0" xfId="0" applyFont="1" applyBorder="1" applyAlignment="1">
      <alignment vertical="center" wrapText="1"/>
    </xf>
    <xf fontId="122" fillId="0" borderId="255" numFmtId="0" xfId="0" applyFont="1" applyBorder="1" applyAlignment="1">
      <alignment vertical="center" wrapText="1"/>
    </xf>
    <xf fontId="123" fillId="0" borderId="256" numFmtId="0" xfId="0" applyFont="1" applyBorder="1" applyAlignment="1">
      <alignment vertical="center" wrapText="1"/>
    </xf>
    <xf fontId="122" fillId="0" borderId="237" numFmtId="0" xfId="0" applyFont="1" applyBorder="1" applyAlignment="1">
      <alignment vertical="center" wrapText="1"/>
    </xf>
    <xf fontId="122" fillId="0" borderId="138" numFmtId="0" xfId="0" applyFont="1" applyBorder="1" applyAlignment="1">
      <alignment vertical="center" wrapText="1"/>
    </xf>
    <xf fontId="123" fillId="0" borderId="115" numFmtId="0" xfId="0" applyFont="1" applyBorder="1" applyAlignment="1">
      <alignment vertical="center" wrapText="1"/>
    </xf>
    <xf fontId="122" fillId="0" borderId="116" numFmtId="0" xfId="0" applyFont="1" applyBorder="1" applyAlignment="1">
      <alignment vertical="center" wrapText="1"/>
    </xf>
    <xf fontId="123" fillId="0" borderId="139" numFmtId="0" xfId="0" applyFont="1" applyBorder="1" applyAlignment="1">
      <alignment vertical="center" wrapText="1"/>
    </xf>
    <xf fontId="11" fillId="0" borderId="103" numFmtId="0" xfId="0" applyFont="1" applyBorder="1" applyAlignment="1">
      <alignment horizontal="left"/>
    </xf>
    <xf fontId="11" fillId="0" borderId="240" numFmtId="0" xfId="0" applyFont="1" applyBorder="1" applyAlignment="1">
      <alignment horizontal="left"/>
    </xf>
    <xf fontId="3" fillId="0" borderId="113" numFmtId="0" xfId="0" applyFont="1" applyBorder="1" applyAlignment="1">
      <alignment horizontal="center" vertical="center" wrapText="1"/>
    </xf>
    <xf fontId="3" fillId="0" borderId="115" numFmtId="0" xfId="0" applyFont="1" applyBorder="1" applyAlignment="1">
      <alignment horizontal="center" vertical="center" wrapText="1"/>
    </xf>
    <xf fontId="3" fillId="0" borderId="116" numFmtId="0" xfId="0" applyFont="1" applyBorder="1" applyAlignment="1">
      <alignment horizontal="center" vertical="center" wrapText="1"/>
    </xf>
    <xf fontId="3" fillId="0" borderId="139" numFmtId="0" xfId="0" applyFont="1" applyBorder="1" applyAlignment="1">
      <alignment horizontal="center" vertical="center" wrapText="1"/>
    </xf>
    <xf fontId="113" fillId="0" borderId="236" numFmtId="0" xfId="0" applyFont="1" applyBorder="1" applyAlignment="1">
      <alignment horizontal="left" vertical="center" wrapText="1"/>
    </xf>
    <xf fontId="113" fillId="0" borderId="126" numFmtId="0" xfId="0" applyFont="1" applyBorder="1" applyAlignment="1">
      <alignment horizontal="left" vertical="center" wrapText="1"/>
    </xf>
    <xf fontId="3" fillId="0" borderId="126" numFmtId="0" xfId="0" applyFont="1" applyBorder="1" applyAlignment="1">
      <alignment horizontal="center" vertical="center" wrapText="1"/>
    </xf>
    <xf fontId="60" fillId="0" borderId="102" numFmtId="0" xfId="0" applyFont="1" applyBorder="1" applyAlignment="1">
      <alignment horizontal="center" vertical="center" wrapText="1"/>
    </xf>
    <xf fontId="124" fillId="0" borderId="0" numFmtId="0" xfId="0" applyFont="1"/>
    <xf fontId="0" fillId="0" borderId="0" numFmtId="0" xfId="0"/>
    <xf fontId="125" fillId="0" borderId="0" numFmtId="0" xfId="0" applyFont="1"/>
    <xf fontId="77" fillId="0" borderId="0" numFmtId="0" xfId="49" applyFont="1" applyAlignment="1">
      <alignment vertical="center" wrapText="1"/>
    </xf>
    <xf fontId="77" fillId="0" borderId="0" numFmtId="0" xfId="49" applyFont="1" applyAlignment="1">
      <alignment horizontal="center" vertical="center" wrapText="1"/>
    </xf>
    <xf fontId="77" fillId="0" borderId="0" numFmtId="0" xfId="49" applyFont="1" applyAlignment="1">
      <alignment horizontal="center" vertical="center"/>
    </xf>
    <xf fontId="126" fillId="0" borderId="0" numFmtId="0" xfId="49" applyFont="1" applyAlignment="1">
      <alignment horizontal="right" wrapText="1"/>
    </xf>
    <xf fontId="126" fillId="0" borderId="0" numFmtId="14" xfId="49" applyNumberFormat="1" applyFont="1" applyAlignment="1">
      <alignment horizontal="center" wrapText="1"/>
    </xf>
    <xf fontId="126" fillId="0" borderId="0" numFmtId="0" xfId="49" applyFont="1" applyAlignment="1">
      <alignment horizontal="center" wrapText="1"/>
    </xf>
    <xf fontId="126" fillId="0" borderId="0" numFmtId="0" xfId="49" applyFont="1" applyAlignment="1">
      <alignment horizontal="left" wrapText="1"/>
    </xf>
    <xf fontId="87" fillId="0" borderId="0" numFmtId="0" xfId="49" applyFont="1" applyAlignment="1">
      <alignment vertical="center"/>
    </xf>
    <xf fontId="77" fillId="0" borderId="0" numFmtId="0" xfId="49" applyFont="1" applyAlignment="1">
      <alignment vertical="center"/>
    </xf>
    <xf fontId="77" fillId="0" borderId="88" numFmtId="0" xfId="0" applyFont="1" applyBorder="1" applyAlignment="1">
      <alignment horizontal="center" vertical="center"/>
    </xf>
    <xf fontId="77" fillId="0" borderId="247" numFmtId="0" xfId="0" applyFont="1" applyBorder="1" applyAlignment="1">
      <alignment horizontal="center" vertical="center"/>
    </xf>
    <xf fontId="77" fillId="0" borderId="87" numFmtId="0" xfId="0" applyFont="1" applyBorder="1" applyAlignment="1">
      <alignment horizontal="center" vertical="center"/>
    </xf>
    <xf fontId="114" fillId="3" borderId="100" numFmtId="0" xfId="2" applyFont="1" applyFill="1" applyBorder="1" applyAlignment="1">
      <alignment horizontal="left" vertical="top" wrapText="1"/>
    </xf>
    <xf fontId="122" fillId="0" borderId="0" numFmtId="0" xfId="49" applyFont="1"/>
    <xf fontId="114" fillId="0" borderId="243" numFmtId="0" xfId="2" applyFont="1" applyBorder="1" applyAlignment="1">
      <alignment horizontal="left" vertical="top" wrapText="1"/>
    </xf>
    <xf fontId="114" fillId="3" borderId="245" numFmtId="0" xfId="2" applyFont="1" applyFill="1" applyBorder="1" applyAlignment="1">
      <alignment horizontal="left" vertical="top" wrapText="1"/>
    </xf>
    <xf fontId="114" fillId="0" borderId="259" numFmtId="0" xfId="2" applyFont="1" applyBorder="1" applyAlignment="1" applyProtection="1">
      <alignment horizontal="center" vertical="top" wrapText="1"/>
    </xf>
    <xf fontId="12" fillId="0" borderId="0" numFmtId="0" xfId="49" applyFont="1"/>
    <xf fontId="113" fillId="0" borderId="112" numFmtId="0" xfId="0" applyFont="1" applyBorder="1" applyAlignment="1">
      <alignment horizontal="left"/>
    </xf>
    <xf fontId="3" fillId="0" borderId="215" numFmtId="0" xfId="0" applyFont="1" applyBorder="1" applyAlignment="1">
      <alignment horizontal="center"/>
    </xf>
    <xf fontId="3" fillId="0" borderId="88" numFmtId="0" xfId="0" applyFont="1" applyBorder="1" applyAlignment="1">
      <alignment horizontal="center"/>
    </xf>
    <xf fontId="3" fillId="0" borderId="247" numFmtId="0" xfId="0" applyFont="1" applyBorder="1" applyAlignment="1">
      <alignment horizontal="center"/>
    </xf>
    <xf fontId="3" fillId="0" borderId="89" numFmtId="0" xfId="0" applyFont="1" applyBorder="1" applyAlignment="1">
      <alignment horizontal="center"/>
    </xf>
    <xf fontId="3" fillId="0" borderId="90" numFmtId="0" xfId="0" applyFont="1" applyBorder="1" applyAlignment="1">
      <alignment horizontal="center"/>
    </xf>
    <xf fontId="3" fillId="0" borderId="86" numFmtId="0" xfId="0" applyFont="1" applyBorder="1" applyAlignment="1">
      <alignment horizontal="center"/>
    </xf>
    <xf fontId="3" fillId="0" borderId="87" numFmtId="0" xfId="0" applyFont="1" applyBorder="1" applyAlignment="1">
      <alignment horizontal="center"/>
    </xf>
    <xf fontId="113" fillId="0" borderId="228" numFmtId="0" xfId="0" applyFont="1" applyBorder="1" applyAlignment="1">
      <alignment horizontal="left"/>
    </xf>
    <xf fontId="0" fillId="0" borderId="215" numFmtId="0" xfId="0" applyBorder="1"/>
    <xf fontId="0" fillId="0" borderId="88" numFmtId="0" xfId="0" applyBorder="1"/>
    <xf fontId="125" fillId="0" borderId="247" numFmtId="0" xfId="0" applyFont="1" applyBorder="1"/>
    <xf fontId="0" fillId="0" borderId="89" numFmtId="0" xfId="0" applyBorder="1"/>
    <xf fontId="125" fillId="0" borderId="90" numFmtId="0" xfId="0" applyFont="1" applyBorder="1"/>
    <xf fontId="0" fillId="0" borderId="86" numFmtId="0" xfId="0" applyBorder="1"/>
    <xf fontId="0" fillId="0" borderId="87" numFmtId="0" xfId="0" applyBorder="1"/>
    <xf fontId="0" fillId="0" borderId="112" numFmtId="0" xfId="0" applyBorder="1"/>
    <xf fontId="0" fillId="0" borderId="85" numFmtId="0" xfId="0" applyBorder="1"/>
    <xf fontId="125" fillId="0" borderId="83" numFmtId="0" xfId="0" applyFont="1" applyBorder="1"/>
    <xf fontId="0" fillId="0" borderId="84" numFmtId="0" xfId="0" applyBorder="1"/>
    <xf fontId="125" fillId="0" borderId="141" numFmtId="0" xfId="0" applyFont="1" applyBorder="1"/>
    <xf fontId="0" fillId="0" borderId="81" numFmtId="0" xfId="0" applyBorder="1"/>
    <xf fontId="0" fillId="0" borderId="82" numFmtId="0" xfId="0" applyBorder="1"/>
    <xf fontId="114" fillId="0" borderId="91" numFmtId="0" xfId="2" applyFont="1" applyBorder="1" applyAlignment="1">
      <alignment horizontal="left" vertical="top" wrapText="1"/>
    </xf>
    <xf fontId="114" fillId="3" borderId="109" numFmtId="0" xfId="2" applyFont="1" applyFill="1" applyBorder="1" applyAlignment="1">
      <alignment horizontal="left" vertical="top" wrapText="1"/>
    </xf>
    <xf fontId="114" fillId="0" borderId="248" numFmtId="0" xfId="2" applyFont="1" applyBorder="1" applyAlignment="1">
      <alignment horizontal="left" vertical="top" wrapText="1"/>
    </xf>
    <xf fontId="114" fillId="3" borderId="250" numFmtId="0" xfId="2" applyFont="1" applyFill="1" applyBorder="1" applyAlignment="1">
      <alignment horizontal="left" vertical="top" wrapText="1"/>
    </xf>
    <xf fontId="114" fillId="0" borderId="251" numFmtId="0" xfId="2" applyFont="1" applyBorder="1" applyAlignment="1" applyProtection="1">
      <alignment horizontal="center" vertical="top" wrapText="1"/>
    </xf>
    <xf fontId="114" fillId="0" borderId="255" numFmtId="0" xfId="2" applyFont="1" applyBorder="1" applyAlignment="1" applyProtection="1">
      <alignment horizontal="center" vertical="top" wrapText="1"/>
    </xf>
    <xf fontId="115" fillId="0" borderId="256" numFmtId="0" xfId="2" applyFont="1" applyBorder="1" applyAlignment="1" applyProtection="1">
      <alignment horizontal="center" vertical="top" wrapText="1"/>
    </xf>
    <xf fontId="3" fillId="0" borderId="228" numFmtId="0" xfId="0" applyFont="1" applyBorder="1" applyAlignment="1">
      <alignment horizontal="center"/>
    </xf>
    <xf fontId="3" fillId="0" borderId="97" numFmtId="0" xfId="0" applyFont="1" applyBorder="1" applyAlignment="1">
      <alignment horizontal="center"/>
    </xf>
    <xf fontId="3" fillId="0" borderId="96" numFmtId="0" xfId="0" applyFont="1" applyBorder="1" applyAlignment="1">
      <alignment horizontal="center"/>
    </xf>
    <xf fontId="3" fillId="0" borderId="110" numFmtId="0" xfId="0" applyFont="1" applyBorder="1" applyAlignment="1">
      <alignment horizontal="center"/>
    </xf>
    <xf fontId="3" fillId="0" borderId="231" numFmtId="0" xfId="0" applyFont="1" applyBorder="1" applyAlignment="1">
      <alignment horizontal="center"/>
    </xf>
    <xf fontId="3" fillId="0" borderId="94" numFmtId="0" xfId="0" applyFont="1" applyBorder="1" applyAlignment="1">
      <alignment horizontal="center"/>
    </xf>
    <xf fontId="3" fillId="0" borderId="95" numFmtId="0" xfId="0" applyFont="1" applyBorder="1" applyAlignment="1">
      <alignment horizontal="center"/>
    </xf>
    <xf fontId="11" fillId="0" borderId="112" numFmtId="0" xfId="0" applyFont="1" applyBorder="1" applyAlignment="1">
      <alignment horizontal="center"/>
    </xf>
    <xf fontId="3" fillId="0" borderId="83" numFmtId="0" xfId="0" applyFont="1" applyBorder="1" applyAlignment="1">
      <alignment horizontal="center"/>
    </xf>
    <xf fontId="3" fillId="0" borderId="141" numFmtId="0" xfId="0" applyFont="1" applyBorder="1" applyAlignment="1">
      <alignment horizontal="center"/>
    </xf>
    <xf fontId="11" fillId="0" borderId="82" numFmtId="0" xfId="0" applyFont="1" applyBorder="1" applyAlignment="1">
      <alignment horizontal="center"/>
    </xf>
    <xf fontId="3" fillId="0" borderId="115" numFmtId="0" xfId="0" applyFont="1" applyBorder="1" applyAlignment="1">
      <alignment horizontal="center"/>
    </xf>
    <xf fontId="11" fillId="0" borderId="113" numFmtId="0" xfId="0" applyFont="1" applyBorder="1" applyAlignment="1">
      <alignment horizontal="center"/>
    </xf>
    <xf fontId="11" fillId="0" borderId="114" numFmtId="0" xfId="0" applyFont="1" applyBorder="1" applyAlignment="1">
      <alignment horizontal="center"/>
    </xf>
    <xf fontId="3" fillId="0" borderId="139" numFmtId="0" xfId="0" applyFont="1" applyBorder="1" applyAlignment="1">
      <alignment horizontal="center"/>
    </xf>
    <xf fontId="113" fillId="0" borderId="215" numFmtId="0" xfId="0" applyFont="1" applyBorder="1" applyAlignment="1">
      <alignment horizontal="left"/>
    </xf>
    <xf fontId="20" fillId="0" borderId="112" numFmtId="0" xfId="0" applyFont="1" applyBorder="1" applyAlignment="1">
      <alignment horizontal="left"/>
    </xf>
    <xf fontId="29" fillId="0" borderId="112" numFmtId="0" xfId="0" applyFont="1" applyBorder="1" applyAlignment="1">
      <alignment horizontal="center"/>
    </xf>
    <xf fontId="29" fillId="0" borderId="85" numFmtId="0" xfId="0" applyFont="1" applyBorder="1" applyAlignment="1">
      <alignment horizontal="center"/>
    </xf>
    <xf fontId="29" fillId="0" borderId="83" numFmtId="0" xfId="0" applyFont="1" applyBorder="1" applyAlignment="1">
      <alignment horizontal="center"/>
    </xf>
    <xf fontId="29" fillId="0" borderId="84" numFmtId="0" xfId="0" applyFont="1" applyBorder="1" applyAlignment="1">
      <alignment horizontal="center"/>
    </xf>
    <xf fontId="29" fillId="0" borderId="141" numFmtId="0" xfId="0" applyFont="1" applyBorder="1" applyAlignment="1">
      <alignment horizontal="center"/>
    </xf>
    <xf fontId="29" fillId="0" borderId="81" numFmtId="0" xfId="0" applyFont="1" applyBorder="1" applyAlignment="1">
      <alignment horizontal="center"/>
    </xf>
    <xf fontId="29" fillId="0" borderId="82" numFmtId="0" xfId="0" applyFont="1" applyBorder="1" applyAlignment="1">
      <alignment horizontal="center"/>
    </xf>
    <xf fontId="87" fillId="2" borderId="0" numFmtId="0" xfId="0" applyFont="1" applyFill="1" applyAlignment="1">
      <alignment horizontal="center" vertical="center"/>
    </xf>
    <xf fontId="27" fillId="2" borderId="0" numFmtId="0" xfId="0" applyFont="1" applyFill="1" applyAlignment="1">
      <alignment horizontal="center" vertical="center" wrapText="1"/>
    </xf>
    <xf fontId="95" fillId="2" borderId="0" numFmtId="0" xfId="0" applyFont="1" applyFill="1" applyAlignment="1">
      <alignment horizontal="center" vertical="center" wrapText="1"/>
    </xf>
    <xf fontId="87" fillId="2" borderId="8" numFmtId="0" xfId="0" applyFont="1" applyFill="1" applyBorder="1" applyAlignment="1">
      <alignment horizontal="center" vertical="center"/>
    </xf>
    <xf fontId="3" fillId="2" borderId="67" numFmtId="0" xfId="26" applyFont="1" applyFill="1" applyBorder="1" applyAlignment="1" quotePrefix="1">
      <alignment horizontal="center" vertical="center" wrapText="1"/>
    </xf>
    <xf fontId="3" fillId="2" borderId="18" numFmtId="0" xfId="3" applyFont="1" applyFill="1" applyBorder="1" applyAlignment="1" quotePrefix="1">
      <alignment horizontal="center" vertical="center" wrapText="1"/>
    </xf>
    <xf fontId="3" fillId="2" borderId="21" numFmtId="0" xfId="3" applyFont="1" applyFill="1" applyBorder="1" applyAlignment="1" quotePrefix="1">
      <alignment horizontal="center" vertical="center" wrapText="1"/>
    </xf>
    <xf fontId="3" fillId="2" borderId="20" numFmtId="0" xfId="3" applyFont="1" applyFill="1" applyBorder="1" applyAlignment="1" quotePrefix="1">
      <alignment horizontal="center" vertical="center" wrapText="1"/>
    </xf>
    <xf fontId="3" fillId="2" borderId="18" numFmtId="0" xfId="24" applyFont="1" applyFill="1" applyBorder="1" applyAlignment="1" quotePrefix="1">
      <alignment horizontal="center" vertical="center" wrapText="1"/>
    </xf>
    <xf fontId="3" fillId="2" borderId="21" numFmtId="0" xfId="24" applyFont="1" applyFill="1" applyBorder="1" applyAlignment="1" quotePrefix="1">
      <alignment horizontal="center" vertical="center" wrapText="1"/>
    </xf>
    <xf fontId="3" fillId="2" borderId="20" numFmtId="0" xfId="24" applyFont="1" applyFill="1" applyBorder="1" applyAlignment="1" quotePrefix="1">
      <alignment horizontal="center" vertical="center" wrapText="1"/>
    </xf>
    <xf fontId="3" fillId="2" borderId="69" numFmtId="0" xfId="26" applyFont="1" applyFill="1" applyBorder="1" applyAlignment="1" quotePrefix="1">
      <alignment horizontal="center" vertical="center" wrapText="1"/>
    </xf>
    <xf fontId="53" fillId="2" borderId="44" numFmtId="0" xfId="5" applyFont="1" applyFill="1" applyBorder="1" applyAlignment="1" quotePrefix="1">
      <alignment horizontal="center" vertical="center" wrapText="1"/>
    </xf>
    <xf fontId="53" fillId="2" borderId="27" numFmtId="0" xfId="5" applyFont="1" applyFill="1" applyBorder="1" applyAlignment="1" quotePrefix="1">
      <alignment horizontal="center" vertical="center" wrapText="1"/>
    </xf>
    <xf fontId="53" fillId="2" borderId="45" numFmtId="0" xfId="5" applyFont="1" applyFill="1" applyBorder="1" applyAlignment="1" quotePrefix="1">
      <alignment horizontal="center" vertical="center" wrapText="1"/>
    </xf>
    <xf fontId="53" fillId="2" borderId="60" numFmtId="0" xfId="5" applyFont="1" applyFill="1" applyBorder="1" applyAlignment="1" quotePrefix="1">
      <alignment horizontal="center" vertical="center" wrapText="1"/>
    </xf>
    <xf fontId="53" fillId="2" borderId="61" numFmtId="0" xfId="5" applyFont="1" applyFill="1" applyBorder="1" applyAlignment="1" quotePrefix="1">
      <alignment horizontal="center" vertical="center" wrapText="1"/>
    </xf>
    <xf fontId="53" fillId="2" borderId="62" numFmtId="0" xfId="5" applyFont="1" applyFill="1" applyBorder="1" applyAlignment="1" quotePrefix="1">
      <alignment horizontal="center" vertical="center" wrapText="1"/>
    </xf>
    <xf fontId="53" fillId="2" borderId="74" numFmtId="0" xfId="5" applyFont="1" applyFill="1" applyBorder="1" applyAlignment="1" quotePrefix="1">
      <alignment horizontal="center" vertical="center" wrapText="1"/>
    </xf>
    <xf fontId="3" fillId="2" borderId="62" numFmtId="0" xfId="5" applyFont="1" applyFill="1" applyBorder="1" applyAlignment="1" quotePrefix="1">
      <alignment horizontal="center" vertical="center" wrapText="1"/>
    </xf>
    <xf fontId="113" fillId="2" borderId="67" numFmtId="0" xfId="16" applyFont="1" applyFill="1" applyBorder="1" applyAlignment="1" quotePrefix="1">
      <alignment vertical="center" wrapText="1"/>
    </xf>
    <xf fontId="11" fillId="2" borderId="50" numFmtId="0" xfId="16" applyFont="1" applyFill="1" applyBorder="1" applyAlignment="1" quotePrefix="1">
      <alignment horizontal="center" vertical="center" wrapText="1"/>
    </xf>
    <xf fontId="11" fillId="2" borderId="19" numFmtId="0" xfId="16" applyFont="1" applyFill="1" applyBorder="1" applyAlignment="1" quotePrefix="1">
      <alignment horizontal="center" vertical="center" wrapText="1"/>
    </xf>
    <xf fontId="113" fillId="2" borderId="51" numFmtId="0" xfId="16" applyFont="1" applyFill="1" applyBorder="1" applyAlignment="1" quotePrefix="1">
      <alignment horizontal="center" vertical="center" wrapText="1"/>
    </xf>
    <xf fontId="113" fillId="2" borderId="36" numFmtId="0" xfId="16" applyFont="1" applyFill="1" applyBorder="1" applyAlignment="1" quotePrefix="1">
      <alignment horizontal="center" vertical="center" wrapText="1"/>
    </xf>
    <xf fontId="76" fillId="2" borderId="50" numFmtId="0" xfId="0" applyFont="1" applyFill="1" applyBorder="1" applyAlignment="1">
      <alignment horizontal="center" vertical="center" wrapText="1"/>
    </xf>
    <xf fontId="76" fillId="2" borderId="19" numFmtId="0" xfId="0" applyFont="1" applyFill="1" applyBorder="1" applyAlignment="1">
      <alignment horizontal="center" vertical="center" wrapText="1"/>
    </xf>
    <xf fontId="76" fillId="2" borderId="51" numFmtId="0" xfId="0" applyFont="1" applyFill="1" applyBorder="1" applyAlignment="1">
      <alignment horizontal="center" vertical="center" wrapText="1"/>
    </xf>
    <xf fontId="11" fillId="2" borderId="22" numFmtId="0" xfId="16" applyFont="1" applyFill="1" applyBorder="1" applyAlignment="1">
      <alignment vertical="center" wrapText="1"/>
    </xf>
    <xf fontId="11" fillId="2" borderId="52" numFmtId="0" xfId="16" applyFont="1" applyFill="1" applyBorder="1" applyAlignment="1" quotePrefix="1">
      <alignment horizontal="center" vertical="center" wrapText="1"/>
    </xf>
    <xf fontId="11" fillId="2" borderId="23" numFmtId="0" xfId="16" applyFont="1" applyFill="1" applyBorder="1" applyAlignment="1" quotePrefix="1">
      <alignment horizontal="center" vertical="center" wrapText="1"/>
    </xf>
    <xf fontId="113" fillId="2" borderId="53" numFmtId="0" xfId="16" applyFont="1" applyFill="1" applyBorder="1" applyAlignment="1" quotePrefix="1">
      <alignment horizontal="center" vertical="center" wrapText="1"/>
    </xf>
    <xf fontId="11" fillId="2" borderId="37" numFmtId="0" xfId="16" applyFont="1" applyFill="1" applyBorder="1" applyAlignment="1" quotePrefix="1">
      <alignment horizontal="center" vertical="center" wrapText="1"/>
    </xf>
    <xf fontId="76" fillId="2" borderId="52" numFmtId="0" xfId="0" applyFont="1" applyFill="1" applyBorder="1" applyAlignment="1">
      <alignment horizontal="center" vertical="center" wrapText="1"/>
    </xf>
    <xf fontId="76" fillId="2" borderId="23" numFmtId="0" xfId="0" applyFont="1" applyFill="1" applyBorder="1" applyAlignment="1">
      <alignment horizontal="center" vertical="center" wrapText="1"/>
    </xf>
    <xf fontId="76" fillId="2" borderId="53" numFmtId="0" xfId="0" applyFont="1" applyFill="1" applyBorder="1" applyAlignment="1">
      <alignment horizontal="center" vertical="center" wrapText="1"/>
    </xf>
    <xf fontId="35" fillId="0" borderId="0" numFmtId="0" xfId="0" applyFont="1"/>
    <xf fontId="11" fillId="2" borderId="22" numFmtId="0" xfId="13" applyFont="1" applyFill="1" applyBorder="1" applyAlignment="1">
      <alignment vertical="center" wrapText="1"/>
    </xf>
    <xf fontId="76" fillId="2" borderId="13" numFmtId="0" xfId="0" applyFont="1" applyFill="1" applyBorder="1" applyAlignment="1">
      <alignment horizontal="left" vertical="center" wrapText="1"/>
    </xf>
    <xf fontId="113" fillId="2" borderId="47" numFmtId="0" xfId="16" applyFont="1" applyFill="1" applyBorder="1" applyAlignment="1" quotePrefix="1">
      <alignment horizontal="center" vertical="center" wrapText="1"/>
    </xf>
    <xf fontId="113" fillId="2" borderId="14" numFmtId="0" xfId="16" applyFont="1" applyFill="1" applyBorder="1" applyAlignment="1" quotePrefix="1">
      <alignment horizontal="center" vertical="center" wrapText="1"/>
    </xf>
    <xf fontId="113" fillId="2" borderId="48" numFmtId="0" xfId="16" applyFont="1" applyFill="1" applyBorder="1" applyAlignment="1" quotePrefix="1">
      <alignment horizontal="center" vertical="center" wrapText="1"/>
    </xf>
    <xf fontId="113" fillId="2" borderId="49" numFmtId="0" xfId="16" applyFont="1" applyFill="1" applyBorder="1" applyAlignment="1" quotePrefix="1">
      <alignment horizontal="center" vertical="center" wrapText="1"/>
    </xf>
    <xf fontId="113" fillId="2" borderId="47" numFmtId="0" xfId="9" applyFont="1" applyFill="1" applyBorder="1" applyAlignment="1" quotePrefix="1">
      <alignment horizontal="center" vertical="center" wrapText="1"/>
    </xf>
    <xf fontId="113" fillId="2" borderId="14" numFmtId="0" xfId="9" applyFont="1" applyFill="1" applyBorder="1" applyAlignment="1" quotePrefix="1">
      <alignment horizontal="center" vertical="center" wrapText="1"/>
    </xf>
    <xf fontId="113" fillId="2" borderId="48" numFmtId="0" xfId="9" applyFont="1" applyFill="1" applyBorder="1" applyAlignment="1" quotePrefix="1">
      <alignment horizontal="center" vertical="center" wrapText="1"/>
    </xf>
    <xf fontId="113" fillId="2" borderId="47" numFmtId="0" xfId="9" applyFont="1" applyFill="1" applyBorder="1" applyAlignment="1">
      <alignment horizontal="center" vertical="center" wrapText="1"/>
    </xf>
    <xf fontId="113" fillId="2" borderId="14" numFmtId="0" xfId="9" applyFont="1" applyFill="1" applyBorder="1" applyAlignment="1">
      <alignment horizontal="center" vertical="center" wrapText="1"/>
    </xf>
    <xf fontId="76" fillId="2" borderId="48" numFmtId="0" xfId="0" applyFont="1" applyFill="1" applyBorder="1" applyAlignment="1">
      <alignment horizontal="center" vertical="center" wrapText="1"/>
    </xf>
    <xf fontId="76" fillId="2" borderId="42" numFmtId="0" xfId="0" applyFont="1" applyFill="1" applyBorder="1" applyAlignment="1">
      <alignment horizontal="left" vertical="center" wrapText="1"/>
    </xf>
    <xf fontId="3" fillId="2" borderId="39" numFmtId="0" xfId="9" applyFont="1" applyFill="1" applyBorder="1" applyAlignment="1" quotePrefix="1">
      <alignment horizontal="center" vertical="center" wrapText="1"/>
    </xf>
    <xf fontId="3" fillId="2" borderId="40" numFmtId="0" xfId="9" applyFont="1" applyFill="1" applyBorder="1" applyAlignment="1" quotePrefix="1">
      <alignment horizontal="center" vertical="center" wrapText="1"/>
    </xf>
    <xf fontId="113" fillId="2" borderId="41" numFmtId="0" xfId="9" applyFont="1" applyFill="1" applyBorder="1" applyAlignment="1" quotePrefix="1">
      <alignment horizontal="center" vertical="center" wrapText="1"/>
    </xf>
    <xf fontId="3" fillId="2" borderId="55" numFmtId="0" xfId="9" applyFont="1" applyFill="1" applyBorder="1" applyAlignment="1" quotePrefix="1">
      <alignment horizontal="center" vertical="center" wrapText="1"/>
    </xf>
    <xf fontId="76" fillId="2" borderId="22" numFmtId="0" xfId="0" applyFont="1" applyFill="1" applyBorder="1" applyAlignment="1">
      <alignment horizontal="left" vertical="center" wrapText="1"/>
    </xf>
    <xf fontId="3" fillId="2" borderId="52" numFmtId="0" xfId="16" applyFont="1" applyFill="1" applyBorder="1" applyAlignment="1" quotePrefix="1">
      <alignment horizontal="center" vertical="center" wrapText="1"/>
    </xf>
    <xf fontId="3" fillId="2" borderId="23" numFmtId="0" xfId="16" applyFont="1" applyFill="1" applyBorder="1" applyAlignment="1" quotePrefix="1">
      <alignment horizontal="center" vertical="center" wrapText="1"/>
    </xf>
    <xf fontId="3" fillId="2" borderId="52" numFmtId="0" xfId="9" applyFont="1" applyFill="1" applyBorder="1" applyAlignment="1" quotePrefix="1">
      <alignment horizontal="center" vertical="center" wrapText="1"/>
    </xf>
    <xf fontId="11" fillId="2" borderId="23" numFmtId="0" xfId="9" applyFont="1" applyFill="1" applyBorder="1" applyAlignment="1" quotePrefix="1">
      <alignment horizontal="center" vertical="center" wrapText="1"/>
    </xf>
    <xf fontId="113" fillId="2" borderId="53" numFmtId="0" xfId="9" applyFont="1" applyFill="1" applyBorder="1" applyAlignment="1" quotePrefix="1">
      <alignment horizontal="center" vertical="center" wrapText="1"/>
    </xf>
    <xf fontId="113" fillId="2" borderId="13" numFmtId="0" xfId="16" applyFont="1" applyFill="1" applyBorder="1" applyAlignment="1" quotePrefix="1">
      <alignment vertical="center" wrapText="1"/>
    </xf>
    <xf fontId="113" fillId="2" borderId="49" numFmtId="0" xfId="9" applyFont="1" applyFill="1" applyBorder="1" applyAlignment="1" quotePrefix="1">
      <alignment horizontal="center" vertical="center" wrapText="1"/>
    </xf>
    <xf fontId="113" fillId="2" borderId="18" numFmtId="0" xfId="16" applyFont="1" applyFill="1" applyBorder="1" applyAlignment="1">
      <alignment vertical="center" wrapText="1"/>
    </xf>
    <xf fontId="11" fillId="2" borderId="35" numFmtId="0" xfId="16" applyFont="1" applyFill="1" applyBorder="1" applyAlignment="1" quotePrefix="1">
      <alignment horizontal="center" vertical="center" wrapText="1"/>
    </xf>
    <xf fontId="76" fillId="2" borderId="55" numFmtId="0" xfId="0" applyFont="1" applyFill="1" applyBorder="1" applyAlignment="1">
      <alignment horizontal="center" vertical="center" wrapText="1"/>
    </xf>
    <xf fontId="76" fillId="2" borderId="40" numFmtId="0" xfId="0" applyFont="1" applyFill="1" applyBorder="1" applyAlignment="1">
      <alignment horizontal="center" vertical="center" wrapText="1"/>
    </xf>
    <xf fontId="76" fillId="2" borderId="41" numFmtId="0" xfId="0" applyFont="1" applyFill="1" applyBorder="1" applyAlignment="1">
      <alignment horizontal="center" vertical="center" wrapText="1"/>
    </xf>
    <xf fontId="11" fillId="2" borderId="53" numFmtId="0" xfId="16" applyFont="1" applyFill="1" applyBorder="1" applyAlignment="1" quotePrefix="1">
      <alignment horizontal="center" vertical="center" wrapText="1"/>
    </xf>
    <xf fontId="113" fillId="2" borderId="38" numFmtId="0" xfId="16" applyFont="1" applyFill="1" applyBorder="1" applyAlignment="1" quotePrefix="1">
      <alignment horizontal="center" vertical="center" wrapText="1"/>
    </xf>
    <xf fontId="76" fillId="2" borderId="37" numFmtId="0" xfId="0" applyFont="1" applyFill="1" applyBorder="1" applyAlignment="1">
      <alignment horizontal="center" vertical="center" wrapText="1"/>
    </xf>
    <xf fontId="11" fillId="2" borderId="47" numFmtId="0" xfId="16" applyFont="1" applyFill="1" applyBorder="1" applyAlignment="1" quotePrefix="1">
      <alignment horizontal="center" vertical="center" wrapText="1"/>
    </xf>
    <xf fontId="11" fillId="2" borderId="14" numFmtId="0" xfId="16" applyFont="1" applyFill="1" applyBorder="1" applyAlignment="1" quotePrefix="1">
      <alignment horizontal="center" vertical="center" wrapText="1"/>
    </xf>
    <xf fontId="11" fillId="2" borderId="48" numFmtId="0" xfId="16" applyFont="1" applyFill="1" applyBorder="1" applyAlignment="1" quotePrefix="1">
      <alignment horizontal="center" vertical="center" wrapText="1"/>
    </xf>
    <xf fontId="11" fillId="2" borderId="14" numFmtId="0" xfId="9" applyFont="1" applyFill="1" applyBorder="1" applyAlignment="1" quotePrefix="1">
      <alignment horizontal="center" vertical="center" wrapText="1"/>
    </xf>
    <xf fontId="113" fillId="2" borderId="58" numFmtId="0" xfId="9" applyFont="1" applyFill="1" applyBorder="1" applyAlignment="1" quotePrefix="1">
      <alignment horizontal="center" vertical="center" wrapText="1"/>
    </xf>
    <xf fontId="113" fillId="2" borderId="15" numFmtId="0" xfId="9" applyFont="1" applyFill="1" applyBorder="1" applyAlignment="1" quotePrefix="1">
      <alignment horizontal="center" vertical="center" wrapText="1"/>
    </xf>
    <xf fontId="76" fillId="2" borderId="49" numFmtId="0" xfId="0" applyFont="1" applyFill="1" applyBorder="1" applyAlignment="1">
      <alignment horizontal="center" vertical="center" wrapText="1"/>
    </xf>
    <xf fontId="77" fillId="2" borderId="13" numFmtId="0" xfId="0" applyFont="1" applyFill="1" applyBorder="1" applyAlignment="1">
      <alignment horizontal="left" vertical="center" wrapText="1"/>
    </xf>
    <xf fontId="76" fillId="2" borderId="47" numFmtId="0" xfId="0" applyFont="1" applyFill="1" applyBorder="1" applyAlignment="1">
      <alignment horizontal="center" vertical="center"/>
    </xf>
    <xf fontId="76" fillId="2" borderId="14" numFmtId="0" xfId="0" applyFont="1" applyFill="1" applyBorder="1" applyAlignment="1">
      <alignment horizontal="center" vertical="center"/>
    </xf>
    <xf fontId="76" fillId="2" borderId="48" numFmtId="0" xfId="0" applyFont="1" applyFill="1" applyBorder="1" applyAlignment="1">
      <alignment horizontal="center" vertical="center"/>
    </xf>
    <xf fontId="76" fillId="2" borderId="49" numFmtId="0" xfId="0" applyFont="1" applyFill="1" applyBorder="1" applyAlignment="1">
      <alignment horizontal="center" vertical="center"/>
    </xf>
    <xf fontId="127" fillId="2" borderId="10" numFmtId="0" xfId="0" applyFont="1" applyFill="1" applyBorder="1" applyAlignment="1">
      <alignment horizontal="left" vertical="center" wrapText="1"/>
    </xf>
    <xf fontId="120" fillId="2" borderId="65" numFmtId="0" xfId="0" applyFont="1" applyFill="1" applyBorder="1" applyAlignment="1">
      <alignment horizontal="center" vertical="center"/>
    </xf>
    <xf fontId="120" fillId="2" borderId="34" numFmtId="0" xfId="0" applyFont="1" applyFill="1" applyBorder="1" applyAlignment="1">
      <alignment horizontal="center" vertical="center"/>
    </xf>
    <xf fontId="120" fillId="2" borderId="66" numFmtId="0" xfId="0" applyFont="1" applyFill="1" applyBorder="1" applyAlignment="1">
      <alignment horizontal="center" vertical="center"/>
    </xf>
    <xf fontId="120" fillId="2" borderId="178" numFmtId="0" xfId="0" applyFont="1" applyFill="1" applyBorder="1" applyAlignment="1">
      <alignment horizontal="center" vertical="center"/>
    </xf>
    <xf fontId="87" fillId="2" borderId="0" numFmtId="0" xfId="0" applyFont="1" applyFill="1" applyAlignment="1">
      <alignment vertical="center"/>
    </xf>
    <xf fontId="87" fillId="2" borderId="0" numFmtId="0" xfId="0" applyFont="1" applyFill="1" applyAlignment="1">
      <alignment horizontal="left" vertical="center"/>
    </xf>
    <xf fontId="87" fillId="2" borderId="0" numFmtId="0" xfId="0" applyFont="1" applyFill="1"/>
    <xf fontId="28" fillId="2" borderId="0" numFmtId="0" xfId="0" applyFont="1" applyFill="1" applyAlignment="1">
      <alignment horizontal="center" wrapText="1"/>
    </xf>
    <xf fontId="77" fillId="2" borderId="0" numFmtId="0" xfId="0" applyFont="1" applyFill="1" applyAlignment="1">
      <alignment horizontal="right" wrapText="1"/>
    </xf>
    <xf fontId="53" fillId="2" borderId="54" numFmtId="0" xfId="5" applyFont="1" applyFill="1" applyBorder="1" applyAlignment="1" quotePrefix="1">
      <alignment horizontal="center" vertical="center" wrapText="1"/>
    </xf>
    <xf fontId="3" fillId="2" borderId="45" numFmtId="0" xfId="5" applyFont="1" applyFill="1" applyBorder="1" applyAlignment="1" quotePrefix="1">
      <alignment horizontal="center" vertical="center" wrapText="1"/>
    </xf>
    <xf fontId="62" fillId="2" borderId="68" numFmtId="0" xfId="16" applyFont="1" applyFill="1" applyBorder="1" applyAlignment="1">
      <alignment vertical="center" wrapText="1"/>
    </xf>
    <xf fontId="22" fillId="2" borderId="52" numFmtId="0" xfId="16" applyFont="1" applyFill="1" applyBorder="1" applyAlignment="1" quotePrefix="1">
      <alignment horizontal="center" vertical="center" wrapText="1"/>
    </xf>
    <xf fontId="22" fillId="2" borderId="23" numFmtId="0" xfId="16" applyFont="1" applyFill="1" applyBorder="1" applyAlignment="1" quotePrefix="1">
      <alignment horizontal="center" vertical="center" wrapText="1"/>
    </xf>
    <xf fontId="29" fillId="2" borderId="53" numFmtId="0" xfId="16" applyFont="1" applyFill="1" applyBorder="1" applyAlignment="1" quotePrefix="1">
      <alignment horizontal="center" vertical="center" wrapText="1"/>
    </xf>
    <xf fontId="27" fillId="2" borderId="37" numFmtId="0" xfId="0" applyFont="1" applyFill="1" applyBorder="1" applyAlignment="1">
      <alignment horizontal="center" vertical="center" wrapText="1"/>
    </xf>
    <xf fontId="27" fillId="2" borderId="23" numFmtId="0" xfId="0" applyFont="1" applyFill="1" applyBorder="1" applyAlignment="1">
      <alignment horizontal="center" vertical="center" wrapText="1"/>
    </xf>
    <xf fontId="27" fillId="2" borderId="53" numFmtId="0" xfId="0" applyFont="1" applyFill="1" applyBorder="1" applyAlignment="1">
      <alignment horizontal="center" vertical="center" wrapText="1"/>
    </xf>
    <xf fontId="62" fillId="2" borderId="68" numFmtId="0" xfId="13" applyFont="1" applyFill="1" applyBorder="1" applyAlignment="1">
      <alignment vertical="center" wrapText="1"/>
    </xf>
    <xf fontId="97" fillId="2" borderId="17" numFmtId="0" xfId="0" applyFont="1" applyFill="1" applyBorder="1" applyAlignment="1">
      <alignment horizontal="left" vertical="center" wrapText="1"/>
    </xf>
    <xf fontId="29" fillId="2" borderId="17" numFmtId="0" xfId="9" applyFont="1" applyFill="1" applyBorder="1" applyAlignment="1" quotePrefix="1">
      <alignment horizontal="center" vertical="center" wrapText="1"/>
    </xf>
    <xf fontId="27" fillId="2" borderId="15" numFmtId="0" xfId="0" applyFont="1" applyFill="1" applyBorder="1" applyAlignment="1">
      <alignment horizontal="center" vertical="center" wrapText="1"/>
    </xf>
    <xf fontId="27" fillId="2" borderId="17" numFmtId="0" xfId="0" applyFont="1" applyFill="1" applyBorder="1" applyAlignment="1">
      <alignment horizontal="center" vertical="center" wrapText="1"/>
    </xf>
    <xf fontId="97" fillId="2" borderId="70" numFmtId="0" xfId="0" applyFont="1" applyFill="1" applyBorder="1" applyAlignment="1">
      <alignment horizontal="left" vertical="center" wrapText="1"/>
    </xf>
    <xf fontId="29" fillId="2" borderId="39" numFmtId="0" xfId="9" applyFont="1" applyFill="1" applyBorder="1" applyAlignment="1" quotePrefix="1">
      <alignment horizontal="center" vertical="center" wrapText="1"/>
    </xf>
    <xf fontId="29" fillId="2" borderId="40" numFmtId="0" xfId="9" applyFont="1" applyFill="1" applyBorder="1" applyAlignment="1" quotePrefix="1">
      <alignment horizontal="center" vertical="center" wrapText="1"/>
    </xf>
    <xf fontId="29" fillId="2" borderId="41" numFmtId="0" xfId="9" applyFont="1" applyFill="1" applyBorder="1" applyAlignment="1" quotePrefix="1">
      <alignment horizontal="center" vertical="center" wrapText="1"/>
    </xf>
    <xf fontId="29" fillId="2" borderId="35" numFmtId="0" xfId="9" applyFont="1" applyFill="1" applyBorder="1" applyAlignment="1" quotePrefix="1">
      <alignment horizontal="center" vertical="center" wrapText="1"/>
    </xf>
    <xf fontId="29" fillId="2" borderId="19" numFmtId="0" xfId="9" applyFont="1" applyFill="1" applyBorder="1" applyAlignment="1" quotePrefix="1">
      <alignment horizontal="center" vertical="center" wrapText="1"/>
    </xf>
    <xf fontId="29" fillId="2" borderId="51" numFmtId="0" xfId="9" applyFont="1" applyFill="1" applyBorder="1" applyAlignment="1" quotePrefix="1">
      <alignment horizontal="center" vertical="center" wrapText="1"/>
    </xf>
    <xf fontId="76" fillId="2" borderId="68" numFmtId="0" xfId="0" applyFont="1" applyFill="1" applyBorder="1" applyAlignment="1">
      <alignment horizontal="left" vertical="center" wrapText="1"/>
    </xf>
    <xf fontId="3" fillId="2" borderId="37" numFmtId="0" xfId="9" applyFont="1" applyFill="1" applyBorder="1" applyAlignment="1" quotePrefix="1">
      <alignment horizontal="center" vertical="center" wrapText="1"/>
    </xf>
    <xf fontId="11" fillId="2" borderId="68" numFmtId="0" xfId="16" applyFont="1" applyFill="1" applyBorder="1" applyAlignment="1">
      <alignment vertical="center" wrapText="1"/>
    </xf>
    <xf fontId="22" fillId="2" borderId="39" numFmtId="0" xfId="9" applyFont="1" applyFill="1" applyBorder="1" applyAlignment="1" quotePrefix="1">
      <alignment horizontal="center" vertical="center" wrapText="1"/>
    </xf>
    <xf fontId="22" fillId="2" borderId="40" numFmtId="0" xfId="9" applyFont="1" applyFill="1" applyBorder="1" applyAlignment="1" quotePrefix="1">
      <alignment horizontal="center" vertical="center" wrapText="1"/>
    </xf>
    <xf fontId="121" fillId="2" borderId="17" numFmtId="0" xfId="16" applyFont="1" applyFill="1" applyBorder="1" applyAlignment="1" quotePrefix="1">
      <alignment vertical="center" wrapText="1"/>
    </xf>
    <xf fontId="29" fillId="2" borderId="47" numFmtId="0" xfId="9" applyFont="1" applyFill="1" applyBorder="1" applyAlignment="1" quotePrefix="1">
      <alignment horizontal="center" vertical="center" wrapText="1"/>
    </xf>
    <xf fontId="29" fillId="2" borderId="14" numFmtId="0" xfId="9" applyFont="1" applyFill="1" applyBorder="1" applyAlignment="1" quotePrefix="1">
      <alignment horizontal="center" vertical="center" wrapText="1"/>
    </xf>
    <xf fontId="29" fillId="2" borderId="48" numFmtId="0" xfId="9" applyFont="1" applyFill="1" applyBorder="1" applyAlignment="1" quotePrefix="1">
      <alignment horizontal="center" vertical="center" wrapText="1"/>
    </xf>
    <xf fontId="121" fillId="2" borderId="18" numFmtId="0" xfId="16" applyFont="1" applyFill="1" applyBorder="1" applyAlignment="1">
      <alignment vertical="center" wrapText="1"/>
    </xf>
    <xf fontId="22" fillId="2" borderId="50" numFmtId="0" xfId="16" applyFont="1" applyFill="1" applyBorder="1" applyAlignment="1" quotePrefix="1">
      <alignment horizontal="center" vertical="center" wrapText="1"/>
    </xf>
    <xf fontId="22" fillId="2" borderId="19" numFmtId="0" xfId="16" applyFont="1" applyFill="1" applyBorder="1" applyAlignment="1" quotePrefix="1">
      <alignment horizontal="center" vertical="center" wrapText="1"/>
    </xf>
    <xf fontId="29" fillId="2" borderId="36" numFmtId="0" xfId="16" applyFont="1" applyFill="1" applyBorder="1" applyAlignment="1" quotePrefix="1">
      <alignment horizontal="center" vertical="center" wrapText="1"/>
    </xf>
    <xf fontId="29" fillId="2" borderId="51" numFmtId="0" xfId="16" applyFont="1" applyFill="1" applyBorder="1" applyAlignment="1" quotePrefix="1">
      <alignment horizontal="center" vertical="center" wrapText="1"/>
    </xf>
    <xf fontId="27" fillId="2" borderId="12" numFmtId="0" xfId="0" applyFont="1" applyFill="1" applyBorder="1" applyAlignment="1">
      <alignment horizontal="center" vertical="center" wrapText="1"/>
    </xf>
    <xf fontId="27" fillId="2" borderId="19" numFmtId="0" xfId="0" applyFont="1" applyFill="1" applyBorder="1" applyAlignment="1">
      <alignment horizontal="center" vertical="center" wrapText="1"/>
    </xf>
    <xf fontId="27" fillId="2" borderId="51" numFmtId="0" xfId="0" applyFont="1" applyFill="1" applyBorder="1" applyAlignment="1">
      <alignment horizontal="center" vertical="center" wrapText="1"/>
    </xf>
    <xf fontId="62" fillId="2" borderId="22" numFmtId="0" xfId="16" applyFont="1" applyFill="1" applyBorder="1" applyAlignment="1">
      <alignment vertical="center" wrapText="1"/>
    </xf>
    <xf fontId="29" fillId="2" borderId="38" numFmtId="0" xfId="16" applyFont="1" applyFill="1" applyBorder="1" applyAlignment="1" quotePrefix="1">
      <alignment horizontal="center" vertical="center" wrapText="1"/>
    </xf>
    <xf fontId="62" fillId="2" borderId="22" numFmtId="0" xfId="13" applyFont="1" applyFill="1" applyBorder="1" applyAlignment="1">
      <alignment vertical="center" wrapText="1"/>
    </xf>
    <xf fontId="27" fillId="2" borderId="73" numFmtId="0" xfId="0" applyFont="1" applyFill="1" applyBorder="1" applyAlignment="1">
      <alignment horizontal="center" vertical="center" wrapText="1"/>
    </xf>
    <xf fontId="95" fillId="2" borderId="17" numFmtId="0" xfId="0" applyFont="1" applyFill="1" applyBorder="1" applyAlignment="1">
      <alignment horizontal="left" vertical="center" wrapText="1"/>
    </xf>
    <xf fontId="77" fillId="2" borderId="17" numFmtId="0" xfId="0" applyFont="1" applyFill="1" applyBorder="1" applyAlignment="1">
      <alignment horizontal="left" vertical="center" wrapText="1"/>
    </xf>
    <xf fontId="76" fillId="2" borderId="17" numFmtId="0" xfId="0" applyFont="1" applyFill="1" applyBorder="1" applyAlignment="1">
      <alignment horizontal="center" vertical="center"/>
    </xf>
    <xf fontId="27" fillId="2" borderId="17" numFmtId="0" xfId="0" applyFont="1" applyFill="1" applyBorder="1" applyAlignment="1">
      <alignment horizontal="center" vertical="center"/>
    </xf>
    <xf fontId="97" fillId="2" borderId="17" numFmtId="0" xfId="0" applyFont="1" applyFill="1" applyBorder="1" applyAlignment="1">
      <alignment horizontal="center" vertical="center"/>
    </xf>
    <xf fontId="28" fillId="2" borderId="17" numFmtId="0" xfId="0" applyFont="1" applyFill="1" applyBorder="1" applyAlignment="1">
      <alignment horizontal="center" vertical="center"/>
    </xf>
    <xf fontId="28" fillId="2" borderId="17" numFmtId="0" xfId="0" applyFont="1" applyFill="1" applyBorder="1" applyAlignment="1">
      <alignment horizontal="left" vertical="center" wrapText="1"/>
    </xf>
    <xf fontId="57" fillId="2" borderId="17" numFmtId="0" xfId="0" applyFont="1" applyFill="1" applyBorder="1" applyAlignment="1">
      <alignment horizontal="center" vertical="center"/>
    </xf>
    <xf fontId="128" fillId="2" borderId="0" numFmtId="0" xfId="0" applyFont="1" applyFill="1"/>
    <xf fontId="87" fillId="2" borderId="0" numFmtId="0" xfId="0" applyFont="1" applyFill="1" applyAlignment="1">
      <alignment horizontal="center"/>
    </xf>
    <xf fontId="77" fillId="2" borderId="0" numFmtId="0" xfId="0" applyFont="1" applyFill="1" applyAlignment="1">
      <alignment horizontal="center" wrapText="1"/>
    </xf>
    <xf fontId="3" fillId="2" borderId="67" numFmtId="0" xfId="26" applyFont="1" applyFill="1" applyBorder="1" applyAlignment="1" quotePrefix="1">
      <alignment horizontal="centerContinuous" vertical="center" wrapText="1"/>
    </xf>
    <xf fontId="3" fillId="2" borderId="50" numFmtId="0" xfId="3" applyFont="1" applyFill="1" applyBorder="1" applyAlignment="1" quotePrefix="1">
      <alignment horizontal="center" vertical="center" wrapText="1"/>
    </xf>
    <xf fontId="3" fillId="2" borderId="19" numFmtId="0" xfId="3" applyFont="1" applyFill="1" applyBorder="1" applyAlignment="1" quotePrefix="1">
      <alignment horizontal="center" vertical="center" wrapText="1"/>
    </xf>
    <xf fontId="3" fillId="2" borderId="51" numFmtId="0" xfId="3" applyFont="1" applyFill="1" applyBorder="1" applyAlignment="1" quotePrefix="1">
      <alignment horizontal="center" vertical="center" wrapText="1"/>
    </xf>
    <xf fontId="3" fillId="2" borderId="50" numFmtId="0" xfId="24" applyFont="1" applyFill="1" applyBorder="1" applyAlignment="1" quotePrefix="1">
      <alignment horizontal="center" vertical="center" wrapText="1"/>
    </xf>
    <xf fontId="3" fillId="2" borderId="19" numFmtId="0" xfId="24" applyFont="1" applyFill="1" applyBorder="1" applyAlignment="1" quotePrefix="1">
      <alignment horizontal="center" vertical="center" wrapText="1"/>
    </xf>
    <xf fontId="3" fillId="2" borderId="51" numFmtId="0" xfId="24" applyFont="1" applyFill="1" applyBorder="1" applyAlignment="1" quotePrefix="1">
      <alignment horizontal="center" vertical="center" wrapText="1"/>
    </xf>
    <xf fontId="3" fillId="2" borderId="69" numFmtId="0" xfId="26" applyFont="1" applyFill="1" applyBorder="1" applyAlignment="1" quotePrefix="1">
      <alignment horizontal="centerContinuous" vertical="center" wrapText="1"/>
    </xf>
    <xf fontId="62" fillId="2" borderId="52" numFmtId="0" xfId="16" applyFont="1" applyFill="1" applyBorder="1" applyAlignment="1" quotePrefix="1">
      <alignment horizontal="center" vertical="center" wrapText="1"/>
    </xf>
    <xf fontId="62" fillId="2" borderId="23" numFmtId="0" xfId="16" applyFont="1" applyFill="1" applyBorder="1" applyAlignment="1" quotePrefix="1">
      <alignment horizontal="center" vertical="center" wrapText="1"/>
    </xf>
    <xf fontId="121" fillId="2" borderId="53" numFmtId="0" xfId="16" applyFont="1" applyFill="1" applyBorder="1" applyAlignment="1" quotePrefix="1">
      <alignment horizontal="center" vertical="center" wrapText="1"/>
    </xf>
    <xf fontId="97" fillId="2" borderId="52" numFmtId="0" xfId="0" applyFont="1" applyFill="1" applyBorder="1" applyAlignment="1">
      <alignment horizontal="center" vertical="center" wrapText="1"/>
    </xf>
    <xf fontId="97" fillId="2" borderId="23" numFmtId="0" xfId="0" applyFont="1" applyFill="1" applyBorder="1" applyAlignment="1">
      <alignment horizontal="center" vertical="center" wrapText="1"/>
    </xf>
    <xf fontId="97" fillId="2" borderId="53" numFmtId="0" xfId="0" applyFont="1" applyFill="1" applyBorder="1" applyAlignment="1">
      <alignment horizontal="center" vertical="center" wrapText="1"/>
    </xf>
    <xf fontId="97" fillId="2" borderId="69" numFmtId="0" xfId="0" applyFont="1" applyFill="1" applyBorder="1" applyAlignment="1">
      <alignment horizontal="left" vertical="center" wrapText="1"/>
    </xf>
    <xf fontId="121" fillId="2" borderId="44" numFmtId="0" xfId="9" applyFont="1" applyFill="1" applyBorder="1" applyAlignment="1" quotePrefix="1">
      <alignment horizontal="center" vertical="center" wrapText="1"/>
    </xf>
    <xf fontId="121" fillId="2" borderId="27" numFmtId="0" xfId="9" applyFont="1" applyFill="1" applyBorder="1" applyAlignment="1" quotePrefix="1">
      <alignment horizontal="center" vertical="center" wrapText="1"/>
    </xf>
    <xf fontId="121" fillId="2" borderId="45" numFmtId="0" xfId="9" applyFont="1" applyFill="1" applyBorder="1" applyAlignment="1" quotePrefix="1">
      <alignment horizontal="center" vertical="center" wrapText="1"/>
    </xf>
    <xf fontId="121" fillId="2" borderId="60" numFmtId="0" xfId="9" applyFont="1" applyFill="1" applyBorder="1" applyAlignment="1">
      <alignment horizontal="center" vertical="center" wrapText="1"/>
    </xf>
    <xf fontId="121" fillId="2" borderId="61" numFmtId="0" xfId="9" applyFont="1" applyFill="1" applyBorder="1" applyAlignment="1">
      <alignment horizontal="center" vertical="center" wrapText="1"/>
    </xf>
    <xf fontId="97" fillId="2" borderId="62" numFmtId="0" xfId="0" applyFont="1" applyFill="1" applyBorder="1" applyAlignment="1">
      <alignment horizontal="center" vertical="center" wrapText="1"/>
    </xf>
    <xf fontId="97" fillId="2" borderId="67" numFmtId="0" xfId="0" applyFont="1" applyFill="1" applyBorder="1" applyAlignment="1">
      <alignment horizontal="left" vertical="center" wrapText="1"/>
    </xf>
    <xf fontId="119" fillId="2" borderId="39" numFmtId="0" xfId="9" applyFont="1" applyFill="1" applyBorder="1" applyAlignment="1" quotePrefix="1">
      <alignment horizontal="center" vertical="center" wrapText="1"/>
    </xf>
    <xf fontId="119" fillId="2" borderId="40" numFmtId="0" xfId="9" applyFont="1" applyFill="1" applyBorder="1" applyAlignment="1" quotePrefix="1">
      <alignment horizontal="center" vertical="center" wrapText="1"/>
    </xf>
    <xf fontId="121" fillId="2" borderId="41" numFmtId="0" xfId="9" applyFont="1" applyFill="1" applyBorder="1" applyAlignment="1" quotePrefix="1">
      <alignment horizontal="center" vertical="center" wrapText="1"/>
    </xf>
    <xf fontId="119" fillId="2" borderId="50" numFmtId="0" xfId="9" applyFont="1" applyFill="1" applyBorder="1" applyAlignment="1" quotePrefix="1">
      <alignment horizontal="center" vertical="center" wrapText="1"/>
    </xf>
    <xf fontId="119" fillId="2" borderId="19" numFmtId="0" xfId="9" applyFont="1" applyFill="1" applyBorder="1" applyAlignment="1" quotePrefix="1">
      <alignment horizontal="center" vertical="center" wrapText="1"/>
    </xf>
    <xf fontId="121" fillId="2" borderId="51" numFmtId="0" xfId="9" applyFont="1" applyFill="1" applyBorder="1" applyAlignment="1" quotePrefix="1">
      <alignment horizontal="center" vertical="center" wrapText="1"/>
    </xf>
    <xf fontId="97" fillId="2" borderId="68" numFmtId="0" xfId="0" applyFont="1" applyFill="1" applyBorder="1" applyAlignment="1">
      <alignment horizontal="left" vertical="center" wrapText="1"/>
    </xf>
    <xf fontId="119" fillId="2" borderId="52" numFmtId="0" xfId="9" applyFont="1" applyFill="1" applyBorder="1" applyAlignment="1" quotePrefix="1">
      <alignment horizontal="center" vertical="center" wrapText="1"/>
    </xf>
    <xf fontId="62" fillId="2" borderId="23" numFmtId="0" xfId="9" applyFont="1" applyFill="1" applyBorder="1" applyAlignment="1" quotePrefix="1">
      <alignment horizontal="center" vertical="center" wrapText="1"/>
    </xf>
    <xf fontId="121" fillId="2" borderId="53" numFmtId="0" xfId="9" applyFont="1" applyFill="1" applyBorder="1" applyAlignment="1" quotePrefix="1">
      <alignment horizontal="center" vertical="center" wrapText="1"/>
    </xf>
    <xf fontId="121" fillId="2" borderId="69" numFmtId="0" xfId="16" applyFont="1" applyFill="1" applyBorder="1" applyAlignment="1" quotePrefix="1">
      <alignment vertical="center" wrapText="1"/>
    </xf>
    <xf fontId="121" fillId="2" borderId="44" numFmtId="0" xfId="9" applyFont="1" applyFill="1" applyBorder="1" applyAlignment="1">
      <alignment horizontal="center" vertical="center" wrapText="1"/>
    </xf>
    <xf fontId="121" fillId="2" borderId="27" numFmtId="0" xfId="9" applyFont="1" applyFill="1" applyBorder="1" applyAlignment="1">
      <alignment horizontal="center" vertical="center" wrapText="1"/>
    </xf>
    <xf fontId="97" fillId="2" borderId="45" numFmtId="0" xfId="0" applyFont="1" applyFill="1" applyBorder="1" applyAlignment="1">
      <alignment horizontal="center" vertical="center" wrapText="1"/>
    </xf>
    <xf fontId="62" fillId="2" borderId="50" numFmtId="0" xfId="16" applyFont="1" applyFill="1" applyBorder="1" applyAlignment="1" quotePrefix="1">
      <alignment horizontal="center" vertical="center" wrapText="1"/>
    </xf>
    <xf fontId="62" fillId="2" borderId="19" numFmtId="0" xfId="16" applyFont="1" applyFill="1" applyBorder="1" applyAlignment="1" quotePrefix="1">
      <alignment horizontal="center" vertical="center" wrapText="1"/>
    </xf>
    <xf fontId="121" fillId="2" borderId="36" numFmtId="0" xfId="16" applyFont="1" applyFill="1" applyBorder="1" applyAlignment="1" quotePrefix="1">
      <alignment horizontal="center" vertical="center" wrapText="1"/>
    </xf>
    <xf fontId="121" fillId="2" borderId="51" numFmtId="0" xfId="16" applyFont="1" applyFill="1" applyBorder="1" applyAlignment="1" quotePrefix="1">
      <alignment horizontal="center" vertical="center" wrapText="1"/>
    </xf>
    <xf fontId="97" fillId="2" borderId="50" numFmtId="0" xfId="0" applyFont="1" applyFill="1" applyBorder="1" applyAlignment="1">
      <alignment horizontal="center" vertical="center" wrapText="1"/>
    </xf>
    <xf fontId="97" fillId="2" borderId="19" numFmtId="0" xfId="0" applyFont="1" applyFill="1" applyBorder="1" applyAlignment="1">
      <alignment horizontal="center" vertical="center" wrapText="1"/>
    </xf>
    <xf fontId="97" fillId="2" borderId="51" numFmtId="0" xfId="0" applyFont="1" applyFill="1" applyBorder="1" applyAlignment="1">
      <alignment horizontal="center" vertical="center" wrapText="1"/>
    </xf>
    <xf fontId="121" fillId="2" borderId="38" numFmtId="0" xfId="16" applyFont="1" applyFill="1" applyBorder="1" applyAlignment="1" quotePrefix="1">
      <alignment horizontal="center" vertical="center" wrapText="1"/>
    </xf>
    <xf fontId="121" fillId="2" borderId="22" numFmtId="0" xfId="16" applyFont="1" applyFill="1" applyBorder="1" applyAlignment="1" quotePrefix="1">
      <alignment horizontal="center" vertical="center" wrapText="1"/>
    </xf>
    <xf fontId="121" fillId="2" borderId="26" numFmtId="0" xfId="16" applyFont="1" applyFill="1" applyBorder="1" applyAlignment="1" quotePrefix="1">
      <alignment vertical="center" wrapText="1"/>
    </xf>
    <xf fontId="121" fillId="2" borderId="60" numFmtId="0" xfId="9" applyFont="1" applyFill="1" applyBorder="1" applyAlignment="1" quotePrefix="1">
      <alignment horizontal="center" vertical="center" wrapText="1"/>
    </xf>
    <xf fontId="121" fillId="2" borderId="61" numFmtId="0" xfId="9" applyFont="1" applyFill="1" applyBorder="1" applyAlignment="1" quotePrefix="1">
      <alignment horizontal="center" vertical="center" wrapText="1"/>
    </xf>
    <xf fontId="121" fillId="2" borderId="147" numFmtId="0" xfId="9" applyFont="1" applyFill="1" applyBorder="1" applyAlignment="1" quotePrefix="1">
      <alignment horizontal="center" vertical="center" wrapText="1"/>
    </xf>
    <xf fontId="121" fillId="2" borderId="26" numFmtId="0" xfId="16" applyFont="1" applyFill="1" applyBorder="1" applyAlignment="1" quotePrefix="1">
      <alignment horizontal="center" vertical="center" wrapText="1"/>
    </xf>
    <xf fontId="121" fillId="2" borderId="46" numFmtId="0" xfId="16" applyFont="1" applyFill="1" applyBorder="1" applyAlignment="1" quotePrefix="1">
      <alignment horizontal="center" vertical="center" wrapText="1"/>
    </xf>
    <xf fontId="121" fillId="2" borderId="45" numFmtId="0" xfId="16" applyFont="1" applyFill="1" applyBorder="1" applyAlignment="1" quotePrefix="1">
      <alignment horizontal="center" vertical="center" wrapText="1"/>
    </xf>
    <xf fontId="97" fillId="2" borderId="44" numFmtId="0" xfId="0" applyFont="1" applyFill="1" applyBorder="1" applyAlignment="1">
      <alignment horizontal="center" vertical="center" wrapText="1"/>
    </xf>
    <xf fontId="121" fillId="2" borderId="54" numFmtId="0" xfId="16" applyFont="1" applyFill="1" applyBorder="1" applyAlignment="1" quotePrefix="1">
      <alignment horizontal="center" vertical="center" wrapText="1"/>
    </xf>
    <xf fontId="121" fillId="2" borderId="47" numFmtId="0" xfId="9" applyFont="1" applyFill="1" applyBorder="1" applyAlignment="1" quotePrefix="1">
      <alignment horizontal="center" vertical="center" wrapText="1"/>
    </xf>
    <xf fontId="121" fillId="2" borderId="14" numFmtId="0" xfId="9" applyFont="1" applyFill="1" applyBorder="1" applyAlignment="1" quotePrefix="1">
      <alignment horizontal="center" vertical="center" wrapText="1"/>
    </xf>
    <xf fontId="121" fillId="2" borderId="48" numFmtId="0" xfId="9" applyFont="1" applyFill="1" applyBorder="1" applyAlignment="1" quotePrefix="1">
      <alignment horizontal="center" vertical="center" wrapText="1"/>
    </xf>
    <xf fontId="121" fillId="2" borderId="49" numFmtId="0" xfId="9" applyFont="1" applyFill="1" applyBorder="1" applyAlignment="1" quotePrefix="1">
      <alignment horizontal="center" vertical="center" wrapText="1"/>
    </xf>
    <xf fontId="97" fillId="2" borderId="47" numFmtId="0" xfId="0" applyFont="1" applyFill="1" applyBorder="1" applyAlignment="1">
      <alignment horizontal="center" vertical="center"/>
    </xf>
    <xf fontId="97" fillId="2" borderId="14" numFmtId="0" xfId="0" applyFont="1" applyFill="1" applyBorder="1" applyAlignment="1">
      <alignment horizontal="center" vertical="center"/>
    </xf>
    <xf fontId="97" fillId="2" borderId="48" numFmtId="0" xfId="0" applyFont="1" applyFill="1" applyBorder="1" applyAlignment="1">
      <alignment horizontal="center" vertical="center"/>
    </xf>
    <xf fontId="76" fillId="2" borderId="10" numFmtId="0" xfId="0" applyFont="1" applyFill="1" applyBorder="1" applyAlignment="1">
      <alignment horizontal="left" vertical="center" wrapText="1"/>
    </xf>
    <xf fontId="28" fillId="2" borderId="65" numFmtId="0" xfId="0" applyFont="1" applyFill="1" applyBorder="1" applyAlignment="1">
      <alignment horizontal="center" vertical="center"/>
    </xf>
    <xf fontId="28" fillId="2" borderId="34" numFmtId="0" xfId="0" applyFont="1" applyFill="1" applyBorder="1" applyAlignment="1">
      <alignment horizontal="center" vertical="center"/>
    </xf>
    <xf fontId="28" fillId="2" borderId="66" numFmtId="0" xfId="0" applyFont="1" applyFill="1" applyBorder="1" applyAlignment="1">
      <alignment horizontal="center" vertical="center"/>
    </xf>
    <xf fontId="28" fillId="2" borderId="178" numFmtId="0" xfId="0" applyFont="1" applyFill="1" applyBorder="1" applyAlignment="1">
      <alignment horizontal="center" vertical="center"/>
    </xf>
    <xf fontId="87" fillId="7" borderId="0" numFmtId="0" xfId="0" applyFont="1" applyFill="1" applyAlignment="1">
      <alignment horizontal="center"/>
    </xf>
    <xf fontId="87" fillId="7" borderId="0" numFmtId="0" xfId="0" applyFont="1" applyFill="1"/>
    <xf fontId="27" fillId="7" borderId="0" numFmtId="0" xfId="0" applyFont="1" applyFill="1" applyAlignment="1">
      <alignment horizontal="center" vertical="center" wrapText="1"/>
    </xf>
    <xf fontId="87" fillId="7" borderId="8" numFmtId="0" xfId="0" applyFont="1" applyFill="1" applyBorder="1" applyAlignment="1">
      <alignment horizontal="center"/>
    </xf>
    <xf fontId="3" fillId="7" borderId="67" numFmtId="0" xfId="0" applyFont="1" applyFill="1" applyBorder="1" applyAlignment="1">
      <alignment horizontal="centerContinuous" vertical="center" wrapText="1"/>
    </xf>
    <xf fontId="3" fillId="7" borderId="18" numFmtId="0" xfId="0" applyFont="1" applyFill="1" applyBorder="1" applyAlignment="1">
      <alignment horizontal="center" vertical="center" wrapText="1"/>
    </xf>
    <xf fontId="3" fillId="7" borderId="21" numFmtId="0" xfId="0" applyFont="1" applyFill="1" applyBorder="1" applyAlignment="1">
      <alignment horizontal="center" vertical="center" wrapText="1"/>
    </xf>
    <xf fontId="3" fillId="7" borderId="20" numFmtId="0" xfId="0" applyFont="1" applyFill="1" applyBorder="1" applyAlignment="1">
      <alignment horizontal="center" vertical="center" wrapText="1"/>
    </xf>
    <xf fontId="3" fillId="7" borderId="35" numFmtId="0" xfId="0" applyFont="1" applyFill="1" applyBorder="1" applyAlignment="1">
      <alignment horizontal="center" vertical="center" wrapText="1"/>
    </xf>
    <xf fontId="3" fillId="7" borderId="36" numFmtId="0" xfId="0" applyFont="1" applyFill="1" applyBorder="1" applyAlignment="1">
      <alignment horizontal="center" vertical="center" wrapText="1"/>
    </xf>
    <xf fontId="3" fillId="7" borderId="69" numFmtId="0" xfId="0" applyFont="1" applyFill="1" applyBorder="1" applyAlignment="1">
      <alignment horizontal="centerContinuous" vertical="center" wrapText="1"/>
    </xf>
    <xf fontId="53" fillId="7" borderId="44" numFmtId="0" xfId="0" applyFont="1" applyFill="1" applyBorder="1" applyAlignment="1">
      <alignment horizontal="center" vertical="center" wrapText="1"/>
    </xf>
    <xf fontId="53" fillId="7" borderId="27" numFmtId="0" xfId="0" applyFont="1" applyFill="1" applyBorder="1" applyAlignment="1">
      <alignment horizontal="center" vertical="center" wrapText="1"/>
    </xf>
    <xf fontId="53" fillId="7" borderId="45" numFmtId="0" xfId="0" applyFont="1" applyFill="1" applyBorder="1" applyAlignment="1">
      <alignment horizontal="center" vertical="center" wrapText="1"/>
    </xf>
    <xf fontId="53" fillId="7" borderId="60" numFmtId="0" xfId="0" applyFont="1" applyFill="1" applyBorder="1" applyAlignment="1">
      <alignment horizontal="center" vertical="center" wrapText="1"/>
    </xf>
    <xf fontId="53" fillId="7" borderId="61" numFmtId="0" xfId="0" applyFont="1" applyFill="1" applyBorder="1" applyAlignment="1">
      <alignment horizontal="center" vertical="center" wrapText="1"/>
    </xf>
    <xf fontId="53" fillId="7" borderId="62" numFmtId="0" xfId="0" applyFont="1" applyFill="1" applyBorder="1" applyAlignment="1">
      <alignment horizontal="center" vertical="center" wrapText="1"/>
    </xf>
    <xf fontId="53" fillId="7" borderId="54" numFmtId="0" xfId="0" applyFont="1" applyFill="1" applyBorder="1" applyAlignment="1">
      <alignment horizontal="center" vertical="center" wrapText="1"/>
    </xf>
    <xf fontId="113" fillId="7" borderId="67" numFmtId="0" xfId="0" applyFont="1" applyFill="1" applyBorder="1" applyAlignment="1">
      <alignment vertical="center" wrapText="1"/>
    </xf>
    <xf fontId="11" fillId="7" borderId="50" numFmtId="0" xfId="0" applyFont="1" applyFill="1" applyBorder="1" applyAlignment="1">
      <alignment horizontal="center" vertical="center" wrapText="1"/>
    </xf>
    <xf fontId="11" fillId="7" borderId="19" numFmtId="0" xfId="0" applyFont="1" applyFill="1" applyBorder="1" applyAlignment="1">
      <alignment horizontal="center" vertical="center" wrapText="1"/>
    </xf>
    <xf fontId="113" fillId="7" borderId="51" numFmtId="0" xfId="0" applyFont="1" applyFill="1" applyBorder="1" applyAlignment="1">
      <alignment horizontal="center" vertical="center" wrapText="1"/>
    </xf>
    <xf fontId="76" fillId="7" borderId="35" numFmtId="0" xfId="0" applyFont="1" applyFill="1" applyBorder="1" applyAlignment="1">
      <alignment horizontal="center" vertical="center" wrapText="1"/>
    </xf>
    <xf fontId="76" fillId="7" borderId="19" numFmtId="0" xfId="0" applyFont="1" applyFill="1" applyBorder="1" applyAlignment="1">
      <alignment horizontal="center" vertical="center" wrapText="1"/>
    </xf>
    <xf fontId="76" fillId="7" borderId="51" numFmtId="0" xfId="0" applyFont="1" applyFill="1" applyBorder="1" applyAlignment="1">
      <alignment horizontal="center" vertical="center" wrapText="1"/>
    </xf>
    <xf fontId="11" fillId="7" borderId="68" numFmtId="0" xfId="0" applyFont="1" applyFill="1" applyBorder="1" applyAlignment="1">
      <alignment vertical="center" wrapText="1"/>
    </xf>
    <xf fontId="62" fillId="7" borderId="52" numFmtId="0" xfId="0" applyFont="1" applyFill="1" applyBorder="1" applyAlignment="1">
      <alignment horizontal="center" vertical="center" wrapText="1"/>
    </xf>
    <xf fontId="62" fillId="7" borderId="23" numFmtId="0" xfId="0" applyFont="1" applyFill="1" applyBorder="1" applyAlignment="1">
      <alignment horizontal="center" vertical="center" wrapText="1"/>
    </xf>
    <xf fontId="121" fillId="7" borderId="53" numFmtId="0" xfId="0" applyFont="1" applyFill="1" applyBorder="1" applyAlignment="1">
      <alignment horizontal="center" vertical="center" wrapText="1"/>
    </xf>
    <xf fontId="97" fillId="7" borderId="37" numFmtId="0" xfId="0" applyFont="1" applyFill="1" applyBorder="1" applyAlignment="1">
      <alignment horizontal="center" vertical="center" wrapText="1"/>
    </xf>
    <xf fontId="97" fillId="7" borderId="23" numFmtId="0" xfId="0" applyFont="1" applyFill="1" applyBorder="1" applyAlignment="1">
      <alignment horizontal="center" vertical="center" wrapText="1"/>
    </xf>
    <xf fontId="97" fillId="7" borderId="53" numFmtId="0" xfId="0" applyFont="1" applyFill="1" applyBorder="1" applyAlignment="1">
      <alignment horizontal="center" vertical="center" wrapText="1"/>
    </xf>
    <xf fontId="62" fillId="0" borderId="52" numFmtId="0" xfId="0" applyFont="1" applyBorder="1" applyAlignment="1">
      <alignment horizontal="center" vertical="center" wrapText="1"/>
    </xf>
    <xf fontId="62" fillId="0" borderId="23" numFmtId="0" xfId="0" applyFont="1" applyBorder="1" applyAlignment="1">
      <alignment horizontal="center" vertical="center" wrapText="1"/>
    </xf>
    <xf fontId="121" fillId="0" borderId="53" numFmtId="0" xfId="0" applyFont="1" applyBorder="1" applyAlignment="1">
      <alignment horizontal="center" vertical="center" wrapText="1"/>
    </xf>
    <xf fontId="76" fillId="7" borderId="17" numFmtId="0" xfId="0" applyFont="1" applyFill="1" applyBorder="1" applyAlignment="1">
      <alignment horizontal="left" vertical="center" wrapText="1"/>
    </xf>
    <xf fontId="121" fillId="7" borderId="17" numFmtId="0" xfId="0" applyFont="1" applyFill="1" applyBorder="1" applyAlignment="1">
      <alignment horizontal="center" vertical="center" wrapText="1"/>
    </xf>
    <xf fontId="121" fillId="7" borderId="15" numFmtId="0" xfId="0" applyFont="1" applyFill="1" applyBorder="1" applyAlignment="1">
      <alignment horizontal="center" vertical="center" wrapText="1"/>
    </xf>
    <xf fontId="76" fillId="7" borderId="70" numFmtId="0" xfId="0" applyFont="1" applyFill="1" applyBorder="1" applyAlignment="1">
      <alignment horizontal="left" vertical="center" wrapText="1"/>
    </xf>
    <xf fontId="119" fillId="7" borderId="39" numFmtId="0" xfId="0" applyFont="1" applyFill="1" applyBorder="1" applyAlignment="1">
      <alignment horizontal="center" vertical="center" wrapText="1"/>
    </xf>
    <xf fontId="119" fillId="7" borderId="40" numFmtId="0" xfId="0" applyFont="1" applyFill="1" applyBorder="1" applyAlignment="1">
      <alignment horizontal="center" vertical="center" wrapText="1"/>
    </xf>
    <xf fontId="121" fillId="7" borderId="41" numFmtId="0" xfId="0" applyFont="1" applyFill="1" applyBorder="1" applyAlignment="1">
      <alignment horizontal="center" vertical="center" wrapText="1"/>
    </xf>
    <xf fontId="119" fillId="7" borderId="55" numFmtId="0" xfId="0" applyFont="1" applyFill="1" applyBorder="1" applyAlignment="1">
      <alignment horizontal="center" vertical="center" wrapText="1"/>
    </xf>
    <xf fontId="76" fillId="7" borderId="68" numFmtId="0" xfId="0" applyFont="1" applyFill="1" applyBorder="1" applyAlignment="1">
      <alignment horizontal="left" vertical="center" wrapText="1"/>
    </xf>
    <xf fontId="119" fillId="7" borderId="37" numFmtId="0" xfId="0" applyFont="1" applyFill="1" applyBorder="1" applyAlignment="1">
      <alignment horizontal="center" vertical="center" wrapText="1"/>
    </xf>
    <xf fontId="113" fillId="7" borderId="17" numFmtId="0" xfId="0" applyFont="1" applyFill="1" applyBorder="1" applyAlignment="1">
      <alignment vertical="center" wrapText="1"/>
    </xf>
    <xf fontId="113" fillId="7" borderId="18" numFmtId="0" xfId="0" applyFont="1" applyFill="1" applyBorder="1" applyAlignment="1">
      <alignment vertical="center" wrapText="1"/>
    </xf>
    <xf fontId="62" fillId="7" borderId="50" numFmtId="0" xfId="0" applyFont="1" applyFill="1" applyBorder="1" applyAlignment="1">
      <alignment horizontal="center" vertical="center" wrapText="1"/>
    </xf>
    <xf fontId="62" fillId="7" borderId="19" numFmtId="0" xfId="0" applyFont="1" applyFill="1" applyBorder="1" applyAlignment="1">
      <alignment horizontal="center" vertical="center" wrapText="1"/>
    </xf>
    <xf fontId="121" fillId="7" borderId="36" numFmtId="0" xfId="0" applyFont="1" applyFill="1" applyBorder="1" applyAlignment="1">
      <alignment horizontal="center" vertical="center" wrapText="1"/>
    </xf>
    <xf fontId="121" fillId="7" borderId="51" numFmtId="0" xfId="0" applyFont="1" applyFill="1" applyBorder="1" applyAlignment="1">
      <alignment horizontal="center" vertical="center" wrapText="1"/>
    </xf>
    <xf fontId="97" fillId="7" borderId="55" numFmtId="0" xfId="0" applyFont="1" applyFill="1" applyBorder="1" applyAlignment="1">
      <alignment horizontal="center" vertical="center" wrapText="1"/>
    </xf>
    <xf fontId="97" fillId="7" borderId="40" numFmtId="0" xfId="0" applyFont="1" applyFill="1" applyBorder="1" applyAlignment="1">
      <alignment horizontal="center" vertical="center" wrapText="1"/>
    </xf>
    <xf fontId="97" fillId="7" borderId="41" numFmtId="0" xfId="0" applyFont="1" applyFill="1" applyBorder="1" applyAlignment="1">
      <alignment horizontal="center" vertical="center" wrapText="1"/>
    </xf>
    <xf fontId="11" fillId="7" borderId="22" numFmtId="0" xfId="0" applyFont="1" applyFill="1" applyBorder="1" applyAlignment="1">
      <alignment vertical="center" wrapText="1"/>
    </xf>
    <xf fontId="121" fillId="7" borderId="38" numFmtId="0" xfId="0" applyFont="1" applyFill="1" applyBorder="1" applyAlignment="1">
      <alignment horizontal="center" vertical="center" wrapText="1"/>
    </xf>
    <xf fontId="77" fillId="7" borderId="17" numFmtId="0" xfId="0" applyFont="1" applyFill="1" applyBorder="1" applyAlignment="1">
      <alignment horizontal="left" vertical="center" wrapText="1"/>
    </xf>
    <xf fontId="97" fillId="7" borderId="17" numFmtId="0" xfId="0" applyFont="1" applyFill="1" applyBorder="1" applyAlignment="1">
      <alignment horizontal="center" vertical="center"/>
    </xf>
    <xf fontId="55" fillId="7" borderId="17" numFmtId="0" xfId="0" applyFont="1" applyFill="1" applyBorder="1" applyAlignment="1">
      <alignment horizontal="left" vertical="center" wrapText="1"/>
    </xf>
    <xf fontId="120" fillId="7" borderId="17" numFmtId="0" xfId="0" applyFont="1" applyFill="1" applyBorder="1" applyAlignment="1">
      <alignment horizontal="center" vertical="center"/>
    </xf>
    <xf fontId="87" fillId="7" borderId="0" numFmtId="0" xfId="0" applyFont="1" applyFill="1" applyAlignment="1">
      <alignment vertical="center"/>
    </xf>
    <xf fontId="87" fillId="7" borderId="0" numFmtId="0" xfId="0" applyFont="1" applyFill="1" applyAlignment="1">
      <alignment horizontal="center" vertical="center"/>
    </xf>
    <xf fontId="87" fillId="7" borderId="0" numFmtId="0" xfId="0" applyFont="1" applyFill="1" applyAlignment="1">
      <alignment horizontal="left" vertical="center"/>
    </xf>
    <xf fontId="17" fillId="4" borderId="0" numFmtId="0" xfId="0" applyFont="1" applyFill="1" applyAlignment="1">
      <alignment horizontal="center"/>
    </xf>
    <xf fontId="19" fillId="2" borderId="55" numFmtId="0" xfId="16" applyFont="1" applyFill="1" applyBorder="1" applyAlignment="1" quotePrefix="1">
      <alignment vertical="center" wrapText="1"/>
    </xf>
    <xf fontId="19" fillId="2" borderId="59" numFmtId="0" xfId="16" applyFont="1" applyFill="1" applyBorder="1" applyAlignment="1" quotePrefix="1">
      <alignment vertical="center" wrapText="1"/>
    </xf>
    <xf fontId="21" fillId="2" borderId="22" numFmtId="0" xfId="16" applyFont="1" applyFill="1" applyBorder="1" applyAlignment="1" quotePrefix="1">
      <alignment horizontal="center" vertical="center" wrapText="1"/>
    </xf>
    <xf fontId="21" fillId="2" borderId="23" numFmtId="0" xfId="16" applyFont="1" applyFill="1" applyBorder="1" applyAlignment="1" quotePrefix="1">
      <alignment horizontal="center" vertical="center" wrapText="1"/>
    </xf>
    <xf fontId="21" fillId="2" borderId="53" numFmtId="0" xfId="16" applyFont="1" applyFill="1" applyBorder="1" applyAlignment="1" quotePrefix="1">
      <alignment horizontal="center" vertical="center" wrapText="1"/>
    </xf>
    <xf fontId="21" fillId="4" borderId="22" numFmtId="0" xfId="16" applyFont="1" applyFill="1" applyBorder="1" applyAlignment="1" quotePrefix="1">
      <alignment horizontal="center" vertical="center" wrapText="1"/>
    </xf>
    <xf fontId="21" fillId="4" borderId="38" numFmtId="0" xfId="16" applyFont="1" applyFill="1" applyBorder="1" applyAlignment="1" quotePrefix="1">
      <alignment horizontal="center" vertical="center" wrapText="1"/>
    </xf>
    <xf fontId="21" fillId="4" borderId="53" numFmtId="0" xfId="16" applyFont="1" applyFill="1" applyBorder="1" applyAlignment="1" quotePrefix="1">
      <alignment horizontal="center" vertical="center" wrapText="1"/>
    </xf>
    <xf fontId="19" fillId="2" borderId="52" numFmtId="0" xfId="9" applyFont="1" applyFill="1" applyBorder="1" applyAlignment="1">
      <alignment horizontal="center" vertical="center" wrapText="1"/>
    </xf>
    <xf fontId="19" fillId="2" borderId="53" numFmtId="0" xfId="9" applyFont="1" applyFill="1" applyBorder="1" applyAlignment="1">
      <alignment horizontal="center" vertical="center" wrapText="1"/>
    </xf>
    <xf fontId="21" fillId="2" borderId="63" numFmtId="0" xfId="5" applyFont="1" applyFill="1" applyBorder="1" applyAlignment="1">
      <alignment horizontal="left" vertical="center" wrapText="1"/>
    </xf>
    <xf fontId="21" fillId="2" borderId="0" numFmtId="0" xfId="5" applyFont="1" applyFill="1" applyAlignment="1">
      <alignment horizontal="left" vertical="center" wrapText="1"/>
    </xf>
    <xf fontId="21" fillId="2" borderId="38" numFmtId="0" xfId="16" applyFont="1" applyFill="1" applyBorder="1" applyAlignment="1" quotePrefix="1">
      <alignment horizontal="center" vertical="center" wrapText="1"/>
    </xf>
    <xf fontId="19" fillId="2" borderId="17" numFmtId="0" xfId="9" applyFont="1" applyFill="1" applyBorder="1" applyAlignment="1" quotePrefix="1">
      <alignment horizontal="center" vertical="center" wrapText="1"/>
    </xf>
    <xf fontId="19" fillId="2" borderId="11" numFmtId="0" xfId="5" applyFont="1" applyFill="1" applyBorder="1" applyAlignment="1" quotePrefix="1">
      <alignment horizontal="center" textRotation="255" vertical="center" wrapText="1"/>
    </xf>
    <xf fontId="19" fillId="2" borderId="12" numFmtId="0" xfId="5" applyFont="1" applyFill="1" applyBorder="1" applyAlignment="1" quotePrefix="1">
      <alignment horizontal="center" textRotation="255" vertical="center" wrapText="1"/>
    </xf>
    <xf fontId="19" fillId="2" borderId="5" numFmtId="0" xfId="5" applyFont="1" applyFill="1" applyBorder="1" applyAlignment="1" quotePrefix="1">
      <alignment horizontal="center" textRotation="255" vertical="center" wrapText="1"/>
    </xf>
    <xf fontId="19" fillId="2" borderId="73" numFmtId="0" xfId="5" applyFont="1" applyFill="1" applyBorder="1" applyAlignment="1" quotePrefix="1">
      <alignment horizontal="center" textRotation="255" vertical="center" wrapText="1"/>
    </xf>
    <xf fontId="19" fillId="2" borderId="32" numFmtId="0" xfId="5" applyFont="1" applyFill="1" applyBorder="1" applyAlignment="1" quotePrefix="1">
      <alignment horizontal="center" textRotation="255" vertical="center" wrapText="1"/>
    </xf>
    <xf fontId="19" fillId="2" borderId="0" numFmtId="0" xfId="5" applyFont="1" applyFill="1" applyAlignment="1" quotePrefix="1">
      <alignment horizontal="center" textRotation="255" vertical="center" wrapText="1"/>
    </xf>
    <xf fontId="19" fillId="2" borderId="56" numFmtId="0" xfId="5" applyFont="1" applyFill="1" applyBorder="1" applyAlignment="1" quotePrefix="1">
      <alignment horizontal="center" textRotation="255" vertical="center" wrapText="1"/>
    </xf>
    <xf fontId="19" fillId="2" borderId="63" numFmtId="0" xfId="9" applyFont="1" applyFill="1" applyBorder="1" applyAlignment="1">
      <alignment horizontal="center" vertical="center" wrapText="1"/>
    </xf>
    <xf fontId="19" fillId="2" borderId="31" numFmtId="0" xfId="9" applyFont="1" applyFill="1" applyBorder="1" applyAlignment="1">
      <alignment horizontal="center" vertical="center" wrapText="1"/>
    </xf>
    <xf fontId="19" fillId="2" borderId="32" numFmtId="0" xfId="9" applyFont="1" applyFill="1" applyBorder="1" applyAlignment="1">
      <alignment horizontal="center" vertical="center" wrapText="1"/>
    </xf>
    <xf fontId="21" fillId="2" borderId="11" numFmtId="0" xfId="9" applyFont="1" applyFill="1" applyBorder="1" applyAlignment="1" quotePrefix="1">
      <alignment horizontal="center" vertical="center" wrapText="1"/>
    </xf>
    <xf fontId="21" fillId="2" borderId="33" numFmtId="0" xfId="9" applyFont="1" applyFill="1" applyBorder="1" applyAlignment="1" quotePrefix="1">
      <alignment horizontal="center" vertical="center" wrapText="1"/>
    </xf>
    <xf fontId="19" fillId="2" borderId="64" numFmtId="0" xfId="9" applyFont="1" applyFill="1" applyBorder="1" applyAlignment="1" quotePrefix="1">
      <alignment horizontal="center" vertical="center" wrapText="1"/>
    </xf>
    <xf fontId="21" fillId="2" borderId="12" numFmtId="0" xfId="9" applyFont="1" applyFill="1" applyBorder="1" applyAlignment="1" quotePrefix="1">
      <alignment horizontal="center" vertical="center" wrapText="1"/>
    </xf>
    <xf fontId="19" fillId="2" borderId="72" numFmtId="0" xfId="9" applyFont="1" applyFill="1" applyBorder="1" applyAlignment="1" quotePrefix="1">
      <alignment horizontal="center" vertical="center" wrapText="1"/>
    </xf>
    <xf fontId="19" fillId="2" borderId="50" numFmtId="0" xfId="9" applyFont="1" applyFill="1" applyBorder="1" applyAlignment="1" quotePrefix="1">
      <alignment horizontal="center" vertical="center" wrapText="1"/>
    </xf>
    <xf fontId="19" fillId="2" borderId="19" numFmtId="0" xfId="9" applyFont="1" applyFill="1" applyBorder="1" applyAlignment="1" quotePrefix="1">
      <alignment horizontal="center" vertical="center" wrapText="1"/>
    </xf>
    <xf fontId="19" fillId="2" borderId="51" numFmtId="0" xfId="9" applyFont="1" applyFill="1" applyBorder="1" applyAlignment="1" quotePrefix="1">
      <alignment horizontal="center" vertical="center" wrapText="1"/>
    </xf>
    <xf fontId="19" fillId="2" borderId="23" numFmtId="0" xfId="9" applyFont="1" applyFill="1" applyBorder="1" applyAlignment="1">
      <alignment horizontal="center" vertical="center" wrapText="1"/>
    </xf>
    <xf fontId="19" fillId="2" borderId="60" numFmtId="0" xfId="9" applyFont="1" applyFill="1" applyBorder="1" applyAlignment="1">
      <alignment horizontal="center" vertical="center" wrapText="1"/>
    </xf>
    <xf fontId="19" fillId="2" borderId="61" numFmtId="0" xfId="9" applyFont="1" applyFill="1" applyBorder="1" applyAlignment="1">
      <alignment horizontal="center" vertical="center" wrapText="1"/>
    </xf>
    <xf fontId="19" fillId="2" borderId="62" numFmtId="0" xfId="9" applyFont="1" applyFill="1" applyBorder="1" applyAlignment="1">
      <alignment horizontal="center" vertical="center" wrapText="1"/>
    </xf>
    <xf fontId="19" fillId="4" borderId="47" numFmtId="0" xfId="9" applyFont="1" applyFill="1" applyBorder="1" applyAlignment="1">
      <alignment horizontal="center" vertical="center" wrapText="1"/>
    </xf>
    <xf fontId="19" fillId="4" borderId="14" numFmtId="0" xfId="9" applyFont="1" applyFill="1" applyBorder="1" applyAlignment="1">
      <alignment horizontal="center" vertical="center" wrapText="1"/>
    </xf>
    <xf fontId="19" fillId="4" borderId="48" numFmtId="0" xfId="9" applyFont="1" applyFill="1" applyBorder="1" applyAlignment="1">
      <alignment horizontal="center" vertical="center" wrapText="1"/>
    </xf>
    <xf fontId="21" fillId="2" borderId="39" numFmtId="0" xfId="9" applyFont="1" applyFill="1" applyBorder="1" applyAlignment="1" quotePrefix="1">
      <alignment horizontal="center" vertical="center" wrapText="1"/>
    </xf>
    <xf fontId="21" fillId="2" borderId="40" numFmtId="0" xfId="9" applyFont="1" applyFill="1" applyBorder="1" applyAlignment="1" quotePrefix="1">
      <alignment horizontal="center" vertical="center" wrapText="1"/>
    </xf>
    <xf fontId="21" fillId="2" borderId="41" numFmtId="0" xfId="9" applyFont="1" applyFill="1" applyBorder="1" applyAlignment="1" quotePrefix="1">
      <alignment horizontal="center" vertical="center" wrapText="1"/>
    </xf>
    <xf fontId="21" fillId="2" borderId="55" numFmtId="0" xfId="9" applyFont="1" applyFill="1" applyBorder="1" applyAlignment="1" quotePrefix="1">
      <alignment horizontal="center" vertical="center" wrapText="1"/>
    </xf>
    <xf fontId="21" fillId="2" borderId="51" numFmtId="0" xfId="9" applyFont="1" applyFill="1" applyBorder="1" applyAlignment="1" quotePrefix="1">
      <alignment horizontal="center" vertical="center" wrapText="1"/>
    </xf>
    <xf fontId="21" fillId="2" borderId="35" numFmtId="0" xfId="9" applyFont="1" applyFill="1" applyBorder="1" applyAlignment="1" quotePrefix="1">
      <alignment horizontal="center" vertical="center" wrapText="1"/>
    </xf>
    <xf fontId="21" fillId="2" borderId="19" numFmtId="0" xfId="9" applyFont="1" applyFill="1" applyBorder="1" applyAlignment="1" quotePrefix="1">
      <alignment horizontal="center" vertical="center" wrapText="1"/>
    </xf>
    <xf fontId="21" fillId="2" borderId="36" numFmtId="0" xfId="9" applyFont="1" applyFill="1" applyBorder="1" applyAlignment="1" quotePrefix="1">
      <alignment horizontal="center" vertical="center" wrapText="1"/>
    </xf>
    <xf fontId="21" fillId="2" borderId="50" numFmtId="0" xfId="9" applyFont="1" applyFill="1" applyBorder="1" applyAlignment="1" quotePrefix="1">
      <alignment horizontal="center" vertical="center" wrapText="1"/>
    </xf>
    <xf fontId="19" fillId="2" borderId="39" numFmtId="0" xfId="9" applyFont="1" applyFill="1" applyBorder="1" applyAlignment="1">
      <alignment horizontal="center" vertical="center" wrapText="1"/>
    </xf>
    <xf fontId="19" fillId="2" borderId="40" numFmtId="0" xfId="9" applyFont="1" applyFill="1" applyBorder="1" applyAlignment="1">
      <alignment horizontal="center" vertical="center" wrapText="1"/>
    </xf>
    <xf fontId="19" fillId="2" borderId="41" numFmtId="0" xfId="9" applyFont="1" applyFill="1" applyBorder="1" applyAlignment="1">
      <alignment horizontal="center" vertical="center" wrapText="1"/>
    </xf>
    <xf fontId="21" fillId="2" borderId="52" numFmtId="0" xfId="16" applyFont="1" applyFill="1" applyBorder="1" applyAlignment="1" quotePrefix="1">
      <alignment horizontal="center" vertical="center" wrapText="1"/>
    </xf>
    <xf fontId="21" fillId="2" borderId="37" numFmtId="0" xfId="16" applyFont="1" applyFill="1" applyBorder="1" applyAlignment="1" quotePrefix="1">
      <alignment horizontal="center" vertical="center" wrapText="1"/>
    </xf>
    <xf fontId="21" fillId="2" borderId="63" numFmtId="0" xfId="16" applyFont="1" applyFill="1" applyBorder="1" applyAlignment="1">
      <alignment horizontal="left" vertical="center" wrapText="1"/>
    </xf>
    <xf fontId="21" fillId="2" borderId="0" numFmtId="0" xfId="16" applyFont="1" applyFill="1" applyAlignment="1">
      <alignment horizontal="left" vertical="center" wrapText="1"/>
    </xf>
    <xf fontId="21" fillId="4" borderId="52" numFmtId="0" xfId="16" applyFont="1" applyFill="1" applyBorder="1" applyAlignment="1" quotePrefix="1">
      <alignment horizontal="center" vertical="center" wrapText="1"/>
    </xf>
    <xf fontId="21" fillId="4" borderId="37" numFmtId="0" xfId="16" applyFont="1" applyFill="1" applyBorder="1" applyAlignment="1" quotePrefix="1">
      <alignment horizontal="center" vertical="center" wrapText="1"/>
    </xf>
    <xf fontId="21" fillId="2" borderId="63" numFmtId="0" xfId="16" applyFont="1" applyFill="1" applyBorder="1" applyAlignment="1">
      <alignment horizontal="center" vertical="center" wrapText="1"/>
    </xf>
    <xf fontId="21" fillId="2" borderId="0" numFmtId="0" xfId="16" applyFont="1" applyFill="1" applyAlignment="1">
      <alignment horizontal="center" vertical="center" wrapText="1"/>
    </xf>
    <xf fontId="21" fillId="2" borderId="45" numFmtId="0" xfId="16" applyFont="1" applyFill="1" applyBorder="1" applyAlignment="1" quotePrefix="1">
      <alignment horizontal="center" vertical="center" wrapText="1"/>
    </xf>
    <xf fontId="19" fillId="2" borderId="13" numFmtId="0" xfId="16" applyFont="1" applyFill="1" applyBorder="1" applyAlignment="1" quotePrefix="1">
      <alignment horizontal="center" vertical="center" wrapText="1"/>
    </xf>
    <xf fontId="19" fillId="2" borderId="17" numFmtId="0" xfId="16" applyFont="1" applyFill="1" applyBorder="1" applyAlignment="1" quotePrefix="1">
      <alignment horizontal="center" vertical="center" wrapText="1"/>
    </xf>
    <xf fontId="19" fillId="2" borderId="16" numFmtId="0" xfId="16" applyFont="1" applyFill="1" applyBorder="1" applyAlignment="1" quotePrefix="1">
      <alignment horizontal="center" vertical="center" wrapText="1"/>
    </xf>
    <xf fontId="19" fillId="2" borderId="49" numFmtId="0" xfId="9" applyFont="1" applyFill="1" applyBorder="1" applyAlignment="1" quotePrefix="1">
      <alignment horizontal="center" vertical="center" wrapText="1"/>
    </xf>
    <xf fontId="129" fillId="2" borderId="47" numFmtId="0" xfId="0" applyFont="1" applyFill="1" applyBorder="1" applyAlignment="1">
      <alignment horizontal="center" vertical="center"/>
    </xf>
    <xf fontId="129" fillId="2" borderId="17" numFmtId="0" xfId="0" applyFont="1" applyFill="1" applyBorder="1" applyAlignment="1">
      <alignment horizontal="center" vertical="center"/>
    </xf>
    <xf fontId="129" fillId="2" borderId="49" numFmtId="0" xfId="0" applyFont="1" applyFill="1" applyBorder="1" applyAlignment="1">
      <alignment horizontal="center" vertical="center"/>
    </xf>
    <xf fontId="23" fillId="4" borderId="73" numFmtId="0" xfId="0" applyFont="1" applyFill="1" applyBorder="1" applyAlignment="1">
      <alignment horizontal="center" vertical="center"/>
    </xf>
    <xf fontId="21" fillId="4" borderId="0" numFmtId="0" xfId="16" applyFont="1" applyFill="1" applyAlignment="1" quotePrefix="1">
      <alignment horizontal="center" vertical="center" wrapText="1"/>
    </xf>
    <xf fontId="19" fillId="4" borderId="56" numFmtId="0" xfId="9" applyFont="1" applyFill="1" applyBorder="1" applyAlignment="1">
      <alignment horizontal="center" vertical="center" wrapText="1"/>
    </xf>
    <xf fontId="19" fillId="4" borderId="73" numFmtId="0" xfId="9" applyFont="1" applyFill="1" applyBorder="1" applyAlignment="1">
      <alignment horizontal="center" vertical="center" wrapText="1"/>
    </xf>
    <xf fontId="19" fillId="4" borderId="32" numFmtId="0" xfId="9" applyFont="1" applyFill="1" applyBorder="1" applyAlignment="1">
      <alignment horizontal="center" vertical="center" wrapText="1"/>
    </xf>
    <xf fontId="21" fillId="4" borderId="66" numFmtId="0" xfId="16" applyFont="1" applyFill="1" applyBorder="1" applyAlignment="1" quotePrefix="1">
      <alignment horizontal="center" vertical="center" wrapText="1"/>
    </xf>
    <xf fontId="21" fillId="4" borderId="7" numFmtId="0" xfId="16" applyFont="1" applyFill="1" applyBorder="1" applyAlignment="1" quotePrefix="1">
      <alignment horizontal="center" vertical="center" wrapText="1"/>
    </xf>
    <xf fontId="21" fillId="4" borderId="34" numFmtId="0" xfId="16" applyFont="1" applyFill="1" applyBorder="1" applyAlignment="1" quotePrefix="1">
      <alignment horizontal="center" vertical="center" wrapText="1"/>
    </xf>
    <xf fontId="19" fillId="4" borderId="49" numFmtId="0" xfId="9" applyFont="1" applyFill="1" applyBorder="1" applyAlignment="1" quotePrefix="1">
      <alignment horizontal="center" vertical="center" wrapText="1"/>
    </xf>
    <xf fontId="19" fillId="4" borderId="41" numFmtId="0" xfId="16" applyFont="1" applyFill="1" applyBorder="1" applyAlignment="1" quotePrefix="1">
      <alignment horizontal="center" vertical="center" wrapText="1"/>
    </xf>
    <xf fontId="19" fillId="4" borderId="42" numFmtId="0" xfId="16" applyFont="1" applyFill="1" applyBorder="1" applyAlignment="1" quotePrefix="1">
      <alignment horizontal="center" vertical="center" wrapText="1"/>
    </xf>
    <xf fontId="19" fillId="4" borderId="40" numFmtId="0" xfId="16" applyFont="1" applyFill="1" applyBorder="1" applyAlignment="1" quotePrefix="1">
      <alignment horizontal="center" vertical="center" wrapText="1"/>
    </xf>
    <xf fontId="19" fillId="4" borderId="58" numFmtId="0" xfId="9" applyFont="1" applyFill="1" applyBorder="1" applyAlignment="1" quotePrefix="1">
      <alignment horizontal="center" vertical="center" wrapText="1"/>
    </xf>
    <xf fontId="19" fillId="4" borderId="11" numFmtId="0" xfId="9" applyFont="1" applyFill="1" applyBorder="1" applyAlignment="1" quotePrefix="1">
      <alignment horizontal="center" vertical="center" wrapText="1"/>
    </xf>
    <xf fontId="19" fillId="4" borderId="33" numFmtId="0" xfId="9" applyFont="1" applyFill="1" applyBorder="1" applyAlignment="1" quotePrefix="1">
      <alignment horizontal="center" vertical="center" wrapText="1"/>
    </xf>
    <xf fontId="19" fillId="4" borderId="72" numFmtId="0" xfId="9" applyFont="1" applyFill="1" applyBorder="1" applyAlignment="1" quotePrefix="1">
      <alignment horizontal="center" vertical="center" wrapText="1"/>
    </xf>
    <xf fontId="19" fillId="4" borderId="64" numFmtId="0" xfId="9" applyFont="1" applyFill="1" applyBorder="1" applyAlignment="1" quotePrefix="1">
      <alignment horizontal="center" vertical="center" wrapText="1"/>
    </xf>
    <xf fontId="21" fillId="4" borderId="47" numFmtId="0" xfId="9" applyFont="1" applyFill="1" applyBorder="1" applyAlignment="1" quotePrefix="1">
      <alignment horizontal="center" vertical="center" wrapText="1"/>
    </xf>
    <xf fontId="21" fillId="4" borderId="14" numFmtId="0" xfId="9" applyFont="1" applyFill="1" applyBorder="1" applyAlignment="1" quotePrefix="1">
      <alignment horizontal="center" vertical="center" wrapText="1"/>
    </xf>
    <xf fontId="21" fillId="4" borderId="49" numFmtId="0" xfId="9" applyFont="1" applyFill="1" applyBorder="1" applyAlignment="1" quotePrefix="1">
      <alignment horizontal="center" vertical="center" wrapText="1"/>
    </xf>
    <xf fontId="54" fillId="4" borderId="67" numFmtId="0" xfId="16" applyFont="1" applyFill="1" applyBorder="1" applyAlignment="1">
      <alignment vertical="center" wrapText="1"/>
    </xf>
    <xf fontId="21" fillId="4" borderId="50" numFmtId="0" xfId="9" applyFont="1" applyFill="1" applyBorder="1" applyAlignment="1" quotePrefix="1">
      <alignment horizontal="center" vertical="center" wrapText="1"/>
    </xf>
    <xf fontId="21" fillId="4" borderId="35" numFmtId="0" xfId="9" applyFont="1" applyFill="1" applyBorder="1" applyAlignment="1" quotePrefix="1">
      <alignment horizontal="center" vertical="center" wrapText="1"/>
    </xf>
    <xf fontId="21" fillId="4" borderId="21" numFmtId="0" xfId="9" applyFont="1" applyFill="1" applyBorder="1" applyAlignment="1" quotePrefix="1">
      <alignment horizontal="center" vertical="center" wrapText="1"/>
    </xf>
    <xf fontId="21" fillId="4" borderId="20" numFmtId="0" xfId="9" applyFont="1" applyFill="1" applyBorder="1" applyAlignment="1" quotePrefix="1">
      <alignment horizontal="center" vertical="center" wrapText="1"/>
    </xf>
    <xf fontId="16" fillId="4" borderId="0" numFmtId="0" xfId="0" applyFont="1" applyFill="1" applyAlignment="1">
      <alignment horizontal="center"/>
    </xf>
    <xf fontId="23" fillId="4" borderId="39" numFmtId="0" xfId="0" applyFont="1" applyFill="1" applyBorder="1" applyAlignment="1">
      <alignment horizontal="center" vertical="center"/>
    </xf>
    <xf fontId="23" fillId="4" borderId="40" numFmtId="0" xfId="0" applyFont="1" applyFill="1" applyBorder="1" applyAlignment="1">
      <alignment horizontal="center" vertical="center"/>
    </xf>
    <xf fontId="21" fillId="4" borderId="59" numFmtId="0" xfId="16" applyFont="1" applyFill="1" applyBorder="1" applyAlignment="1" quotePrefix="1">
      <alignment horizontal="center" vertical="center" wrapText="1"/>
    </xf>
    <xf fontId="21" fillId="4" borderId="57" numFmtId="0" xfId="16" applyFont="1" applyFill="1" applyBorder="1" applyAlignment="1" quotePrefix="1">
      <alignment horizontal="center" vertical="center" wrapText="1"/>
    </xf>
    <xf fontId="23" fillId="4" borderId="55" numFmtId="0" xfId="0" applyFont="1" applyFill="1" applyBorder="1" applyAlignment="1">
      <alignment horizontal="center" vertical="center"/>
    </xf>
    <xf fontId="21" fillId="4" borderId="41" numFmtId="0" xfId="16" applyFont="1" applyFill="1" applyBorder="1" applyAlignment="1" quotePrefix="1">
      <alignment horizontal="center" vertical="center" wrapText="1"/>
    </xf>
    <xf fontId="19" fillId="4" borderId="13" numFmtId="0" xfId="9" applyFont="1" applyFill="1" applyBorder="1" applyAlignment="1" quotePrefix="1">
      <alignment horizontal="center" vertical="center" wrapText="1"/>
    </xf>
    <xf fontId="34" fillId="4" borderId="56" numFmtId="0" xfId="0" applyFont="1" applyFill="1" applyBorder="1" applyAlignment="1">
      <alignment horizontal="center" vertical="center" wrapText="1"/>
    </xf>
    <xf fontId="34" fillId="4" borderId="31" numFmtId="0" xfId="0" applyFont="1" applyFill="1" applyBorder="1" applyAlignment="1">
      <alignment horizontal="center" vertical="center" wrapText="1"/>
    </xf>
    <xf fontId="34" fillId="4" borderId="57" numFmtId="0" xfId="0" applyFont="1" applyFill="1" applyBorder="1" applyAlignment="1">
      <alignment horizontal="center" vertical="center" wrapText="1"/>
    </xf>
    <xf fontId="34" fillId="4" borderId="71" numFmtId="0" xfId="0" applyFont="1" applyFill="1" applyBorder="1" applyAlignment="1">
      <alignment horizontal="center" vertical="center" wrapText="1"/>
    </xf>
    <xf fontId="34" fillId="4" borderId="2" numFmtId="0" xfId="0" applyFont="1" applyFill="1" applyBorder="1" applyAlignment="1">
      <alignment horizontal="center" vertical="center" wrapText="1"/>
    </xf>
    <xf fontId="34" fillId="4" borderId="32" numFmtId="0" xfId="0" applyFont="1" applyFill="1" applyBorder="1" applyAlignment="1">
      <alignment horizontal="center" vertical="center" wrapText="1"/>
    </xf>
    <xf fontId="34" fillId="4" borderId="47" numFmtId="0" xfId="0" applyFont="1" applyFill="1" applyBorder="1" applyAlignment="1">
      <alignment horizontal="center" vertical="center" wrapText="1"/>
    </xf>
    <xf fontId="34" fillId="4" borderId="14" numFmtId="0" xfId="0" applyFont="1" applyFill="1" applyBorder="1" applyAlignment="1">
      <alignment horizontal="center" vertical="center" wrapText="1"/>
    </xf>
    <xf fontId="34" fillId="4" borderId="48" numFmtId="0" xfId="0" applyFont="1" applyFill="1" applyBorder="1" applyAlignment="1">
      <alignment horizontal="center" vertical="center" wrapText="1"/>
    </xf>
    <xf fontId="34" fillId="4" borderId="49" numFmtId="0" xfId="0" applyFont="1" applyFill="1" applyBorder="1" applyAlignment="1">
      <alignment horizontal="center" vertical="center" wrapText="1"/>
    </xf>
    <xf fontId="34" fillId="4" borderId="58" numFmtId="0" xfId="0" applyFont="1" applyFill="1" applyBorder="1" applyAlignment="1">
      <alignment horizontal="center" vertical="center" wrapText="1"/>
    </xf>
    <xf fontId="34" fillId="4" borderId="13" numFmtId="0" xfId="0" applyFont="1" applyFill="1" applyBorder="1" applyAlignment="1">
      <alignment horizontal="center" vertical="center" wrapText="1"/>
    </xf>
    <xf fontId="34" fillId="4" borderId="17" numFmtId="0" xfId="0" applyFont="1" applyFill="1" applyBorder="1" applyAlignment="1">
      <alignment horizontal="center" vertical="center" wrapText="1"/>
    </xf>
    <xf fontId="34" fillId="4" borderId="15" numFmtId="0" xfId="0" applyFont="1" applyFill="1" applyBorder="1" applyAlignment="1">
      <alignment horizontal="center" vertical="center" wrapText="1"/>
    </xf>
    <xf fontId="34" fillId="4" borderId="16" numFmtId="0" xfId="0" applyFont="1" applyFill="1" applyBorder="1" applyAlignment="1">
      <alignment horizontal="center" vertical="center" wrapText="1"/>
    </xf>
    <xf fontId="130" fillId="4" borderId="7" numFmtId="0" xfId="0" applyFont="1" applyFill="1" applyBorder="1" applyAlignment="1">
      <alignment horizontal="left" vertical="center" wrapText="1"/>
    </xf>
    <xf fontId="129" fillId="4" borderId="10" numFmtId="0" xfId="0" applyFont="1" applyFill="1" applyBorder="1" applyAlignment="1">
      <alignment horizontal="center" vertical="center"/>
    </xf>
    <xf fontId="129" fillId="4" borderId="65" numFmtId="0" xfId="0" applyFont="1" applyFill="1" applyBorder="1" applyAlignment="1">
      <alignment horizontal="center" vertical="center"/>
    </xf>
    <xf fontId="129" fillId="4" borderId="34" numFmtId="0" xfId="0" applyFont="1" applyFill="1" applyBorder="1" applyAlignment="1">
      <alignment horizontal="center" vertical="center"/>
    </xf>
    <xf fontId="129" fillId="4" borderId="66" numFmtId="0" xfId="0" applyFont="1" applyFill="1" applyBorder="1" applyAlignment="1">
      <alignment horizontal="center" vertical="center"/>
    </xf>
    <xf fontId="19" fillId="4" borderId="74" numFmtId="0" xfId="9" applyFont="1" applyFill="1" applyBorder="1" applyAlignment="1">
      <alignment horizontal="center" vertical="center" wrapText="1"/>
    </xf>
    <xf fontId="19" fillId="4" borderId="61" numFmtId="0" xfId="9" applyFont="1" applyFill="1" applyBorder="1" applyAlignment="1">
      <alignment horizontal="center" vertical="center" wrapText="1"/>
    </xf>
    <xf fontId="19" fillId="4" borderId="62" numFmtId="0" xfId="9" applyFont="1" applyFill="1" applyBorder="1" applyAlignment="1">
      <alignment horizontal="center" vertical="center" wrapText="1"/>
    </xf>
    <xf fontId="21" fillId="4" borderId="22" numFmtId="0" xfId="16" applyFont="1" applyFill="1" applyBorder="1" applyAlignment="1">
      <alignment horizontal="center" vertical="center" wrapText="1"/>
    </xf>
    <xf fontId="19" fillId="4" borderId="37" numFmtId="0" xfId="9" applyFont="1" applyFill="1" applyBorder="1" applyAlignment="1">
      <alignment horizontal="center" vertical="center" wrapText="1"/>
    </xf>
    <xf fontId="19" fillId="4" borderId="23" numFmtId="0" xfId="9" applyFont="1" applyFill="1" applyBorder="1" applyAlignment="1">
      <alignment horizontal="center" vertical="center" wrapText="1"/>
    </xf>
    <xf fontId="19" fillId="4" borderId="53" numFmtId="0" xfId="9" applyFont="1" applyFill="1" applyBorder="1" applyAlignment="1">
      <alignment horizontal="center" vertical="center" wrapText="1"/>
    </xf>
    <xf fontId="21" fillId="4" borderId="45" numFmtId="0" xfId="16" applyFont="1" applyFill="1" applyBorder="1" applyAlignment="1" quotePrefix="1">
      <alignment horizontal="center" vertical="center" wrapText="1"/>
    </xf>
    <xf fontId="19" fillId="4" borderId="17" numFmtId="0" xfId="9" applyFont="1" applyFill="1" applyBorder="1" applyAlignment="1">
      <alignment horizontal="center" vertical="center" wrapText="1"/>
    </xf>
    <xf fontId="19" fillId="4" borderId="31" numFmtId="0" xfId="9" applyFont="1" applyFill="1" applyBorder="1" applyAlignment="1">
      <alignment horizontal="center" vertical="center" wrapText="1"/>
    </xf>
    <xf fontId="19" fillId="4" borderId="57" numFmtId="0" xfId="9" applyFont="1" applyFill="1" applyBorder="1" applyAlignment="1">
      <alignment horizontal="center" vertical="center" wrapText="1"/>
    </xf>
    <xf fontId="19" fillId="4" borderId="52" numFmtId="0" xfId="9" applyFont="1" applyFill="1" applyBorder="1" applyAlignment="1">
      <alignment horizontal="center" vertical="center" wrapText="1"/>
    </xf>
    <xf fontId="19" fillId="4" borderId="60" numFmtId="0" xfId="9" applyFont="1" applyFill="1" applyBorder="1" applyAlignment="1">
      <alignment horizontal="center" vertical="center" wrapText="1"/>
    </xf>
    <xf fontId="21" fillId="4" borderId="39" numFmtId="0" xfId="9" applyFont="1" applyFill="1" applyBorder="1" applyAlignment="1" quotePrefix="1">
      <alignment horizontal="center" vertical="center" wrapText="1"/>
    </xf>
    <xf fontId="21" fillId="4" borderId="55" numFmtId="0" xfId="9" applyFont="1" applyFill="1" applyBorder="1" applyAlignment="1" quotePrefix="1">
      <alignment horizontal="center" vertical="center" wrapText="1"/>
    </xf>
    <xf fontId="21" fillId="4" borderId="43" numFmtId="0" xfId="9" applyFont="1" applyFill="1" applyBorder="1" applyAlignment="1" quotePrefix="1">
      <alignment horizontal="center" vertical="center" wrapText="1"/>
    </xf>
    <xf fontId="19" fillId="4" borderId="39" numFmtId="0" xfId="9" applyFont="1" applyFill="1" applyBorder="1" applyAlignment="1">
      <alignment horizontal="center" vertical="center" wrapText="1"/>
    </xf>
    <xf fontId="19" fillId="4" borderId="40" numFmtId="0" xfId="9" applyFont="1" applyFill="1" applyBorder="1" applyAlignment="1">
      <alignment horizontal="center" vertical="center" wrapText="1"/>
    </xf>
    <xf fontId="19" fillId="4" borderId="41" numFmtId="0" xfId="9" applyFont="1" applyFill="1" applyBorder="1" applyAlignment="1">
      <alignment horizontal="center" vertical="center" wrapText="1"/>
    </xf>
    <xf fontId="23" fillId="4" borderId="56" numFmtId="0" xfId="0" applyFont="1" applyFill="1" applyBorder="1" applyAlignment="1">
      <alignment horizontal="center" vertical="center"/>
    </xf>
    <xf fontId="23" fillId="4" borderId="31" numFmtId="0" xfId="0" applyFont="1" applyFill="1" applyBorder="1" applyAlignment="1">
      <alignment horizontal="center" vertical="center"/>
    </xf>
    <xf fontId="21" fillId="4" borderId="71" numFmtId="0" xfId="16" applyFont="1" applyFill="1" applyBorder="1" applyAlignment="1" quotePrefix="1">
      <alignment horizontal="center" vertical="center" wrapText="1"/>
    </xf>
    <xf fontId="21" fillId="4" borderId="62" numFmtId="0" xfId="16" applyFont="1" applyFill="1" applyBorder="1" applyAlignment="1" quotePrefix="1">
      <alignment horizontal="center" vertical="center" wrapText="1"/>
    </xf>
    <xf fontId="23" fillId="4" borderId="37" numFmtId="0" xfId="0" applyFont="1" applyFill="1" applyBorder="1" applyAlignment="1">
      <alignment horizontal="center" vertical="center"/>
    </xf>
    <xf fontId="34" fillId="4" borderId="39" numFmtId="0" xfId="0" applyFont="1" applyFill="1" applyBorder="1" applyAlignment="1">
      <alignment horizontal="center" vertical="center" wrapText="1"/>
    </xf>
    <xf fontId="34" fillId="4" borderId="40" numFmtId="0" xfId="0" applyFont="1" applyFill="1" applyBorder="1" applyAlignment="1">
      <alignment horizontal="center" vertical="center" wrapText="1"/>
    </xf>
    <xf fontId="34" fillId="4" borderId="41" numFmtId="0" xfId="0" applyFont="1" applyFill="1" applyBorder="1" applyAlignment="1">
      <alignment horizontal="center" vertical="center" wrapText="1"/>
    </xf>
    <xf fontId="34" fillId="4" borderId="55" numFmtId="0" xfId="0" applyFont="1" applyFill="1" applyBorder="1" applyAlignment="1">
      <alignment horizontal="center" vertical="center" wrapText="1"/>
    </xf>
    <xf fontId="34" fillId="4" borderId="59" numFmtId="0" xfId="0" applyFont="1" applyFill="1" applyBorder="1" applyAlignment="1">
      <alignment horizontal="center" vertical="center" wrapText="1"/>
    </xf>
    <xf fontId="34" fillId="4" borderId="52" numFmtId="0" xfId="0" applyFont="1" applyFill="1" applyBorder="1" applyAlignment="1">
      <alignment horizontal="center" vertical="center" wrapText="1"/>
    </xf>
    <xf fontId="34" fillId="4" borderId="23" numFmtId="0" xfId="0" applyFont="1" applyFill="1" applyBorder="1" applyAlignment="1">
      <alignment horizontal="center" vertical="center" wrapText="1"/>
    </xf>
    <xf fontId="34" fillId="4" borderId="53" numFmtId="0" xfId="0" applyFont="1" applyFill="1" applyBorder="1" applyAlignment="1">
      <alignment horizontal="center" vertical="center" wrapText="1"/>
    </xf>
    <xf fontId="34" fillId="4" borderId="37" numFmtId="0" xfId="0" applyFont="1" applyFill="1" applyBorder="1" applyAlignment="1">
      <alignment horizontal="center" vertical="center" wrapText="1"/>
    </xf>
    <xf fontId="34" fillId="4" borderId="38" numFmtId="0" xfId="0" applyFont="1" applyFill="1" applyBorder="1" applyAlignment="1">
      <alignment horizontal="center" vertical="center" wrapText="1"/>
    </xf>
    <xf fontId="129" fillId="4" borderId="13" numFmtId="0" xfId="0" applyFont="1" applyFill="1" applyBorder="1" applyAlignment="1">
      <alignment horizontal="left" vertical="center" wrapText="1"/>
    </xf>
    <xf fontId="129" fillId="4" borderId="178" numFmtId="0" xfId="0" applyFont="1" applyFill="1" applyBorder="1" applyAlignment="1">
      <alignment horizontal="center" vertical="center"/>
    </xf>
    <xf fontId="129" fillId="4" borderId="212" numFmtId="0" xfId="0" applyFont="1" applyFill="1" applyBorder="1" applyAlignment="1">
      <alignment horizontal="center" vertical="center"/>
    </xf>
    <xf fontId="53" fillId="2" borderId="17" numFmtId="0" xfId="5" applyFont="1" applyFill="1" applyBorder="1" applyAlignment="1" quotePrefix="1">
      <alignment horizontal="center" vertical="center" wrapText="1"/>
    </xf>
    <xf fontId="19" fillId="2" borderId="56" numFmtId="0" xfId="16" applyFont="1" applyFill="1" applyBorder="1" applyAlignment="1" quotePrefix="1">
      <alignment vertical="center" wrapText="1"/>
    </xf>
    <xf fontId="21" fillId="2" borderId="57" numFmtId="0" xfId="16" applyFont="1" applyFill="1" applyBorder="1" applyAlignment="1" quotePrefix="1">
      <alignment vertical="center" wrapText="1"/>
    </xf>
    <xf fontId="34" fillId="2" borderId="22" numFmtId="0" xfId="0" applyFont="1" applyFill="1" applyBorder="1" applyAlignment="1">
      <alignment horizontal="center" vertical="center" wrapText="1"/>
    </xf>
    <xf fontId="34" fillId="2" borderId="27" numFmtId="0" xfId="0" applyFont="1" applyFill="1" applyBorder="1" applyAlignment="1">
      <alignment horizontal="center" vertical="center" wrapText="1"/>
    </xf>
    <xf fontId="34" fillId="2" borderId="45" numFmtId="0" xfId="0" applyFont="1" applyFill="1" applyBorder="1" applyAlignment="1">
      <alignment horizontal="center" vertical="center" wrapText="1"/>
    </xf>
    <xf fontId="34" fillId="2" borderId="40" numFmtId="0" xfId="0" applyFont="1" applyFill="1" applyBorder="1" applyAlignment="1">
      <alignment horizontal="center" vertical="center" wrapText="1"/>
    </xf>
    <xf fontId="34" fillId="2" borderId="41" numFmtId="0" xfId="0" applyFont="1" applyFill="1" applyBorder="1" applyAlignment="1">
      <alignment horizontal="center" vertical="center" wrapText="1"/>
    </xf>
    <xf fontId="19" fillId="2" borderId="11" numFmtId="0" xfId="9" applyFont="1" applyFill="1" applyBorder="1" applyAlignment="1" quotePrefix="1">
      <alignment horizontal="center" vertical="center" wrapText="1"/>
    </xf>
    <xf fontId="19" fillId="2" borderId="12" numFmtId="0" xfId="9" applyFont="1" applyFill="1" applyBorder="1" applyAlignment="1" quotePrefix="1">
      <alignment horizontal="center" vertical="center" wrapText="1"/>
    </xf>
    <xf fontId="19" fillId="2" borderId="4" numFmtId="0" xfId="9" applyFont="1" applyFill="1" applyBorder="1" applyAlignment="1" quotePrefix="1">
      <alignment horizontal="center" vertical="center" wrapText="1"/>
    </xf>
    <xf fontId="19" fillId="2" borderId="3" numFmtId="0" xfId="9" applyFont="1" applyFill="1" applyBorder="1" applyAlignment="1" quotePrefix="1">
      <alignment horizontal="center" vertical="center" wrapText="1"/>
    </xf>
    <xf fontId="19" fillId="2" borderId="5" numFmtId="0" xfId="9" applyFont="1" applyFill="1" applyBorder="1" applyAlignment="1" quotePrefix="1">
      <alignment horizontal="center" vertical="center" wrapText="1"/>
    </xf>
    <xf fontId="21" fillId="2" borderId="5" numFmtId="0" xfId="9" applyFont="1" applyFill="1" applyBorder="1" applyAlignment="1" quotePrefix="1">
      <alignment horizontal="center" vertical="center" wrapText="1"/>
    </xf>
    <xf fontId="19" fillId="2" borderId="52" numFmtId="0" xfId="16" applyFont="1" applyFill="1" applyBorder="1" applyAlignment="1" quotePrefix="1">
      <alignment horizontal="center" vertical="center" wrapText="1"/>
    </xf>
    <xf fontId="19" fillId="2" borderId="47" numFmtId="0" xfId="16" applyFont="1" applyFill="1" applyBorder="1" applyAlignment="1" quotePrefix="1">
      <alignment horizontal="center" vertical="center" wrapText="1"/>
    </xf>
    <xf fontId="21" fillId="2" borderId="16" numFmtId="0" xfId="9" applyFont="1" applyFill="1" applyBorder="1" applyAlignment="1" quotePrefix="1">
      <alignment horizontal="center" vertical="center" wrapText="1"/>
    </xf>
    <xf fontId="34" fillId="2" borderId="11" numFmtId="0" xfId="0" applyFont="1" applyFill="1" applyBorder="1" applyAlignment="1">
      <alignment horizontal="center" vertical="center" wrapText="1"/>
    </xf>
    <xf fontId="34" fillId="2" borderId="33" numFmtId="0" xfId="0" applyFont="1" applyFill="1" applyBorder="1" applyAlignment="1">
      <alignment horizontal="center" vertical="center" wrapText="1"/>
    </xf>
    <xf fontId="34" fillId="2" borderId="64" numFmtId="0" xfId="0" applyFont="1" applyFill="1" applyBorder="1" applyAlignment="1">
      <alignment horizontal="center" vertical="center" wrapText="1"/>
    </xf>
    <xf fontId="21" fillId="2" borderId="63" numFmtId="0" xfId="16" applyFont="1" applyFill="1" applyBorder="1" applyAlignment="1">
      <alignment vertical="center" wrapText="1"/>
    </xf>
    <xf fontId="21" fillId="2" borderId="42" numFmtId="0" xfId="16" applyFont="1" applyFill="1" applyBorder="1" applyAlignment="1" quotePrefix="1">
      <alignment horizontal="center" vertical="center" wrapText="1"/>
    </xf>
    <xf fontId="21" fillId="2" borderId="40" numFmtId="0" xfId="16" applyFont="1" applyFill="1" applyBorder="1" applyAlignment="1" quotePrefix="1">
      <alignment horizontal="center" vertical="center" wrapText="1"/>
    </xf>
    <xf fontId="21" fillId="2" borderId="39" numFmtId="0" xfId="16" applyFont="1" applyFill="1" applyBorder="1" applyAlignment="1" quotePrefix="1">
      <alignment horizontal="center" vertical="center" wrapText="1"/>
    </xf>
    <xf fontId="21" fillId="2" borderId="55" numFmtId="0" xfId="16" applyFont="1" applyFill="1" applyBorder="1" applyAlignment="1" quotePrefix="1">
      <alignment horizontal="center" vertical="center" wrapText="1"/>
    </xf>
    <xf fontId="34" fillId="2" borderId="50" numFmtId="0" xfId="0" applyFont="1" applyFill="1" applyBorder="1" applyAlignment="1">
      <alignment horizontal="center" vertical="center" wrapText="1"/>
    </xf>
    <xf fontId="34" fillId="2" borderId="19" numFmtId="0" xfId="0" applyFont="1" applyFill="1" applyBorder="1" applyAlignment="1">
      <alignment horizontal="center" vertical="center" wrapText="1"/>
    </xf>
    <xf fontId="34" fillId="2" borderId="51" numFmtId="0" xfId="0" applyFont="1" applyFill="1" applyBorder="1" applyAlignment="1">
      <alignment horizontal="center" vertical="center" wrapText="1"/>
    </xf>
    <xf fontId="131" fillId="2" borderId="13" numFmtId="0" xfId="0" applyFont="1" applyFill="1" applyBorder="1" applyAlignment="1">
      <alignment horizontal="left" vertical="center" wrapText="1"/>
    </xf>
    <xf fontId="129" fillId="2" borderId="13" numFmtId="0" xfId="0" applyFont="1" applyFill="1" applyBorder="1" applyAlignment="1">
      <alignment horizontal="center" vertical="center"/>
    </xf>
    <xf fontId="34" fillId="2" borderId="23" numFmtId="0" xfId="0" applyFont="1" applyFill="1" applyBorder="1" applyAlignment="1">
      <alignment horizontal="center" vertical="center" wrapText="1"/>
    </xf>
    <xf fontId="34" fillId="2" borderId="53" numFmtId="0" xfId="0" applyFont="1" applyFill="1" applyBorder="1" applyAlignment="1">
      <alignment horizontal="center" vertical="center" wrapText="1"/>
    </xf>
    <xf fontId="108" fillId="2" borderId="13" numFmtId="0" xfId="0" applyFont="1" applyFill="1" applyBorder="1" applyAlignment="1">
      <alignment horizontal="left" vertical="center" wrapText="1"/>
    </xf>
    <xf fontId="108" fillId="2" borderId="47" numFmtId="0" xfId="0" applyFont="1" applyFill="1" applyBorder="1" applyAlignment="1">
      <alignment horizontal="center" vertical="center"/>
    </xf>
    <xf fontId="108" fillId="2" borderId="13" numFmtId="0" xfId="0" applyFont="1" applyFill="1" applyBorder="1" applyAlignment="1">
      <alignment horizontal="center" vertical="center"/>
    </xf>
    <xf fontId="108" fillId="2" borderId="17" numFmtId="0" xfId="0" applyFont="1" applyFill="1" applyBorder="1" applyAlignment="1">
      <alignment horizontal="center" vertical="center"/>
    </xf>
    <xf fontId="132" fillId="2" borderId="0" numFmtId="0" xfId="0" applyFont="1" applyFill="1"/>
    <xf fontId="18" fillId="4" borderId="0" numFmtId="0" xfId="0" applyFont="1" applyFill="1" applyAlignment="1">
      <alignment wrapText="1"/>
    </xf>
    <xf fontId="54" fillId="4" borderId="18" numFmtId="0" xfId="16" applyFont="1" applyFill="1" applyBorder="1" applyAlignment="1" quotePrefix="1">
      <alignment vertical="center" wrapText="1"/>
    </xf>
    <xf fontId="19" fillId="4" borderId="50" numFmtId="0" xfId="16" applyFont="1" applyFill="1" applyBorder="1" applyAlignment="1" quotePrefix="1">
      <alignment vertical="center" wrapText="1"/>
    </xf>
    <xf fontId="19" fillId="4" borderId="19" numFmtId="0" xfId="16" applyFont="1" applyFill="1" applyBorder="1" applyAlignment="1" quotePrefix="1">
      <alignment vertical="center" wrapText="1"/>
    </xf>
    <xf fontId="21" fillId="4" borderId="51" numFmtId="0" xfId="16" applyFont="1" applyFill="1" applyBorder="1" applyAlignment="1" quotePrefix="1">
      <alignment vertical="center" wrapText="1"/>
    </xf>
    <xf fontId="21" fillId="4" borderId="36" numFmtId="0" xfId="16" applyFont="1" applyFill="1" applyBorder="1" applyAlignment="1" quotePrefix="1">
      <alignment vertical="center" wrapText="1"/>
    </xf>
    <xf fontId="34" fillId="4" borderId="50" numFmtId="0" xfId="0" applyFont="1" applyFill="1" applyBorder="1" applyAlignment="1">
      <alignment horizontal="left" vertical="center" wrapText="1"/>
    </xf>
    <xf fontId="34" fillId="4" borderId="19" numFmtId="0" xfId="0" applyFont="1" applyFill="1" applyBorder="1" applyAlignment="1">
      <alignment horizontal="left" vertical="center" wrapText="1"/>
    </xf>
    <xf fontId="34" fillId="4" borderId="51" numFmtId="0" xfId="0" applyFont="1" applyFill="1" applyBorder="1" applyAlignment="1">
      <alignment horizontal="left" vertical="center" wrapText="1"/>
    </xf>
    <xf fontId="21" fillId="4" borderId="1" numFmtId="0" xfId="16" applyFont="1" applyFill="1" applyBorder="1" applyAlignment="1" quotePrefix="1">
      <alignment horizontal="center" vertical="center" wrapText="1"/>
    </xf>
    <xf fontId="21" fillId="4" borderId="61" numFmtId="0" xfId="16" applyFont="1" applyFill="1" applyBorder="1" applyAlignment="1" quotePrefix="1">
      <alignment horizontal="center" vertical="center" wrapText="1"/>
    </xf>
    <xf fontId="21" fillId="4" borderId="74" numFmtId="0" xfId="16" applyFont="1" applyFill="1" applyBorder="1" applyAlignment="1" quotePrefix="1">
      <alignment horizontal="center" vertical="center" wrapText="1"/>
    </xf>
    <xf fontId="28" fillId="4" borderId="52" numFmtId="0" xfId="0" applyFont="1" applyFill="1" applyBorder="1" applyAlignment="1">
      <alignment horizontal="center" vertical="center" wrapText="1"/>
    </xf>
    <xf fontId="21" fillId="4" borderId="0" numFmtId="0" xfId="5" applyFont="1" applyFill="1" applyAlignment="1">
      <alignment horizontal="left" vertical="center" wrapText="1"/>
    </xf>
    <xf fontId="19" fillId="4" borderId="4" numFmtId="0" xfId="9" applyFont="1" applyFill="1" applyBorder="1" applyAlignment="1" quotePrefix="1">
      <alignment horizontal="center" vertical="center" wrapText="1"/>
    </xf>
    <xf fontId="55" fillId="4" borderId="3" numFmtId="0" xfId="0" applyFont="1" applyFill="1" applyBorder="1" applyAlignment="1">
      <alignment horizontal="left" vertical="center" wrapText="1"/>
    </xf>
    <xf fontId="19" fillId="4" borderId="11" numFmtId="0" xfId="9" applyFont="1" applyFill="1" applyBorder="1" applyAlignment="1" quotePrefix="1">
      <alignment vertical="center" wrapText="1"/>
    </xf>
    <xf fontId="19" fillId="4" borderId="33" numFmtId="0" xfId="9" applyFont="1" applyFill="1" applyBorder="1" applyAlignment="1" quotePrefix="1">
      <alignment vertical="center" wrapText="1"/>
    </xf>
    <xf fontId="19" fillId="4" borderId="72" numFmtId="0" xfId="9" applyFont="1" applyFill="1" applyBorder="1" applyAlignment="1" quotePrefix="1">
      <alignment vertical="center" wrapText="1"/>
    </xf>
    <xf fontId="19" fillId="4" borderId="3" numFmtId="0" xfId="9" applyFont="1" applyFill="1" applyBorder="1" applyAlignment="1" quotePrefix="1">
      <alignment vertical="center" wrapText="1"/>
    </xf>
    <xf fontId="21" fillId="4" borderId="33" numFmtId="0" xfId="9" applyFont="1" applyFill="1" applyBorder="1" applyAlignment="1" quotePrefix="1">
      <alignment vertical="center" wrapText="1"/>
    </xf>
    <xf fontId="21" fillId="4" borderId="5" numFmtId="0" xfId="9" applyFont="1" applyFill="1" applyBorder="1" applyAlignment="1" quotePrefix="1">
      <alignment vertical="center" wrapText="1"/>
    </xf>
    <xf fontId="19" fillId="4" borderId="47" numFmtId="0" xfId="16" applyFont="1" applyFill="1" applyBorder="1" applyAlignment="1" quotePrefix="1">
      <alignment horizontal="center" vertical="center" wrapText="1"/>
    </xf>
    <xf fontId="19" fillId="4" borderId="17" numFmtId="0" xfId="16" applyFont="1" applyFill="1" applyBorder="1" applyAlignment="1" quotePrefix="1">
      <alignment horizontal="center" vertical="center" wrapText="1"/>
    </xf>
    <xf fontId="21" fillId="4" borderId="56" numFmtId="0" xfId="9" applyFont="1" applyFill="1" applyBorder="1" applyAlignment="1" quotePrefix="1">
      <alignment horizontal="center" vertical="center" wrapText="1"/>
    </xf>
    <xf fontId="21" fillId="4" borderId="73" numFmtId="0" xfId="9" applyFont="1" applyFill="1" applyBorder="1" applyAlignment="1" quotePrefix="1">
      <alignment horizontal="center" vertical="center" wrapText="1"/>
    </xf>
    <xf fontId="21" fillId="4" borderId="0" numFmtId="0" xfId="9" applyFont="1" applyFill="1" applyAlignment="1" quotePrefix="1">
      <alignment horizontal="center" vertical="center" wrapText="1"/>
    </xf>
    <xf fontId="21" fillId="4" borderId="52" numFmtId="0" xfId="9" applyFont="1" applyFill="1" applyBorder="1" applyAlignment="1" quotePrefix="1">
      <alignment horizontal="center" vertical="center" wrapText="1"/>
    </xf>
    <xf fontId="21" fillId="4" borderId="23" numFmtId="0" xfId="9" applyFont="1" applyFill="1" applyBorder="1" applyAlignment="1" quotePrefix="1">
      <alignment horizontal="center" vertical="center" wrapText="1"/>
    </xf>
    <xf fontId="21" fillId="4" borderId="53" numFmtId="0" xfId="9" applyFont="1" applyFill="1" applyBorder="1" applyAlignment="1" quotePrefix="1">
      <alignment horizontal="center" vertical="center" wrapText="1"/>
    </xf>
    <xf fontId="28" fillId="4" borderId="11" numFmtId="0" xfId="0" applyFont="1" applyFill="1" applyBorder="1" applyAlignment="1">
      <alignment horizontal="center" vertical="center" wrapText="1"/>
    </xf>
    <xf fontId="28" fillId="4" borderId="33" numFmtId="0" xfId="0" applyFont="1" applyFill="1" applyBorder="1" applyAlignment="1">
      <alignment horizontal="center" vertical="center" wrapText="1"/>
    </xf>
    <xf fontId="28" fillId="4" borderId="64" numFmtId="0" xfId="0" applyFont="1" applyFill="1" applyBorder="1" applyAlignment="1">
      <alignment horizontal="center" vertical="center" wrapText="1"/>
    </xf>
    <xf fontId="34" fillId="4" borderId="0" numFmtId="0" xfId="0" applyFont="1" applyFill="1" applyAlignment="1">
      <alignment horizontal="center" vertical="center" wrapText="1"/>
    </xf>
    <xf fontId="21" fillId="4" borderId="0" numFmtId="0" xfId="16" applyFont="1" applyFill="1" applyAlignment="1">
      <alignment horizontal="left" vertical="center" wrapText="1"/>
    </xf>
    <xf fontId="19" fillId="4" borderId="0" numFmtId="0" xfId="9" applyFont="1" applyFill="1" applyAlignment="1">
      <alignment horizontal="left" vertical="center" wrapText="1"/>
    </xf>
    <xf fontId="19" fillId="4" borderId="13" numFmtId="0" xfId="16" applyFont="1" applyFill="1" applyBorder="1" applyAlignment="1" quotePrefix="1">
      <alignment horizontal="center" vertical="center" wrapText="1"/>
    </xf>
    <xf fontId="34" fillId="4" borderId="13" numFmtId="0" xfId="0" applyFont="1" applyFill="1" applyBorder="1" applyAlignment="1">
      <alignment horizontal="left" vertical="center" wrapText="1"/>
    </xf>
    <xf fontId="129" fillId="4" borderId="47" numFmtId="0" xfId="0" applyFont="1" applyFill="1" applyBorder="1" applyAlignment="1">
      <alignment horizontal="center" vertical="center"/>
    </xf>
    <xf fontId="129" fillId="4" borderId="13" numFmtId="0" xfId="0" applyFont="1" applyFill="1" applyBorder="1" applyAlignment="1">
      <alignment horizontal="center" vertical="center"/>
    </xf>
    <xf fontId="129" fillId="4" borderId="17" numFmtId="0" xfId="0" applyFont="1" applyFill="1" applyBorder="1" applyAlignment="1">
      <alignment horizontal="center" vertical="center"/>
    </xf>
    <xf fontId="16" fillId="2" borderId="8" numFmtId="0" xfId="0" applyFont="1" applyFill="1" applyBorder="1"/>
    <xf fontId="28" fillId="2" borderId="2" numFmtId="0" xfId="26" applyFont="1" applyFill="1" applyBorder="1" applyAlignment="1" quotePrefix="1">
      <alignment horizontal="center" vertical="center" wrapText="1"/>
    </xf>
    <xf fontId="28" fillId="2" borderId="3" numFmtId="0" xfId="3" applyFont="1" applyFill="1" applyBorder="1" applyAlignment="1" quotePrefix="1">
      <alignment horizontal="center" vertical="center" wrapText="1"/>
    </xf>
    <xf fontId="28" fillId="2" borderId="4" numFmtId="0" xfId="3" applyFont="1" applyFill="1" applyBorder="1" applyAlignment="1" quotePrefix="1">
      <alignment horizontal="center" vertical="center" wrapText="1"/>
    </xf>
    <xf fontId="28" fillId="2" borderId="5" numFmtId="0" xfId="3" applyFont="1" applyFill="1" applyBorder="1" applyAlignment="1" quotePrefix="1">
      <alignment horizontal="center" vertical="center" wrapText="1"/>
    </xf>
    <xf fontId="28" fillId="2" borderId="3" numFmtId="0" xfId="24" applyFont="1" applyFill="1" applyBorder="1" applyAlignment="1" quotePrefix="1">
      <alignment horizontal="center" vertical="center" wrapText="1"/>
    </xf>
    <xf fontId="28" fillId="2" borderId="4" numFmtId="0" xfId="24" applyFont="1" applyFill="1" applyBorder="1" applyAlignment="1" quotePrefix="1">
      <alignment horizontal="center" vertical="center" wrapText="1"/>
    </xf>
    <xf fontId="28" fillId="2" borderId="5" numFmtId="0" xfId="24" applyFont="1" applyFill="1" applyBorder="1" applyAlignment="1" quotePrefix="1">
      <alignment horizontal="center" vertical="center" wrapText="1"/>
    </xf>
    <xf fontId="23" fillId="2" borderId="0" numFmtId="0" xfId="5" applyFont="1" applyFill="1" applyAlignment="1" quotePrefix="1">
      <alignment horizontal="center" vertical="center" wrapText="1"/>
    </xf>
    <xf fontId="28" fillId="2" borderId="6" numFmtId="0" xfId="26" applyFont="1" applyFill="1" applyBorder="1" applyAlignment="1" quotePrefix="1">
      <alignment horizontal="center" vertical="center" wrapText="1"/>
    </xf>
    <xf fontId="28" fillId="2" borderId="7" numFmtId="0" xfId="3" applyFont="1" applyFill="1" applyBorder="1" applyAlignment="1" quotePrefix="1">
      <alignment horizontal="center" vertical="center" wrapText="1"/>
    </xf>
    <xf fontId="28" fillId="2" borderId="8" numFmtId="0" xfId="3" applyFont="1" applyFill="1" applyBorder="1" applyAlignment="1" quotePrefix="1">
      <alignment horizontal="center" vertical="center" wrapText="1"/>
    </xf>
    <xf fontId="28" fillId="2" borderId="9" numFmtId="0" xfId="3" applyFont="1" applyFill="1" applyBorder="1" applyAlignment="1" quotePrefix="1">
      <alignment horizontal="center" vertical="center" wrapText="1"/>
    </xf>
    <xf fontId="28" fillId="2" borderId="42" numFmtId="0" xfId="3" applyFont="1" applyFill="1" applyBorder="1" applyAlignment="1" quotePrefix="1">
      <alignment horizontal="center" vertical="center" wrapText="1"/>
    </xf>
    <xf fontId="28" fillId="2" borderId="30" numFmtId="0" xfId="3" applyFont="1" applyFill="1" applyBorder="1" applyAlignment="1" quotePrefix="1">
      <alignment horizontal="center" vertical="center" wrapText="1"/>
    </xf>
    <xf fontId="28" fillId="2" borderId="43" numFmtId="0" xfId="3" applyFont="1" applyFill="1" applyBorder="1" applyAlignment="1" quotePrefix="1">
      <alignment horizontal="center" vertical="center" wrapText="1"/>
    </xf>
    <xf fontId="28" fillId="2" borderId="7" numFmtId="0" xfId="24" applyFont="1" applyFill="1" applyBorder="1" applyAlignment="1" quotePrefix="1">
      <alignment horizontal="center" vertical="center" wrapText="1"/>
    </xf>
    <xf fontId="28" fillId="2" borderId="8" numFmtId="0" xfId="24" applyFont="1" applyFill="1" applyBorder="1" applyAlignment="1" quotePrefix="1">
      <alignment horizontal="center" vertical="center" wrapText="1"/>
    </xf>
    <xf fontId="28" fillId="2" borderId="9" numFmtId="0" xfId="24" applyFont="1" applyFill="1" applyBorder="1" applyAlignment="1" quotePrefix="1">
      <alignment horizontal="center" vertical="center" wrapText="1"/>
    </xf>
    <xf fontId="28" fillId="2" borderId="7" numFmtId="0" xfId="26" applyFont="1" applyFill="1" applyBorder="1" applyAlignment="1" quotePrefix="1">
      <alignment horizontal="center" vertical="center" wrapText="1"/>
    </xf>
    <xf fontId="65" fillId="2" borderId="47" numFmtId="0" xfId="5" applyFont="1" applyFill="1" applyBorder="1" applyAlignment="1" quotePrefix="1">
      <alignment horizontal="center" vertical="center" wrapText="1"/>
    </xf>
    <xf fontId="65" fillId="2" borderId="13" numFmtId="0" xfId="5" applyFont="1" applyFill="1" applyBorder="1" applyAlignment="1" quotePrefix="1">
      <alignment horizontal="center" vertical="center" wrapText="1"/>
    </xf>
    <xf fontId="65" fillId="2" borderId="14" numFmtId="0" xfId="5" applyFont="1" applyFill="1" applyBorder="1" applyAlignment="1" quotePrefix="1">
      <alignment horizontal="center" vertical="center" wrapText="1"/>
    </xf>
    <xf fontId="64" fillId="2" borderId="15" numFmtId="0" xfId="5" applyFont="1" applyFill="1" applyBorder="1" applyAlignment="1" quotePrefix="1">
      <alignment horizontal="center" vertical="center" wrapText="1"/>
    </xf>
    <xf fontId="55" fillId="2" borderId="3" numFmtId="0" xfId="16" applyFont="1" applyFill="1" applyBorder="1" applyAlignment="1" quotePrefix="1">
      <alignment vertical="center" wrapText="1"/>
    </xf>
    <xf fontId="28" fillId="2" borderId="56" numFmtId="0" xfId="16" applyFont="1" applyFill="1" applyBorder="1" applyAlignment="1" quotePrefix="1">
      <alignment vertical="center" wrapText="1"/>
    </xf>
    <xf fontId="28" fillId="2" borderId="31" numFmtId="0" xfId="16" applyFont="1" applyFill="1" applyBorder="1" applyAlignment="1" quotePrefix="1">
      <alignment vertical="center" wrapText="1"/>
    </xf>
    <xf fontId="28" fillId="2" borderId="57" numFmtId="0" xfId="16" applyFont="1" applyFill="1" applyBorder="1" applyAlignment="1" quotePrefix="1">
      <alignment vertical="center" wrapText="1"/>
    </xf>
    <xf fontId="28" fillId="2" borderId="73" numFmtId="0" xfId="16" applyFont="1" applyFill="1" applyBorder="1" applyAlignment="1" quotePrefix="1">
      <alignment vertical="center" wrapText="1"/>
    </xf>
    <xf fontId="28" fillId="2" borderId="71" numFmtId="0" xfId="16" applyFont="1" applyFill="1" applyBorder="1" applyAlignment="1" quotePrefix="1">
      <alignment vertical="center" wrapText="1"/>
    </xf>
    <xf fontId="28" fillId="2" borderId="63" numFmtId="0" xfId="9" applyFont="1" applyFill="1" applyBorder="1" applyAlignment="1">
      <alignment vertical="center" wrapText="1"/>
    </xf>
    <xf fontId="28" fillId="2" borderId="61" numFmtId="0" xfId="9" applyFont="1" applyFill="1" applyBorder="1" applyAlignment="1">
      <alignment vertical="center" wrapText="1"/>
    </xf>
    <xf fontId="28" fillId="2" borderId="73" numFmtId="0" xfId="9" applyFont="1" applyFill="1" applyBorder="1" applyAlignment="1">
      <alignment vertical="center" wrapText="1"/>
    </xf>
    <xf fontId="23" fillId="2" borderId="2" numFmtId="0" xfId="16" applyFont="1" applyFill="1" applyBorder="1" applyAlignment="1" quotePrefix="1">
      <alignment vertical="center" wrapText="1"/>
    </xf>
    <xf fontId="23" fillId="2" borderId="18" numFmtId="0" xfId="16" applyFont="1" applyFill="1" applyBorder="1" applyAlignment="1" quotePrefix="1">
      <alignment horizontal="center" vertical="center" wrapText="1"/>
    </xf>
    <xf fontId="23" fillId="2" borderId="19" numFmtId="0" xfId="16" applyFont="1" applyFill="1" applyBorder="1" applyAlignment="1" quotePrefix="1">
      <alignment horizontal="center" vertical="center" wrapText="1"/>
    </xf>
    <xf fontId="23" fillId="2" borderId="21" numFmtId="0" xfId="16" applyFont="1" applyFill="1" applyBorder="1" applyAlignment="1" quotePrefix="1">
      <alignment horizontal="center" vertical="center" wrapText="1"/>
    </xf>
    <xf fontId="23" fillId="2" borderId="50" numFmtId="0" xfId="16" applyFont="1" applyFill="1" applyBorder="1" applyAlignment="1" quotePrefix="1">
      <alignment horizontal="center" vertical="center" wrapText="1"/>
    </xf>
    <xf fontId="23" fillId="2" borderId="51" numFmtId="0" xfId="16" applyFont="1" applyFill="1" applyBorder="1" applyAlignment="1" quotePrefix="1">
      <alignment horizontal="center" vertical="center" wrapText="1"/>
    </xf>
    <xf fontId="28" fillId="2" borderId="18" numFmtId="0" xfId="9" applyFont="1" applyFill="1" applyBorder="1" applyAlignment="1">
      <alignment horizontal="center" vertical="center" wrapText="1"/>
    </xf>
    <xf fontId="28" fillId="2" borderId="19" numFmtId="0" xfId="9" applyFont="1" applyFill="1" applyBorder="1" applyAlignment="1">
      <alignment horizontal="center" vertical="center" wrapText="1"/>
    </xf>
    <xf fontId="28" fillId="2" borderId="20" numFmtId="0" xfId="9" applyFont="1" applyFill="1" applyBorder="1" applyAlignment="1">
      <alignment horizontal="center" vertical="center" wrapText="1"/>
    </xf>
    <xf fontId="23" fillId="2" borderId="148" numFmtId="0" xfId="16" applyFont="1" applyFill="1" applyBorder="1" applyAlignment="1" quotePrefix="1">
      <alignment vertical="center" wrapText="1"/>
    </xf>
    <xf fontId="23" fillId="2" borderId="22" numFmtId="0" xfId="16" applyFont="1" applyFill="1" applyBorder="1" applyAlignment="1" quotePrefix="1">
      <alignment horizontal="center" vertical="center" wrapText="1"/>
    </xf>
    <xf fontId="23" fillId="2" borderId="23" numFmtId="0" xfId="16" applyFont="1" applyFill="1" applyBorder="1" applyAlignment="1" quotePrefix="1">
      <alignment horizontal="center" vertical="center" wrapText="1"/>
    </xf>
    <xf fontId="23" fillId="2" borderId="25" numFmtId="0" xfId="16" applyFont="1" applyFill="1" applyBorder="1" applyAlignment="1" quotePrefix="1">
      <alignment horizontal="center" vertical="center" wrapText="1"/>
    </xf>
    <xf fontId="23" fillId="2" borderId="52" numFmtId="0" xfId="16" applyFont="1" applyFill="1" applyBorder="1" applyAlignment="1" quotePrefix="1">
      <alignment horizontal="center" vertical="center" wrapText="1"/>
    </xf>
    <xf fontId="23" fillId="2" borderId="53" numFmtId="0" xfId="16" applyFont="1" applyFill="1" applyBorder="1" applyAlignment="1" quotePrefix="1">
      <alignment horizontal="center" vertical="center" wrapText="1"/>
    </xf>
    <xf fontId="28" fillId="2" borderId="22" numFmtId="0" xfId="9" applyFont="1" applyFill="1" applyBorder="1" applyAlignment="1">
      <alignment horizontal="center" vertical="center" wrapText="1"/>
    </xf>
    <xf fontId="28" fillId="2" borderId="23" numFmtId="0" xfId="9" applyFont="1" applyFill="1" applyBorder="1" applyAlignment="1">
      <alignment horizontal="center" vertical="center" wrapText="1"/>
    </xf>
    <xf fontId="28" fillId="2" borderId="24" numFmtId="0" xfId="9" applyFont="1" applyFill="1" applyBorder="1" applyAlignment="1">
      <alignment horizontal="center" vertical="center" wrapText="1"/>
    </xf>
    <xf fontId="28" fillId="0" borderId="23" numFmtId="0" xfId="9" applyFont="1" applyBorder="1" applyAlignment="1">
      <alignment horizontal="center" vertical="center" wrapText="1"/>
    </xf>
    <xf fontId="28" fillId="0" borderId="24" numFmtId="0" xfId="9" applyFont="1" applyBorder="1" applyAlignment="1">
      <alignment horizontal="center" vertical="center" wrapText="1"/>
    </xf>
    <xf fontId="23" fillId="8" borderId="22" numFmtId="0" xfId="16" applyFont="1" applyFill="1" applyBorder="1" applyAlignment="1" quotePrefix="1">
      <alignment horizontal="center" vertical="center" wrapText="1"/>
    </xf>
    <xf fontId="23" fillId="2" borderId="68" numFmtId="0" xfId="16" applyFont="1" applyFill="1" applyBorder="1" applyAlignment="1" quotePrefix="1">
      <alignment vertical="center" wrapText="1"/>
    </xf>
    <xf fontId="133" fillId="0" borderId="32" numFmtId="0" xfId="0" applyFont="1" applyBorder="1" applyAlignment="1">
      <alignment wrapText="1"/>
    </xf>
    <xf fontId="23" fillId="2" borderId="26" numFmtId="0" xfId="16" applyFont="1" applyFill="1" applyBorder="1" applyAlignment="1" quotePrefix="1">
      <alignment horizontal="center" vertical="center" wrapText="1"/>
    </xf>
    <xf fontId="23" fillId="2" borderId="27" numFmtId="0" xfId="16" applyFont="1" applyFill="1" applyBorder="1" applyAlignment="1" quotePrefix="1">
      <alignment horizontal="center" vertical="center" wrapText="1"/>
    </xf>
    <xf fontId="23" fillId="2" borderId="29" numFmtId="0" xfId="16" applyFont="1" applyFill="1" applyBorder="1" applyAlignment="1" quotePrefix="1">
      <alignment horizontal="center" vertical="center" wrapText="1"/>
    </xf>
    <xf fontId="23" fillId="2" borderId="44" numFmtId="0" xfId="16" applyFont="1" applyFill="1" applyBorder="1" applyAlignment="1" quotePrefix="1">
      <alignment horizontal="center" vertical="center" wrapText="1"/>
    </xf>
    <xf fontId="23" fillId="2" borderId="45" numFmtId="0" xfId="16" applyFont="1" applyFill="1" applyBorder="1" applyAlignment="1" quotePrefix="1">
      <alignment horizontal="center" vertical="center" wrapText="1"/>
    </xf>
    <xf fontId="28" fillId="2" borderId="26" numFmtId="0" xfId="9" applyFont="1" applyFill="1" applyBorder="1" applyAlignment="1">
      <alignment horizontal="center" vertical="center" wrapText="1"/>
    </xf>
    <xf fontId="28" fillId="0" borderId="27" numFmtId="0" xfId="9" applyFont="1" applyBorder="1" applyAlignment="1">
      <alignment horizontal="center" vertical="center" wrapText="1"/>
    </xf>
    <xf fontId="28" fillId="0" borderId="28" numFmtId="0" xfId="9" applyFont="1" applyBorder="1" applyAlignment="1">
      <alignment horizontal="center" vertical="center" wrapText="1"/>
    </xf>
    <xf fontId="34" fillId="2" borderId="2" numFmtId="0" xfId="0" applyFont="1" applyFill="1" applyBorder="1" applyAlignment="1">
      <alignment horizontal="left" vertical="center" wrapText="1"/>
    </xf>
    <xf fontId="28" fillId="2" borderId="47" numFmtId="0" xfId="9" applyFont="1" applyFill="1" applyBorder="1" applyAlignment="1" quotePrefix="1">
      <alignment horizontal="center" vertical="center" wrapText="1"/>
    </xf>
    <xf fontId="28" fillId="2" borderId="65" numFmtId="0" xfId="9" applyFont="1" applyFill="1" applyBorder="1" applyAlignment="1" quotePrefix="1">
      <alignment horizontal="center" vertical="center" wrapText="1"/>
    </xf>
    <xf fontId="28" fillId="2" borderId="13" numFmtId="0" xfId="9" applyFont="1" applyFill="1" applyBorder="1" applyAlignment="1">
      <alignment horizontal="center" vertical="center" wrapText="1"/>
    </xf>
    <xf fontId="28" fillId="2" borderId="14" numFmtId="0" xfId="9" applyFont="1" applyFill="1" applyBorder="1" applyAlignment="1">
      <alignment horizontal="center" vertical="center" wrapText="1"/>
    </xf>
    <xf fontId="28" fillId="2" borderId="15" numFmtId="0" xfId="9" applyFont="1" applyFill="1" applyBorder="1" applyAlignment="1">
      <alignment horizontal="center" vertical="center" wrapText="1"/>
    </xf>
    <xf fontId="23" fillId="2" borderId="0" numFmtId="0" xfId="5" applyFont="1" applyFill="1" applyAlignment="1" quotePrefix="1">
      <alignment vertical="center" wrapText="1"/>
    </xf>
    <xf fontId="28" fillId="2" borderId="56" numFmtId="0" xfId="5" applyFont="1" applyFill="1" applyBorder="1" applyAlignment="1" quotePrefix="1">
      <alignment horizontal="center" textRotation="255" vertical="center" wrapText="1"/>
    </xf>
    <xf fontId="28" fillId="2" borderId="73" numFmtId="0" xfId="5" applyFont="1" applyFill="1" applyBorder="1" applyAlignment="1" quotePrefix="1">
      <alignment horizontal="center" textRotation="255" vertical="center" wrapText="1"/>
    </xf>
    <xf fontId="28" fillId="2" borderId="32" numFmtId="0" xfId="5" applyFont="1" applyFill="1" applyBorder="1" applyAlignment="1" quotePrefix="1">
      <alignment horizontal="center" textRotation="255" vertical="center" wrapText="1"/>
    </xf>
    <xf fontId="28" fillId="2" borderId="0" numFmtId="0" xfId="5" applyFont="1" applyFill="1" applyAlignment="1" quotePrefix="1">
      <alignment horizontal="center" textRotation="255" vertical="center" wrapText="1"/>
    </xf>
    <xf fontId="28" fillId="2" borderId="63" numFmtId="0" xfId="9" applyFont="1" applyFill="1" applyBorder="1" applyAlignment="1">
      <alignment horizontal="center" vertical="center" wrapText="1"/>
    </xf>
    <xf fontId="28" fillId="2" borderId="31" numFmtId="0" xfId="9" applyFont="1" applyFill="1" applyBorder="1" applyAlignment="1">
      <alignment horizontal="center" vertical="center" wrapText="1"/>
    </xf>
    <xf fontId="28" fillId="2" borderId="32" numFmtId="0" xfId="9" applyFont="1" applyFill="1" applyBorder="1" applyAlignment="1">
      <alignment horizontal="center" vertical="center" wrapText="1"/>
    </xf>
    <xf fontId="55" fillId="2" borderId="17" numFmtId="0" xfId="0" applyFont="1" applyFill="1" applyBorder="1" applyAlignment="1">
      <alignment horizontal="left" vertical="center" wrapText="1"/>
    </xf>
    <xf fontId="23" fillId="2" borderId="11" numFmtId="0" xfId="9" applyFont="1" applyFill="1" applyBorder="1" applyAlignment="1" quotePrefix="1">
      <alignment horizontal="center" vertical="center" wrapText="1"/>
    </xf>
    <xf fontId="23" fillId="2" borderId="33" numFmtId="0" xfId="9" applyFont="1" applyFill="1" applyBorder="1" applyAlignment="1" quotePrefix="1">
      <alignment horizontal="center" vertical="center" wrapText="1"/>
    </xf>
    <xf fontId="28" fillId="2" borderId="64" numFmtId="0" xfId="9" applyFont="1" applyFill="1" applyBorder="1" applyAlignment="1" quotePrefix="1">
      <alignment horizontal="center" vertical="center" wrapText="1"/>
    </xf>
    <xf fontId="23" fillId="2" borderId="12" numFmtId="0" xfId="9" applyFont="1" applyFill="1" applyBorder="1" applyAlignment="1" quotePrefix="1">
      <alignment horizontal="center" vertical="center" wrapText="1"/>
    </xf>
    <xf fontId="28" fillId="2" borderId="3" numFmtId="0" xfId="9" applyFont="1" applyFill="1" applyBorder="1" applyAlignment="1" quotePrefix="1">
      <alignment horizontal="center" vertical="center" wrapText="1"/>
    </xf>
    <xf fontId="28" fillId="2" borderId="33" numFmtId="0" xfId="9" applyFont="1" applyFill="1" applyBorder="1" applyAlignment="1" quotePrefix="1">
      <alignment horizontal="center" vertical="center" wrapText="1"/>
    </xf>
    <xf fontId="28" fillId="2" borderId="5" numFmtId="0" xfId="9" applyFont="1" applyFill="1" applyBorder="1" applyAlignment="1" quotePrefix="1">
      <alignment horizontal="center" vertical="center" wrapText="1"/>
    </xf>
    <xf fontId="23" fillId="2" borderId="63" numFmtId="0" xfId="16" applyFont="1" applyFill="1" applyBorder="1" applyAlignment="1" quotePrefix="1">
      <alignment vertical="center" wrapText="1"/>
    </xf>
    <xf fontId="23" fillId="0" borderId="19" numFmtId="0" xfId="16" applyFont="1" applyBorder="1" applyAlignment="1" quotePrefix="1">
      <alignment horizontal="center" vertical="center" wrapText="1"/>
    </xf>
    <xf fontId="23" fillId="0" borderId="20" numFmtId="0" xfId="16" applyFont="1" applyBorder="1" applyAlignment="1" quotePrefix="1">
      <alignment horizontal="center" vertical="center" wrapText="1"/>
    </xf>
    <xf fontId="23" fillId="0" borderId="21" numFmtId="0" xfId="16" applyFont="1" applyBorder="1" applyAlignment="1" quotePrefix="1">
      <alignment horizontal="center" vertical="center" wrapText="1"/>
    </xf>
    <xf fontId="23" fillId="0" borderId="35" numFmtId="0" xfId="16" applyFont="1" applyBorder="1" applyAlignment="1" quotePrefix="1">
      <alignment horizontal="center" vertical="center" wrapText="1"/>
    </xf>
    <xf fontId="23" fillId="2" borderId="1" numFmtId="0" xfId="16" applyFont="1" applyFill="1" applyBorder="1" applyAlignment="1" quotePrefix="1">
      <alignment vertical="center" wrapText="1"/>
    </xf>
    <xf fontId="23" fillId="0" borderId="24" numFmtId="0" xfId="16" applyFont="1" applyBorder="1" applyAlignment="1" quotePrefix="1">
      <alignment horizontal="center" vertical="center" wrapText="1"/>
    </xf>
    <xf fontId="23" fillId="8" borderId="52" numFmtId="0" xfId="16" applyFont="1" applyFill="1" applyBorder="1" applyAlignment="1" quotePrefix="1">
      <alignment horizontal="center" vertical="center" wrapText="1"/>
    </xf>
    <xf fontId="23" fillId="0" borderId="25" numFmtId="0" xfId="16" applyFont="1" applyBorder="1" applyAlignment="1" quotePrefix="1">
      <alignment horizontal="center" vertical="center" wrapText="1"/>
    </xf>
    <xf fontId="23" fillId="8" borderId="37" numFmtId="0" xfId="16" applyFont="1" applyFill="1" applyBorder="1" applyAlignment="1" quotePrefix="1">
      <alignment horizontal="center" vertical="center" wrapText="1"/>
    </xf>
    <xf fontId="23" fillId="0" borderId="37" numFmtId="0" xfId="16" applyFont="1" applyBorder="1" applyAlignment="1" quotePrefix="1">
      <alignment horizontal="center" vertical="center" wrapText="1"/>
    </xf>
    <xf fontId="23" fillId="0" borderId="22" numFmtId="0" xfId="16" applyFont="1" applyBorder="1" applyAlignment="1" quotePrefix="1">
      <alignment horizontal="center" vertical="center" wrapText="1"/>
    </xf>
    <xf fontId="133" fillId="0" borderId="25" numFmtId="0" xfId="16" applyFont="1" applyBorder="1" applyAlignment="1" quotePrefix="1">
      <alignment horizontal="center" vertical="center" wrapText="1"/>
    </xf>
    <xf fontId="28" fillId="2" borderId="261" numFmtId="0" xfId="9" applyFont="1" applyFill="1" applyBorder="1" applyAlignment="1">
      <alignment horizontal="center" vertical="center" wrapText="1"/>
    </xf>
    <xf fontId="133" fillId="8" borderId="22" numFmtId="0" xfId="16" applyFont="1" applyFill="1" applyBorder="1" applyAlignment="1" quotePrefix="1">
      <alignment horizontal="center" vertical="center" wrapText="1"/>
    </xf>
    <xf fontId="133" fillId="0" borderId="0" numFmtId="0" xfId="0" applyFont="1" applyAlignment="1">
      <alignment wrapText="1"/>
    </xf>
    <xf fontId="28" fillId="2" borderId="61" numFmtId="0" xfId="9" applyFont="1" applyFill="1" applyBorder="1" applyAlignment="1">
      <alignment horizontal="center" vertical="center" wrapText="1"/>
    </xf>
    <xf fontId="23" fillId="0" borderId="44" numFmtId="0" xfId="16" applyFont="1" applyBorder="1" applyAlignment="1" quotePrefix="1">
      <alignment horizontal="center" vertical="center" wrapText="1"/>
    </xf>
    <xf fontId="23" fillId="0" borderId="27" numFmtId="0" xfId="16" applyFont="1" applyBorder="1" applyAlignment="1" quotePrefix="1">
      <alignment horizontal="center" vertical="center" wrapText="1"/>
    </xf>
    <xf fontId="23" fillId="0" borderId="28" numFmtId="0" xfId="16" applyFont="1" applyBorder="1" applyAlignment="1" quotePrefix="1">
      <alignment horizontal="center" vertical="center" wrapText="1"/>
    </xf>
    <xf fontId="23" fillId="8" borderId="54" numFmtId="0" xfId="16" applyFont="1" applyFill="1" applyBorder="1" applyAlignment="1" quotePrefix="1">
      <alignment horizontal="center" vertical="center" wrapText="1"/>
    </xf>
    <xf fontId="23" fillId="8" borderId="27" numFmtId="0" xfId="16" applyFont="1" applyFill="1" applyBorder="1" applyAlignment="1" quotePrefix="1">
      <alignment horizontal="center" vertical="center" wrapText="1"/>
    </xf>
    <xf fontId="28" fillId="2" borderId="27" numFmtId="0" xfId="9" applyFont="1" applyFill="1" applyBorder="1" applyAlignment="1">
      <alignment horizontal="center" vertical="center" wrapText="1"/>
    </xf>
    <xf fontId="28" fillId="2" borderId="28" numFmtId="0" xfId="9" applyFont="1" applyFill="1" applyBorder="1" applyAlignment="1">
      <alignment horizontal="center" vertical="center" wrapText="1"/>
    </xf>
    <xf fontId="55" fillId="2" borderId="17" numFmtId="0" xfId="16" applyFont="1" applyFill="1" applyBorder="1" applyAlignment="1" quotePrefix="1">
      <alignment vertical="center" wrapText="1"/>
    </xf>
    <xf fontId="28" fillId="2" borderId="47" numFmtId="0" xfId="16" applyFont="1" applyFill="1" applyBorder="1" applyAlignment="1" quotePrefix="1">
      <alignment horizontal="center" vertical="center" wrapText="1"/>
    </xf>
    <xf fontId="28" fillId="2" borderId="13" numFmtId="0" xfId="16" applyFont="1" applyFill="1" applyBorder="1" applyAlignment="1" quotePrefix="1">
      <alignment horizontal="center" vertical="center" wrapText="1"/>
    </xf>
    <xf fontId="28" fillId="2" borderId="14" numFmtId="0" xfId="16" applyFont="1" applyFill="1" applyBorder="1" applyAlignment="1" quotePrefix="1">
      <alignment horizontal="center" vertical="center" wrapText="1"/>
    </xf>
    <xf fontId="28" fillId="2" borderId="49" numFmtId="0" xfId="16" applyFont="1" applyFill="1" applyBorder="1" applyAlignment="1" quotePrefix="1">
      <alignment horizontal="center" vertical="center" wrapText="1"/>
    </xf>
    <xf fontId="55" fillId="2" borderId="13" numFmtId="0" xfId="16" applyFont="1" applyFill="1" applyBorder="1" applyAlignment="1">
      <alignment vertical="center" wrapText="1"/>
    </xf>
    <xf fontId="23" fillId="2" borderId="47" numFmtId="0" xfId="9" applyFont="1" applyFill="1" applyBorder="1" applyAlignment="1" quotePrefix="1">
      <alignment horizontal="center" vertical="center" wrapText="1"/>
    </xf>
    <xf fontId="23" fillId="2" borderId="14" numFmtId="0" xfId="9" applyFont="1" applyFill="1" applyBorder="1" applyAlignment="1" quotePrefix="1">
      <alignment horizontal="center" vertical="center" wrapText="1"/>
    </xf>
    <xf fontId="23" fillId="2" borderId="48" numFmtId="0" xfId="9" applyFont="1" applyFill="1" applyBorder="1" applyAlignment="1" quotePrefix="1">
      <alignment horizontal="center" vertical="center" wrapText="1"/>
    </xf>
    <xf fontId="23" fillId="2" borderId="49" numFmtId="0" xfId="9" applyFont="1" applyFill="1" applyBorder="1" applyAlignment="1" quotePrefix="1">
      <alignment horizontal="center" vertical="center" wrapText="1"/>
    </xf>
    <xf fontId="23" fillId="2" borderId="58" numFmtId="0" xfId="9" applyFont="1" applyFill="1" applyBorder="1" applyAlignment="1" quotePrefix="1">
      <alignment horizontal="center" vertical="center" wrapText="1"/>
    </xf>
    <xf fontId="23" fillId="9" borderId="42" numFmtId="0" xfId="16" applyFont="1" applyFill="1" applyBorder="1" applyAlignment="1" quotePrefix="1">
      <alignment horizontal="center" vertical="center" wrapText="1"/>
    </xf>
    <xf fontId="23" fillId="9" borderId="40" numFmtId="0" xfId="16" applyFont="1" applyFill="1" applyBorder="1" applyAlignment="1" quotePrefix="1">
      <alignment horizontal="center" vertical="center" wrapText="1"/>
    </xf>
    <xf fontId="23" fillId="2" borderId="55" numFmtId="0" xfId="16" applyFont="1" applyFill="1" applyBorder="1" applyAlignment="1" quotePrefix="1">
      <alignment horizontal="center" vertical="center" wrapText="1"/>
    </xf>
    <xf fontId="28" fillId="2" borderId="42" numFmtId="0" xfId="9" applyFont="1" applyFill="1" applyBorder="1" applyAlignment="1">
      <alignment horizontal="center" vertical="center" wrapText="1"/>
    </xf>
    <xf fontId="28" fillId="2" borderId="40" numFmtId="0" xfId="9" applyFont="1" applyFill="1" applyBorder="1" applyAlignment="1">
      <alignment horizontal="center" vertical="center" wrapText="1"/>
    </xf>
    <xf fontId="28" fillId="2" borderId="43" numFmtId="0" xfId="9" applyFont="1" applyFill="1" applyBorder="1" applyAlignment="1">
      <alignment horizontal="center" vertical="center" wrapText="1"/>
    </xf>
    <xf fontId="23" fillId="9" borderId="22" numFmtId="0" xfId="16" applyFont="1" applyFill="1" applyBorder="1" applyAlignment="1" quotePrefix="1">
      <alignment horizontal="center" vertical="center" wrapText="1"/>
    </xf>
    <xf fontId="23" fillId="9" borderId="23" numFmtId="0" xfId="16" applyFont="1" applyFill="1" applyBorder="1" applyAlignment="1" quotePrefix="1">
      <alignment horizontal="center" vertical="center" wrapText="1"/>
    </xf>
    <xf fontId="23" fillId="2" borderId="37" numFmtId="0" xfId="16" applyFont="1" applyFill="1" applyBorder="1" applyAlignment="1" quotePrefix="1">
      <alignment horizontal="center" vertical="center" wrapText="1"/>
    </xf>
    <xf fontId="23" fillId="10" borderId="22" numFmtId="0" xfId="16" applyFont="1" applyFill="1" applyBorder="1" applyAlignment="1" quotePrefix="1">
      <alignment horizontal="center" vertical="center" wrapText="1"/>
    </xf>
    <xf fontId="23" fillId="8" borderId="23" numFmtId="0" xfId="16" applyFont="1" applyFill="1" applyBorder="1" applyAlignment="1" quotePrefix="1">
      <alignment horizontal="center" vertical="center" wrapText="1"/>
    </xf>
    <xf fontId="28" fillId="2" borderId="1" numFmtId="0" xfId="9" applyFont="1" applyFill="1" applyBorder="1" applyAlignment="1">
      <alignment horizontal="center" vertical="center" wrapText="1"/>
    </xf>
    <xf fontId="28" fillId="2" borderId="150" numFmtId="0" xfId="9" applyFont="1" applyFill="1" applyBorder="1" applyAlignment="1">
      <alignment horizontal="center" vertical="center" wrapText="1"/>
    </xf>
    <xf fontId="55" fillId="2" borderId="13" numFmtId="0" xfId="16" applyFont="1" applyFill="1" applyBorder="1" applyAlignment="1" quotePrefix="1">
      <alignment vertical="center" wrapText="1"/>
    </xf>
    <xf fontId="28" fillId="2" borderId="17" numFmtId="0" xfId="9" applyFont="1" applyFill="1" applyBorder="1" applyAlignment="1" quotePrefix="1">
      <alignment horizontal="center" vertical="center" wrapText="1"/>
    </xf>
    <xf fontId="28" fillId="2" borderId="13" numFmtId="0" xfId="9" applyFont="1" applyFill="1" applyBorder="1" applyAlignment="1" quotePrefix="1">
      <alignment horizontal="center" vertical="center" wrapText="1"/>
    </xf>
    <xf fontId="28" fillId="2" borderId="15" numFmtId="0" xfId="9" applyFont="1" applyFill="1" applyBorder="1" applyAlignment="1" quotePrefix="1">
      <alignment horizontal="center" vertical="center" wrapText="1"/>
    </xf>
    <xf fontId="28" fillId="2" borderId="14" numFmtId="0" xfId="9" applyFont="1" applyFill="1" applyBorder="1" applyAlignment="1" quotePrefix="1">
      <alignment horizontal="center" vertical="center" wrapText="1"/>
    </xf>
    <xf fontId="28" fillId="2" borderId="49" numFmtId="0" xfId="9" applyFont="1" applyFill="1" applyBorder="1" applyAlignment="1" quotePrefix="1">
      <alignment horizontal="center" vertical="center" wrapText="1"/>
    </xf>
    <xf fontId="57" fillId="2" borderId="47" numFmtId="0" xfId="0" applyFont="1" applyFill="1" applyBorder="1" applyAlignment="1">
      <alignment horizontal="center" vertical="center"/>
    </xf>
    <xf fontId="57" fillId="2" borderId="49" numFmtId="0" xfId="0" applyFont="1" applyFill="1" applyBorder="1" applyAlignment="1">
      <alignment horizontal="center" vertical="center"/>
    </xf>
    <xf fontId="57" fillId="2" borderId="13" numFmtId="0" xfId="0" applyFont="1" applyFill="1" applyBorder="1" applyAlignment="1">
      <alignment horizontal="center" vertical="center"/>
    </xf>
    <xf fontId="57" fillId="2" borderId="14" numFmtId="0" xfId="9" applyFont="1" applyFill="1" applyBorder="1" applyAlignment="1">
      <alignment horizontal="center" vertical="center" wrapText="1"/>
    </xf>
    <xf fontId="57" fillId="2" borderId="15" numFmtId="0" xfId="0" applyFont="1" applyFill="1" applyBorder="1" applyAlignment="1">
      <alignment horizontal="center" vertical="center"/>
    </xf>
    <xf fontId="134" fillId="2" borderId="0" numFmtId="0" xfId="0" applyFont="1" applyFill="1" applyAlignment="1">
      <alignment horizontal="center" wrapText="1"/>
    </xf>
    <xf fontId="28" fillId="2" borderId="10" numFmtId="0" xfId="26" applyFont="1" applyFill="1" applyBorder="1" applyAlignment="1" quotePrefix="1">
      <alignment horizontal="center" vertical="center" wrapText="1"/>
    </xf>
    <xf fontId="86" fillId="2" borderId="47" numFmtId="0" xfId="5" applyFont="1" applyFill="1" applyBorder="1" applyAlignment="1" quotePrefix="1">
      <alignment horizontal="center" vertical="center" wrapText="1"/>
    </xf>
    <xf fontId="80" fillId="2" borderId="47" numFmtId="0" xfId="5" applyFont="1" applyFill="1" applyBorder="1" applyAlignment="1" quotePrefix="1">
      <alignment horizontal="center" vertical="center" wrapText="1"/>
    </xf>
    <xf fontId="64" fillId="2" borderId="17" numFmtId="0" xfId="5" applyFont="1" applyFill="1" applyBorder="1" applyAlignment="1" quotePrefix="1">
      <alignment horizontal="center" vertical="center" wrapText="1"/>
    </xf>
    <xf fontId="64" fillId="2" borderId="13" numFmtId="0" xfId="5" applyFont="1" applyFill="1" applyBorder="1" applyAlignment="1" quotePrefix="1">
      <alignment horizontal="center" vertical="center" wrapText="1"/>
    </xf>
    <xf fontId="23" fillId="2" borderId="31" numFmtId="0" xfId="0" applyFont="1" applyFill="1" applyBorder="1" applyAlignment="1">
      <alignment horizontal="center" vertical="center"/>
    </xf>
    <xf fontId="23" fillId="2" borderId="31" numFmtId="0" xfId="16" applyFont="1" applyFill="1" applyBorder="1" applyAlignment="1" quotePrefix="1">
      <alignment horizontal="center" vertical="center" wrapText="1"/>
    </xf>
    <xf fontId="23" fillId="2" borderId="4" numFmtId="0" xfId="16" applyFont="1" applyFill="1" applyBorder="1" applyAlignment="1" quotePrefix="1">
      <alignment horizontal="center" vertical="center" wrapText="1"/>
    </xf>
    <xf fontId="23" fillId="2" borderId="5" numFmtId="0" xfId="16" applyFont="1" applyFill="1" applyBorder="1" applyAlignment="1" quotePrefix="1">
      <alignment horizontal="center" vertical="center" wrapText="1"/>
    </xf>
    <xf fontId="28" fillId="2" borderId="49" numFmtId="0" xfId="9" applyFont="1" applyFill="1" applyBorder="1" applyAlignment="1">
      <alignment horizontal="center" vertical="center" wrapText="1"/>
    </xf>
    <xf fontId="23" fillId="0" borderId="63" numFmtId="0" xfId="16" applyFont="1" applyBorder="1" applyAlignment="1" quotePrefix="1">
      <alignment vertical="center" wrapText="1"/>
    </xf>
    <xf fontId="23" fillId="0" borderId="50" numFmtId="0" xfId="0" applyFont="1" applyBorder="1" applyAlignment="1">
      <alignment horizontal="center" vertical="center" wrapText="1"/>
    </xf>
    <xf fontId="23" fillId="0" borderId="19" numFmtId="0" xfId="0" applyFont="1" applyBorder="1" applyAlignment="1">
      <alignment horizontal="center" vertical="center" wrapText="1"/>
    </xf>
    <xf fontId="23" fillId="0" borderId="51" numFmtId="0" xfId="0" applyFont="1" applyBorder="1" applyAlignment="1">
      <alignment horizontal="center" vertical="center" wrapText="1"/>
    </xf>
    <xf fontId="23" fillId="0" borderId="35" numFmtId="0" xfId="0" applyFont="1" applyBorder="1" applyAlignment="1">
      <alignment horizontal="center" vertical="center" wrapText="1"/>
    </xf>
    <xf fontId="23" fillId="0" borderId="36" numFmtId="0" xfId="0" applyFont="1" applyBorder="1" applyAlignment="1">
      <alignment horizontal="center" vertical="center" wrapText="1"/>
    </xf>
    <xf fontId="28" fillId="0" borderId="35" numFmtId="0" xfId="9" applyFont="1" applyBorder="1" applyAlignment="1">
      <alignment horizontal="center" vertical="center" wrapText="1"/>
    </xf>
    <xf fontId="28" fillId="0" borderId="19" numFmtId="0" xfId="9" applyFont="1" applyBorder="1" applyAlignment="1">
      <alignment horizontal="center" vertical="center" wrapText="1"/>
    </xf>
    <xf fontId="28" fillId="0" borderId="51" numFmtId="0" xfId="9" applyFont="1" applyBorder="1" applyAlignment="1">
      <alignment horizontal="center" vertical="center" wrapText="1"/>
    </xf>
    <xf fontId="23" fillId="0" borderId="1" numFmtId="0" xfId="16" applyFont="1" applyBorder="1" applyAlignment="1" quotePrefix="1">
      <alignment vertical="center" wrapText="1"/>
    </xf>
    <xf fontId="23" fillId="0" borderId="52" numFmtId="0" xfId="0" applyFont="1" applyBorder="1" applyAlignment="1">
      <alignment horizontal="center" vertical="center" wrapText="1"/>
    </xf>
    <xf fontId="23" fillId="0" borderId="23" numFmtId="0" xfId="0" applyFont="1" applyBorder="1" applyAlignment="1">
      <alignment horizontal="center" vertical="center" wrapText="1"/>
    </xf>
    <xf fontId="23" fillId="0" borderId="53" numFmtId="0" xfId="0" applyFont="1" applyBorder="1" applyAlignment="1">
      <alignment horizontal="center" vertical="center" wrapText="1"/>
    </xf>
    <xf fontId="23" fillId="0" borderId="37" numFmtId="0" xfId="0" applyFont="1" applyBorder="1" applyAlignment="1">
      <alignment horizontal="center" vertical="center" wrapText="1"/>
    </xf>
    <xf fontId="23" fillId="0" borderId="38" numFmtId="0" xfId="0" applyFont="1" applyBorder="1" applyAlignment="1">
      <alignment horizontal="center" vertical="center" wrapText="1"/>
    </xf>
    <xf fontId="28" fillId="0" borderId="55" numFmtId="0" xfId="9" applyFont="1" applyBorder="1" applyAlignment="1">
      <alignment horizontal="center" vertical="center" wrapText="1"/>
    </xf>
    <xf fontId="28" fillId="0" borderId="40" numFmtId="0" xfId="9" applyFont="1" applyBorder="1" applyAlignment="1">
      <alignment horizontal="center" vertical="center" wrapText="1"/>
    </xf>
    <xf fontId="28" fillId="0" borderId="41" numFmtId="0" xfId="9" applyFont="1" applyBorder="1" applyAlignment="1">
      <alignment horizontal="center" vertical="center" wrapText="1"/>
    </xf>
    <xf fontId="23" fillId="0" borderId="60" numFmtId="0" xfId="0" applyFont="1" applyBorder="1" applyAlignment="1">
      <alignment horizontal="center" vertical="center" wrapText="1"/>
    </xf>
    <xf fontId="23" fillId="0" borderId="61" numFmtId="0" xfId="0" applyFont="1" applyBorder="1" applyAlignment="1">
      <alignment horizontal="center" vertical="center" wrapText="1"/>
    </xf>
    <xf fontId="23" fillId="0" borderId="62" numFmtId="0" xfId="0" applyFont="1" applyBorder="1" applyAlignment="1">
      <alignment horizontal="center" vertical="center" wrapText="1"/>
    </xf>
    <xf fontId="23" fillId="0" borderId="74" numFmtId="0" xfId="0" applyFont="1" applyBorder="1" applyAlignment="1">
      <alignment horizontal="center" vertical="center" wrapText="1"/>
    </xf>
    <xf fontId="23" fillId="0" borderId="147" numFmtId="0" xfId="0" applyFont="1" applyBorder="1" applyAlignment="1">
      <alignment horizontal="center" vertical="center" wrapText="1"/>
    </xf>
    <xf fontId="28" fillId="0" borderId="74" numFmtId="0" xfId="9" applyFont="1" applyBorder="1" applyAlignment="1">
      <alignment horizontal="center" vertical="center" wrapText="1"/>
    </xf>
    <xf fontId="28" fillId="0" borderId="61" numFmtId="0" xfId="9" applyFont="1" applyBorder="1" applyAlignment="1">
      <alignment horizontal="center" vertical="center" wrapText="1"/>
    </xf>
    <xf fontId="28" fillId="0" borderId="62" numFmtId="0" xfId="9" applyFont="1" applyBorder="1" applyAlignment="1">
      <alignment horizontal="center" vertical="center" wrapText="1"/>
    </xf>
    <xf fontId="55" fillId="0" borderId="13" numFmtId="0" xfId="16" applyFont="1" applyBorder="1" applyAlignment="1" quotePrefix="1">
      <alignment vertical="center" wrapText="1"/>
    </xf>
    <xf fontId="28" fillId="0" borderId="47" numFmtId="0" xfId="9" applyFont="1" applyBorder="1" applyAlignment="1" quotePrefix="1">
      <alignment horizontal="center" vertical="center" wrapText="1"/>
    </xf>
    <xf fontId="28" fillId="0" borderId="14" numFmtId="0" xfId="9" applyFont="1" applyBorder="1" applyAlignment="1" quotePrefix="1">
      <alignment horizontal="center" vertical="center" wrapText="1"/>
    </xf>
    <xf fontId="28" fillId="0" borderId="48" numFmtId="0" xfId="9" applyFont="1" applyBorder="1" applyAlignment="1" quotePrefix="1">
      <alignment horizontal="center" vertical="center" wrapText="1"/>
    </xf>
    <xf fontId="28" fillId="0" borderId="49" numFmtId="0" xfId="9" applyFont="1" applyBorder="1" applyAlignment="1" quotePrefix="1">
      <alignment horizontal="center" vertical="center" wrapText="1"/>
    </xf>
    <xf fontId="28" fillId="0" borderId="58" numFmtId="0" xfId="9" applyFont="1" applyBorder="1" applyAlignment="1" quotePrefix="1">
      <alignment horizontal="center" vertical="center" wrapText="1"/>
    </xf>
    <xf fontId="28" fillId="0" borderId="15" numFmtId="0" xfId="9" applyFont="1" applyBorder="1" applyAlignment="1" quotePrefix="1">
      <alignment horizontal="center" vertical="center" wrapText="1"/>
    </xf>
    <xf fontId="34" fillId="0" borderId="3" numFmtId="0" xfId="0" applyFont="1" applyBorder="1" applyAlignment="1">
      <alignment horizontal="left" vertical="center" wrapText="1"/>
    </xf>
    <xf fontId="28" fillId="0" borderId="65" numFmtId="0" xfId="9" applyFont="1" applyBorder="1" applyAlignment="1" quotePrefix="1">
      <alignment horizontal="center" vertical="center" wrapText="1"/>
    </xf>
    <xf fontId="28" fillId="0" borderId="34" numFmtId="0" xfId="9" applyFont="1" applyBorder="1" applyAlignment="1" quotePrefix="1">
      <alignment horizontal="center" vertical="center" wrapText="1"/>
    </xf>
    <xf fontId="28" fillId="0" borderId="66" numFmtId="0" xfId="9" applyFont="1" applyBorder="1" applyAlignment="1" quotePrefix="1">
      <alignment horizontal="center" vertical="center" wrapText="1"/>
    </xf>
    <xf fontId="28" fillId="0" borderId="12" numFmtId="0" xfId="9" applyFont="1" applyBorder="1" applyAlignment="1" quotePrefix="1">
      <alignment horizontal="center" vertical="center" wrapText="1"/>
    </xf>
    <xf fontId="28" fillId="0" borderId="33" numFmtId="0" xfId="9" applyFont="1" applyBorder="1" applyAlignment="1" quotePrefix="1">
      <alignment horizontal="center" vertical="center" wrapText="1"/>
    </xf>
    <xf fontId="28" fillId="0" borderId="72" numFmtId="0" xfId="9" applyFont="1" applyBorder="1" applyAlignment="1" quotePrefix="1">
      <alignment horizontal="center" vertical="center" wrapText="1"/>
    </xf>
    <xf fontId="28" fillId="0" borderId="5" numFmtId="0" xfId="9" applyFont="1" applyBorder="1" applyAlignment="1" quotePrefix="1">
      <alignment horizontal="center" vertical="center" wrapText="1"/>
    </xf>
    <xf fontId="55" fillId="0" borderId="13" numFmtId="0" xfId="0" applyFont="1" applyBorder="1" applyAlignment="1">
      <alignment horizontal="left" vertical="center" wrapText="1"/>
    </xf>
    <xf fontId="23" fillId="0" borderId="11" numFmtId="0" xfId="9" applyFont="1" applyBorder="1" applyAlignment="1" quotePrefix="1">
      <alignment horizontal="center" vertical="center" wrapText="1"/>
    </xf>
    <xf fontId="23" fillId="0" borderId="33" numFmtId="0" xfId="9" applyFont="1" applyBorder="1" applyAlignment="1" quotePrefix="1">
      <alignment horizontal="center" vertical="center" wrapText="1"/>
    </xf>
    <xf fontId="28" fillId="0" borderId="64" numFmtId="0" xfId="9" applyFont="1" applyBorder="1" applyAlignment="1" quotePrefix="1">
      <alignment horizontal="center" vertical="center" wrapText="1"/>
    </xf>
    <xf fontId="23" fillId="0" borderId="12" numFmtId="0" xfId="9" applyFont="1" applyBorder="1" applyAlignment="1" quotePrefix="1">
      <alignment horizontal="center" vertical="center" wrapText="1"/>
    </xf>
    <xf fontId="28" fillId="0" borderId="11" numFmtId="0" xfId="9" applyFont="1" applyBorder="1" applyAlignment="1" quotePrefix="1">
      <alignment horizontal="center" vertical="center" wrapText="1"/>
    </xf>
    <xf fontId="28" fillId="0" borderId="11" numFmtId="0" xfId="9" applyFont="1" applyBorder="1" applyAlignment="1">
      <alignment horizontal="center" vertical="center" wrapText="1"/>
    </xf>
    <xf fontId="28" fillId="0" borderId="2" numFmtId="0" xfId="9" applyFont="1" applyBorder="1" applyAlignment="1">
      <alignment horizontal="center" vertical="center" wrapText="1"/>
    </xf>
    <xf fontId="23" fillId="0" borderId="18" numFmtId="0" xfId="16" applyFont="1" applyBorder="1" applyAlignment="1" quotePrefix="1">
      <alignment vertical="center" wrapText="1"/>
    </xf>
    <xf fontId="23" fillId="0" borderId="50" numFmtId="0" xfId="0" applyFont="1" applyBorder="1" applyAlignment="1">
      <alignment horizontal="center" vertical="center"/>
    </xf>
    <xf fontId="23" fillId="0" borderId="19" numFmtId="0" xfId="0" applyFont="1" applyBorder="1" applyAlignment="1">
      <alignment horizontal="center" vertical="center"/>
    </xf>
    <xf fontId="23" fillId="11" borderId="50" numFmtId="0" xfId="0" applyFont="1" applyFill="1" applyBorder="1" applyAlignment="1">
      <alignment horizontal="center" vertical="center"/>
    </xf>
    <xf fontId="23" fillId="4" borderId="51" numFmtId="0" xfId="0" applyFont="1" applyFill="1" applyBorder="1" applyAlignment="1">
      <alignment horizontal="center" vertical="center" wrapText="1"/>
    </xf>
    <xf fontId="23" fillId="11" borderId="35" numFmtId="0" xfId="0" applyFont="1" applyFill="1" applyBorder="1" applyAlignment="1">
      <alignment horizontal="center" vertical="center"/>
    </xf>
    <xf fontId="23" fillId="0" borderId="35" numFmtId="0" xfId="0" applyFont="1" applyBorder="1" applyAlignment="1">
      <alignment horizontal="center" vertical="center"/>
    </xf>
    <xf fontId="23" fillId="0" borderId="22" numFmtId="0" xfId="16" applyFont="1" applyBorder="1" applyAlignment="1" quotePrefix="1">
      <alignment vertical="center" wrapText="1"/>
    </xf>
    <xf fontId="23" fillId="0" borderId="52" numFmtId="0" xfId="0" applyFont="1" applyBorder="1" applyAlignment="1">
      <alignment horizontal="center" vertical="center"/>
    </xf>
    <xf fontId="23" fillId="0" borderId="23" numFmtId="0" xfId="0" applyFont="1" applyBorder="1" applyAlignment="1">
      <alignment horizontal="center" vertical="center"/>
    </xf>
    <xf fontId="23" fillId="0" borderId="37" numFmtId="0" xfId="0" applyFont="1" applyBorder="1" applyAlignment="1">
      <alignment horizontal="center" vertical="center"/>
    </xf>
    <xf fontId="28" fillId="0" borderId="37" numFmtId="0" xfId="9" applyFont="1" applyBorder="1" applyAlignment="1">
      <alignment horizontal="center" vertical="center" wrapText="1"/>
    </xf>
    <xf fontId="28" fillId="0" borderId="53" numFmtId="0" xfId="9" applyFont="1" applyBorder="1" applyAlignment="1">
      <alignment horizontal="center" vertical="center" wrapText="1"/>
    </xf>
    <xf fontId="23" fillId="0" borderId="26" numFmtId="0" xfId="16" applyFont="1" applyBorder="1" applyAlignment="1" quotePrefix="1">
      <alignment vertical="center" wrapText="1"/>
    </xf>
    <xf fontId="23" fillId="0" borderId="44" numFmtId="0" xfId="0" applyFont="1" applyBorder="1" applyAlignment="1">
      <alignment horizontal="center" vertical="center"/>
    </xf>
    <xf fontId="23" fillId="0" borderId="27" numFmtId="0" xfId="0" applyFont="1" applyBorder="1" applyAlignment="1">
      <alignment horizontal="center" vertical="center"/>
    </xf>
    <xf fontId="23" fillId="0" borderId="46" numFmtId="0" xfId="0" applyFont="1" applyBorder="1" applyAlignment="1">
      <alignment horizontal="center" vertical="center" wrapText="1"/>
    </xf>
    <xf fontId="23" fillId="0" borderId="45" numFmtId="0" xfId="0" applyFont="1" applyBorder="1" applyAlignment="1">
      <alignment horizontal="center" vertical="center" wrapText="1"/>
    </xf>
    <xf fontId="23" fillId="0" borderId="54" numFmtId="0" xfId="0" applyFont="1" applyBorder="1" applyAlignment="1">
      <alignment horizontal="center" vertical="center"/>
    </xf>
    <xf fontId="28" fillId="0" borderId="54" numFmtId="0" xfId="9" applyFont="1" applyBorder="1" applyAlignment="1">
      <alignment horizontal="center" vertical="center" wrapText="1"/>
    </xf>
    <xf fontId="28" fillId="0" borderId="45" numFmtId="0" xfId="9" applyFont="1" applyBorder="1" applyAlignment="1">
      <alignment horizontal="center" vertical="center" wrapText="1"/>
    </xf>
    <xf fontId="55" fillId="0" borderId="17" numFmtId="0" xfId="0" applyFont="1" applyBorder="1" applyAlignment="1">
      <alignment horizontal="left" vertical="center" wrapText="1"/>
    </xf>
    <xf fontId="28" fillId="0" borderId="17" numFmtId="0" xfId="9" applyFont="1" applyBorder="1" applyAlignment="1" quotePrefix="1">
      <alignment horizontal="center" vertical="center" wrapText="1"/>
    </xf>
    <xf fontId="55" fillId="0" borderId="67" numFmtId="0" xfId="16" applyFont="1" applyBorder="1" applyAlignment="1">
      <alignment vertical="center" wrapText="1"/>
    </xf>
    <xf fontId="23" fillId="0" borderId="50" numFmtId="0" xfId="9" applyFont="1" applyBorder="1" applyAlignment="1" quotePrefix="1">
      <alignment horizontal="center" vertical="center" wrapText="1"/>
    </xf>
    <xf fontId="23" fillId="0" borderId="35" numFmtId="0" xfId="9" applyFont="1" applyBorder="1" applyAlignment="1" quotePrefix="1">
      <alignment horizontal="center" vertical="center" wrapText="1"/>
    </xf>
    <xf fontId="23" fillId="0" borderId="21" numFmtId="0" xfId="9" applyFont="1" applyBorder="1" applyAlignment="1" quotePrefix="1">
      <alignment horizontal="center" vertical="center" wrapText="1"/>
    </xf>
    <xf fontId="23" fillId="0" borderId="20" numFmtId="0" xfId="9" applyFont="1" applyBorder="1" applyAlignment="1" quotePrefix="1">
      <alignment horizontal="center" vertical="center" wrapText="1"/>
    </xf>
    <xf fontId="23" fillId="0" borderId="43" numFmtId="0" xfId="9" applyFont="1" applyBorder="1" applyAlignment="1" quotePrefix="1">
      <alignment horizontal="center" vertical="center" wrapText="1"/>
    </xf>
    <xf fontId="23" fillId="0" borderId="56" numFmtId="0" xfId="0" applyFont="1" applyBorder="1" applyAlignment="1">
      <alignment horizontal="center" vertical="center"/>
    </xf>
    <xf fontId="23" fillId="0" borderId="31" numFmtId="0" xfId="0" applyFont="1" applyBorder="1" applyAlignment="1">
      <alignment horizontal="center" vertical="center"/>
    </xf>
    <xf fontId="23" fillId="0" borderId="71" numFmtId="0" xfId="16" applyFont="1" applyBorder="1" applyAlignment="1" quotePrefix="1">
      <alignment horizontal="center" vertical="center" wrapText="1"/>
    </xf>
    <xf fontId="23" fillId="0" borderId="73" numFmtId="0" xfId="0" applyFont="1" applyBorder="1" applyAlignment="1">
      <alignment horizontal="center" vertical="center"/>
    </xf>
    <xf fontId="23" fillId="0" borderId="57" numFmtId="0" xfId="16" applyFont="1" applyBorder="1" applyAlignment="1" quotePrefix="1">
      <alignment horizontal="center" vertical="center" wrapText="1"/>
    </xf>
    <xf fontId="28" fillId="0" borderId="56" numFmtId="0" xfId="9" applyFont="1" applyBorder="1" applyAlignment="1">
      <alignment horizontal="center" vertical="center" wrapText="1"/>
    </xf>
    <xf fontId="28" fillId="0" borderId="31" numFmtId="0" xfId="9" applyFont="1" applyBorder="1" applyAlignment="1">
      <alignment horizontal="center" vertical="center" wrapText="1"/>
    </xf>
    <xf fontId="28" fillId="0" borderId="57" numFmtId="0" xfId="9" applyFont="1" applyBorder="1" applyAlignment="1">
      <alignment horizontal="center" vertical="center" wrapText="1"/>
    </xf>
    <xf fontId="23" fillId="0" borderId="38" numFmtId="0" xfId="16" applyFont="1" applyBorder="1" applyAlignment="1" quotePrefix="1">
      <alignment horizontal="center" vertical="center" wrapText="1"/>
    </xf>
    <xf fontId="28" fillId="0" borderId="52" numFmtId="0" xfId="9" applyFont="1" applyBorder="1" applyAlignment="1">
      <alignment horizontal="center" vertical="center" wrapText="1"/>
    </xf>
    <xf fontId="56" fillId="0" borderId="7" numFmtId="0" xfId="0" applyFont="1" applyBorder="1" applyAlignment="1">
      <alignment horizontal="left" vertical="center" wrapText="1"/>
    </xf>
    <xf fontId="34" fillId="0" borderId="39" numFmtId="0" xfId="0" applyFont="1" applyBorder="1" applyAlignment="1">
      <alignment horizontal="center" vertical="center" wrapText="1"/>
    </xf>
    <xf fontId="34" fillId="0" borderId="41" numFmtId="0" xfId="0" applyFont="1" applyBorder="1" applyAlignment="1">
      <alignment horizontal="center" vertical="center" wrapText="1"/>
    </xf>
    <xf fontId="34" fillId="0" borderId="55" numFmtId="0" xfId="0" applyFont="1" applyBorder="1" applyAlignment="1">
      <alignment horizontal="center" vertical="center" wrapText="1"/>
    </xf>
    <xf fontId="34" fillId="0" borderId="40" numFmtId="0" xfId="0" applyFont="1" applyBorder="1" applyAlignment="1">
      <alignment horizontal="center" vertical="center" wrapText="1"/>
    </xf>
    <xf fontId="34" fillId="0" borderId="59" numFmtId="0" xfId="0" applyFont="1" applyBorder="1" applyAlignment="1">
      <alignment horizontal="center" vertical="center" wrapText="1"/>
    </xf>
    <xf fontId="56" fillId="0" borderId="13" numFmtId="0" xfId="0" applyFont="1" applyBorder="1" applyAlignment="1">
      <alignment horizontal="left" vertical="center" wrapText="1"/>
    </xf>
    <xf fontId="34" fillId="0" borderId="37" numFmtId="0" xfId="0" applyFont="1" applyBorder="1" applyAlignment="1">
      <alignment horizontal="center" vertical="center" wrapText="1"/>
    </xf>
    <xf fontId="34" fillId="0" borderId="38" numFmtId="0" xfId="0" applyFont="1" applyBorder="1" applyAlignment="1">
      <alignment horizontal="center" vertical="center" wrapText="1"/>
    </xf>
    <xf fontId="57" fillId="2" borderId="14" numFmtId="0" xfId="0" applyFont="1" applyFill="1" applyBorder="1" applyAlignment="1">
      <alignment horizontal="center" vertical="center"/>
    </xf>
    <xf fontId="57" fillId="2" borderId="48" numFmtId="0" xfId="0" applyFont="1" applyFill="1" applyBorder="1" applyAlignment="1">
      <alignment horizontal="center" vertical="center"/>
    </xf>
    <xf fontId="57" fillId="2" borderId="58" numFmtId="0" xfId="0" applyFont="1" applyFill="1" applyBorder="1" applyAlignment="1">
      <alignment horizontal="center" vertical="center"/>
    </xf>
    <xf fontId="65" fillId="2" borderId="17" numFmtId="0" xfId="5" applyFont="1" applyFill="1" applyBorder="1" applyAlignment="1" quotePrefix="1">
      <alignment horizontal="center" vertical="center" wrapText="1"/>
    </xf>
    <xf fontId="28" fillId="0" borderId="14" numFmtId="0" xfId="0" applyFont="1" applyBorder="1" applyAlignment="1">
      <alignment horizontal="center" vertical="center" wrapText="1"/>
    </xf>
    <xf fontId="28" fillId="0" borderId="48" numFmtId="0" xfId="0" applyFont="1" applyBorder="1" applyAlignment="1">
      <alignment horizontal="center" vertical="center" wrapText="1"/>
    </xf>
    <xf fontId="28" fillId="0" borderId="49" numFmtId="0" xfId="0" applyFont="1" applyBorder="1" applyAlignment="1">
      <alignment horizontal="center" vertical="center" wrapText="1"/>
    </xf>
    <xf fontId="28" fillId="0" borderId="58" numFmtId="0" xfId="0" applyFont="1" applyBorder="1" applyAlignment="1">
      <alignment horizontal="center" vertical="center" wrapText="1"/>
    </xf>
    <xf fontId="28" fillId="0" borderId="47" numFmtId="0" xfId="0" applyFont="1" applyBorder="1" applyAlignment="1">
      <alignment horizontal="center" vertical="center" wrapText="1"/>
    </xf>
    <xf fontId="57" fillId="2" borderId="65" numFmtId="0" xfId="0" applyFont="1" applyFill="1" applyBorder="1" applyAlignment="1">
      <alignment horizontal="center" vertical="center"/>
    </xf>
    <xf fontId="57" fillId="2" borderId="34" numFmtId="0" xfId="0" applyFont="1" applyFill="1" applyBorder="1" applyAlignment="1">
      <alignment horizontal="center" vertical="center"/>
    </xf>
    <xf fontId="57" fillId="2" borderId="66" numFmtId="0" xfId="0" applyFont="1" applyFill="1" applyBorder="1" applyAlignment="1">
      <alignment horizontal="center" vertical="center"/>
    </xf>
    <xf fontId="57" fillId="2" borderId="178" numFmtId="0" xfId="0" applyFont="1" applyFill="1" applyBorder="1" applyAlignment="1">
      <alignment horizontal="center" vertical="center"/>
    </xf>
    <xf fontId="57" fillId="2" borderId="212" numFmtId="0" xfId="0" applyFont="1" applyFill="1" applyBorder="1" applyAlignment="1">
      <alignment horizontal="center" vertical="center"/>
    </xf>
    <xf fontId="28" fillId="2" borderId="13" numFmtId="0" xfId="3" applyFont="1" applyFill="1" applyBorder="1" applyAlignment="1" quotePrefix="1">
      <alignment horizontal="center" vertical="center" wrapText="1"/>
    </xf>
    <xf fontId="28" fillId="2" borderId="16" numFmtId="0" xfId="3" applyFont="1" applyFill="1" applyBorder="1" applyAlignment="1" quotePrefix="1">
      <alignment horizontal="center" vertical="center" wrapText="1"/>
    </xf>
    <xf fontId="28" fillId="2" borderId="15" numFmtId="0" xfId="3" applyFont="1" applyFill="1" applyBorder="1" applyAlignment="1" quotePrefix="1">
      <alignment horizontal="center" vertical="center" wrapText="1"/>
    </xf>
    <xf fontId="28" fillId="2" borderId="18" numFmtId="0" xfId="24" applyFont="1" applyFill="1" applyBorder="1" applyAlignment="1" quotePrefix="1">
      <alignment horizontal="center" vertical="center" wrapText="1"/>
    </xf>
    <xf fontId="28" fillId="2" borderId="21" numFmtId="0" xfId="24" applyFont="1" applyFill="1" applyBorder="1" applyAlignment="1" quotePrefix="1">
      <alignment horizontal="center" vertical="center" wrapText="1"/>
    </xf>
    <xf fontId="28" fillId="2" borderId="20" numFmtId="0" xfId="24" applyFont="1" applyFill="1" applyBorder="1" applyAlignment="1" quotePrefix="1">
      <alignment horizontal="center" vertical="center" wrapText="1"/>
    </xf>
    <xf fontId="55" fillId="2" borderId="63" numFmtId="0" xfId="16" applyFont="1" applyFill="1" applyBorder="1" applyAlignment="1" quotePrefix="1">
      <alignment vertical="center" wrapText="1"/>
    </xf>
    <xf fontId="23" fillId="2" borderId="48" numFmtId="0" xfId="16" applyFont="1" applyFill="1" applyBorder="1" applyAlignment="1" quotePrefix="1">
      <alignment horizontal="center" vertical="center" wrapText="1"/>
    </xf>
    <xf fontId="23" fillId="2" borderId="58" numFmtId="0" xfId="16" applyFont="1" applyFill="1" applyBorder="1" applyAlignment="1" quotePrefix="1">
      <alignment horizontal="center" vertical="center" wrapText="1"/>
    </xf>
    <xf fontId="34" fillId="2" borderId="47" numFmtId="0" xfId="0" applyFont="1" applyFill="1" applyBorder="1" applyAlignment="1">
      <alignment horizontal="center" vertical="center" wrapText="1"/>
    </xf>
    <xf fontId="34" fillId="2" borderId="14" numFmtId="0" xfId="0" applyFont="1" applyFill="1" applyBorder="1" applyAlignment="1">
      <alignment horizontal="center" vertical="center" wrapText="1"/>
    </xf>
    <xf fontId="34" fillId="2" borderId="48" numFmtId="0" xfId="0" applyFont="1" applyFill="1" applyBorder="1" applyAlignment="1">
      <alignment horizontal="center" vertical="center" wrapText="1"/>
    </xf>
    <xf fontId="23" fillId="2" borderId="11" numFmtId="0" xfId="16" applyFont="1" applyFill="1" applyBorder="1" applyAlignment="1" quotePrefix="1">
      <alignment horizontal="center" vertical="center" wrapText="1"/>
    </xf>
    <xf fontId="23" fillId="2" borderId="33" numFmtId="0" xfId="16" applyFont="1" applyFill="1" applyBorder="1" applyAlignment="1" quotePrefix="1">
      <alignment horizontal="center" vertical="center" wrapText="1"/>
    </xf>
    <xf fontId="23" fillId="2" borderId="73" numFmtId="0" xfId="16" applyFont="1" applyFill="1" applyBorder="1" applyAlignment="1" quotePrefix="1">
      <alignment horizontal="center" vertical="center" wrapText="1"/>
    </xf>
    <xf fontId="23" fillId="2" borderId="42" numFmtId="0" xfId="0" applyFont="1" applyFill="1" applyBorder="1" applyAlignment="1">
      <alignment horizontal="center" vertical="center" wrapText="1"/>
    </xf>
    <xf fontId="23" fillId="2" borderId="62" numFmtId="0" xfId="0" applyFont="1" applyFill="1" applyBorder="1" applyAlignment="1">
      <alignment horizontal="center" vertical="center" wrapText="1"/>
    </xf>
    <xf fontId="23" fillId="2" borderId="24" numFmtId="0" xfId="16" applyFont="1" applyFill="1" applyBorder="1" applyAlignment="1" quotePrefix="1">
      <alignment horizontal="center" vertical="center" wrapText="1"/>
    </xf>
    <xf fontId="23" fillId="2" borderId="1" numFmtId="0" xfId="0" applyFont="1" applyFill="1" applyBorder="1" applyAlignment="1">
      <alignment horizontal="center" vertical="center" wrapText="1"/>
    </xf>
    <xf fontId="23" fillId="2" borderId="61" numFmtId="0" xfId="0" applyFont="1" applyFill="1" applyBorder="1" applyAlignment="1">
      <alignment horizontal="center" vertical="center" wrapText="1"/>
    </xf>
    <xf fontId="23" fillId="2" borderId="70" numFmtId="0" xfId="16" applyFont="1" applyFill="1" applyBorder="1" applyAlignment="1">
      <alignment vertical="center" wrapText="1"/>
    </xf>
    <xf fontId="23" fillId="2" borderId="40" numFmtId="0" xfId="0" applyFont="1" applyFill="1" applyBorder="1" applyAlignment="1">
      <alignment horizontal="center" vertical="center" wrapText="1"/>
    </xf>
    <xf fontId="23" fillId="2" borderId="70" numFmtId="0" xfId="13" applyFont="1" applyFill="1" applyBorder="1" applyAlignment="1">
      <alignment vertical="center" wrapText="1"/>
    </xf>
    <xf fontId="23" fillId="2" borderId="148" numFmtId="0" xfId="16" applyFont="1" applyFill="1" applyBorder="1" applyAlignment="1">
      <alignment vertical="center" wrapText="1"/>
    </xf>
    <xf fontId="23" fillId="2" borderId="68" numFmtId="0" xfId="13" applyFont="1" applyFill="1" applyBorder="1" applyAlignment="1">
      <alignment vertical="center" wrapText="1"/>
    </xf>
    <xf fontId="23" fillId="2" borderId="68" numFmtId="0" xfId="16" applyFont="1" applyFill="1" applyBorder="1" applyAlignment="1">
      <alignment vertical="center" wrapText="1"/>
    </xf>
    <xf fontId="23" fillId="2" borderId="6" numFmtId="0" xfId="16" applyFont="1" applyFill="1" applyBorder="1" applyAlignment="1" quotePrefix="1">
      <alignment vertical="center" wrapText="1"/>
    </xf>
    <xf fontId="23" fillId="2" borderId="63" numFmtId="0" xfId="0" applyFont="1" applyFill="1" applyBorder="1" applyAlignment="1">
      <alignment horizontal="center" vertical="center" wrapText="1"/>
    </xf>
    <xf fontId="23" fillId="2" borderId="31" numFmtId="0" xfId="0" applyFont="1" applyFill="1" applyBorder="1" applyAlignment="1">
      <alignment horizontal="center" vertical="center" wrapText="1"/>
    </xf>
    <xf fontId="28" fillId="2" borderId="11" numFmtId="0" xfId="9" applyFont="1" applyFill="1" applyBorder="1" applyAlignment="1" quotePrefix="1">
      <alignment horizontal="center" vertical="center" wrapText="1"/>
    </xf>
    <xf fontId="28" fillId="2" borderId="12" numFmtId="0" xfId="9" applyFont="1" applyFill="1" applyBorder="1" applyAlignment="1" quotePrefix="1">
      <alignment horizontal="center" vertical="center" wrapText="1"/>
    </xf>
    <xf fontId="28" fillId="2" borderId="4" numFmtId="0" xfId="9" applyFont="1" applyFill="1" applyBorder="1" applyAlignment="1" quotePrefix="1">
      <alignment horizontal="center" vertical="center" wrapText="1"/>
    </xf>
    <xf fontId="23" fillId="2" borderId="3" numFmtId="0" xfId="9" applyFont="1" applyFill="1" applyBorder="1" applyAlignment="1" quotePrefix="1">
      <alignment horizontal="center" vertical="center" wrapText="1"/>
    </xf>
    <xf fontId="23" fillId="2" borderId="5" numFmtId="0" xfId="9" applyFont="1" applyFill="1" applyBorder="1" applyAlignment="1" quotePrefix="1">
      <alignment horizontal="center" vertical="center" wrapText="1"/>
    </xf>
    <xf fontId="28" fillId="2" borderId="72" numFmtId="0" xfId="9" applyFont="1" applyFill="1" applyBorder="1" applyAlignment="1" quotePrefix="1">
      <alignment horizontal="center" vertical="center" wrapText="1"/>
    </xf>
    <xf fontId="23" fillId="2" borderId="0" numFmtId="0" xfId="9" applyFont="1" applyFill="1" applyAlignment="1" quotePrefix="1">
      <alignment vertical="center" wrapText="1"/>
    </xf>
    <xf fontId="23" fillId="9" borderId="50" numFmtId="0" xfId="16" applyFont="1" applyFill="1" applyBorder="1" applyAlignment="1" quotePrefix="1">
      <alignment horizontal="center" vertical="center" wrapText="1"/>
    </xf>
    <xf fontId="23" fillId="9" borderId="35" numFmtId="0" xfId="16" applyFont="1" applyFill="1" applyBorder="1" applyAlignment="1" quotePrefix="1">
      <alignment horizontal="center" vertical="center" wrapText="1"/>
    </xf>
    <xf fontId="23" fillId="2" borderId="51" numFmtId="0" xfId="0" applyFont="1" applyFill="1" applyBorder="1" applyAlignment="1">
      <alignment horizontal="center" vertical="center" wrapText="1"/>
    </xf>
    <xf fontId="23" fillId="9" borderId="52" numFmtId="0" xfId="16" applyFont="1" applyFill="1" applyBorder="1" applyAlignment="1" quotePrefix="1">
      <alignment horizontal="center" vertical="center" wrapText="1"/>
    </xf>
    <xf fontId="133" fillId="9" borderId="52" numFmtId="0" xfId="16" applyFont="1" applyFill="1" applyBorder="1" applyAlignment="1" quotePrefix="1">
      <alignment horizontal="center" vertical="center" wrapText="1"/>
    </xf>
    <xf fontId="23" fillId="9" borderId="37" numFmtId="0" xfId="16" applyFont="1" applyFill="1" applyBorder="1" applyAlignment="1" quotePrefix="1">
      <alignment horizontal="center" vertical="center" wrapText="1"/>
    </xf>
    <xf fontId="23" fillId="2" borderId="22" numFmtId="0" xfId="16" applyFont="1" applyFill="1" applyBorder="1" applyAlignment="1" quotePrefix="1">
      <alignment vertical="center" wrapText="1"/>
    </xf>
    <xf fontId="23" fillId="2" borderId="53" numFmtId="0" xfId="0" applyFont="1" applyFill="1" applyBorder="1" applyAlignment="1">
      <alignment horizontal="center" vertical="center" wrapText="1"/>
    </xf>
    <xf fontId="23" fillId="9" borderId="39" numFmtId="0" xfId="16" applyFont="1" applyFill="1" applyBorder="1" applyAlignment="1" quotePrefix="1">
      <alignment horizontal="center" vertical="center" wrapText="1"/>
    </xf>
    <xf fontId="23" fillId="9" borderId="55" numFmtId="0" xfId="16" applyFont="1" applyFill="1" applyBorder="1" applyAlignment="1" quotePrefix="1">
      <alignment horizontal="center" vertical="center" wrapText="1"/>
    </xf>
    <xf fontId="23" fillId="2" borderId="41" numFmtId="0" xfId="0" applyFont="1" applyFill="1" applyBorder="1" applyAlignment="1">
      <alignment horizontal="center" vertical="center" wrapText="1"/>
    </xf>
    <xf fontId="23" fillId="2" borderId="0" numFmtId="0" xfId="16" applyFont="1" applyFill="1" applyAlignment="1" quotePrefix="1">
      <alignment vertical="center" wrapText="1"/>
    </xf>
    <xf fontId="23" fillId="9" borderId="65" numFmtId="0" xfId="16" applyFont="1" applyFill="1" applyBorder="1" applyAlignment="1" quotePrefix="1">
      <alignment horizontal="center" vertical="center" wrapText="1"/>
    </xf>
    <xf fontId="23" fillId="9" borderId="73" numFmtId="0" xfId="16" applyFont="1" applyFill="1" applyBorder="1" applyAlignment="1" quotePrefix="1">
      <alignment horizontal="center" vertical="center" wrapText="1"/>
    </xf>
    <xf fontId="23" fillId="2" borderId="41" numFmtId="0" xfId="16" applyFont="1" applyFill="1" applyBorder="1" applyAlignment="1" quotePrefix="1">
      <alignment horizontal="center" vertical="center" wrapText="1"/>
    </xf>
    <xf fontId="23" fillId="2" borderId="7" numFmtId="0" xfId="0" applyFont="1" applyFill="1" applyBorder="1" applyAlignment="1">
      <alignment horizontal="center" vertical="center" wrapText="1"/>
    </xf>
    <xf fontId="23" fillId="2" borderId="34" numFmtId="0" xfId="0" applyFont="1" applyFill="1" applyBorder="1" applyAlignment="1">
      <alignment horizontal="center" vertical="center" wrapText="1"/>
    </xf>
    <xf fontId="23" fillId="2" borderId="57" numFmtId="0" xfId="0" applyFont="1" applyFill="1" applyBorder="1" applyAlignment="1">
      <alignment horizontal="center" vertical="center" wrapText="1"/>
    </xf>
    <xf fontId="28" fillId="2" borderId="17" numFmtId="0" xfId="16" applyFont="1" applyFill="1" applyBorder="1" applyAlignment="1" quotePrefix="1">
      <alignment horizontal="center" vertical="center" wrapText="1"/>
    </xf>
    <xf fontId="55" fillId="2" borderId="2" numFmtId="0" xfId="16" applyFont="1" applyFill="1" applyBorder="1" applyAlignment="1">
      <alignment vertical="center" wrapText="1"/>
    </xf>
    <xf fontId="23" fillId="2" borderId="16" numFmtId="0" xfId="9" applyFont="1" applyFill="1" applyBorder="1" applyAlignment="1" quotePrefix="1">
      <alignment horizontal="center" vertical="center" wrapText="1"/>
    </xf>
    <xf fontId="23" fillId="2" borderId="15" numFmtId="0" xfId="9" applyFont="1" applyFill="1" applyBorder="1" applyAlignment="1" quotePrefix="1">
      <alignment horizontal="center" vertical="center" wrapText="1"/>
    </xf>
    <xf fontId="23" fillId="2" borderId="11" numFmtId="0" xfId="0" applyFont="1" applyFill="1" applyBorder="1" applyAlignment="1">
      <alignment horizontal="center" vertical="center" wrapText="1"/>
    </xf>
    <xf fontId="23" fillId="2" borderId="64" numFmtId="0" xfId="0" applyFont="1" applyFill="1" applyBorder="1" applyAlignment="1">
      <alignment horizontal="center" vertical="center" wrapText="1"/>
    </xf>
    <xf fontId="23" fillId="2" borderId="67" numFmtId="0" xfId="16" applyFont="1" applyFill="1" applyBorder="1" applyAlignment="1" quotePrefix="1">
      <alignment vertical="center" wrapText="1"/>
    </xf>
    <xf fontId="23" fillId="2" borderId="59" numFmtId="0" xfId="16" applyFont="1" applyFill="1" applyBorder="1" applyAlignment="1" quotePrefix="1">
      <alignment horizontal="center" vertical="center" wrapText="1"/>
    </xf>
    <xf fontId="23" fillId="2" borderId="50" numFmtId="0" xfId="0" applyFont="1" applyFill="1" applyBorder="1" applyAlignment="1">
      <alignment horizontal="center" vertical="center" wrapText="1"/>
    </xf>
    <xf fontId="23" fillId="2" borderId="38" numFmtId="0" xfId="16" applyFont="1" applyFill="1" applyBorder="1" applyAlignment="1" quotePrefix="1">
      <alignment horizontal="center" vertical="center" wrapText="1"/>
    </xf>
    <xf fontId="23" fillId="2" borderId="52" numFmtId="0" xfId="0" applyFont="1" applyFill="1" applyBorder="1" applyAlignment="1">
      <alignment horizontal="center" vertical="center" wrapText="1"/>
    </xf>
    <xf fontId="23" fillId="2" borderId="39" numFmtId="0" xfId="0" applyFont="1" applyFill="1" applyBorder="1" applyAlignment="1">
      <alignment horizontal="center" vertical="center" wrapText="1"/>
    </xf>
    <xf fontId="28" fillId="2" borderId="0" numFmtId="0" xfId="9" applyFont="1" applyFill="1" applyAlignment="1" quotePrefix="1">
      <alignment horizontal="left" vertical="center" wrapText="1"/>
    </xf>
    <xf fontId="23" fillId="2" borderId="65" numFmtId="0" xfId="0" applyFont="1" applyFill="1" applyBorder="1" applyAlignment="1">
      <alignment horizontal="center" vertical="center" wrapText="1"/>
    </xf>
    <xf fontId="23" fillId="2" borderId="66" numFmtId="0" xfId="0" applyFont="1" applyFill="1" applyBorder="1" applyAlignment="1">
      <alignment horizontal="center" vertical="center" wrapText="1"/>
    </xf>
    <xf fontId="21" fillId="2" borderId="63" numFmtId="0" xfId="16" applyFont="1" applyFill="1" applyBorder="1" applyAlignment="1" quotePrefix="1">
      <alignment vertical="center" wrapText="1"/>
    </xf>
    <xf fontId="21" fillId="2" borderId="33" numFmtId="0" xfId="16" applyFont="1" applyFill="1" applyBorder="1" applyAlignment="1" quotePrefix="1">
      <alignment vertical="center" wrapText="1"/>
    </xf>
    <xf fontId="21" fillId="2" borderId="11" numFmtId="0" xfId="16" applyFont="1" applyFill="1" applyBorder="1" applyAlignment="1" quotePrefix="1">
      <alignment vertical="center" wrapText="1"/>
    </xf>
    <xf fontId="28" fillId="2" borderId="56" numFmtId="0" xfId="0" applyFont="1" applyFill="1" applyBorder="1" applyAlignment="1">
      <alignment horizontal="left" vertical="center" wrapText="1"/>
    </xf>
    <xf fontId="28" fillId="2" borderId="31" numFmtId="0" xfId="0" applyFont="1" applyFill="1" applyBorder="1" applyAlignment="1">
      <alignment horizontal="left" vertical="center" wrapText="1"/>
    </xf>
    <xf fontId="28" fillId="2" borderId="57" numFmtId="0" xfId="0" applyFont="1" applyFill="1" applyBorder="1" applyAlignment="1">
      <alignment horizontal="left" vertical="center" wrapText="1"/>
    </xf>
    <xf fontId="21" fillId="2" borderId="67" numFmtId="0" xfId="16" applyFont="1" applyFill="1" applyBorder="1" applyAlignment="1">
      <alignment vertical="center" wrapText="1"/>
    </xf>
    <xf fontId="21" fillId="2" borderId="3" numFmtId="0" xfId="16" applyFont="1" applyFill="1" applyBorder="1" applyAlignment="1" quotePrefix="1">
      <alignment horizontal="center" vertical="center" wrapText="1"/>
    </xf>
    <xf fontId="21" fillId="4" borderId="33" numFmtId="0" xfId="16" applyFont="1" applyFill="1" applyBorder="1" applyAlignment="1" quotePrefix="1">
      <alignment horizontal="center" vertical="center" wrapText="1"/>
    </xf>
    <xf fontId="21" fillId="2" borderId="12" numFmtId="0" xfId="16" applyFont="1" applyFill="1" applyBorder="1" applyAlignment="1" quotePrefix="1">
      <alignment horizontal="center" vertical="center" wrapText="1"/>
    </xf>
    <xf fontId="21" fillId="2" borderId="11" numFmtId="0" xfId="16" applyFont="1" applyFill="1" applyBorder="1" applyAlignment="1" quotePrefix="1">
      <alignment horizontal="center" vertical="center" wrapText="1"/>
    </xf>
    <xf fontId="21" fillId="2" borderId="262" numFmtId="0" xfId="0" applyFont="1" applyFill="1" applyBorder="1" applyAlignment="1">
      <alignment horizontal="center" vertical="center" wrapText="1"/>
    </xf>
    <xf fontId="21" fillId="2" borderId="263" numFmtId="0" xfId="0" applyFont="1" applyFill="1" applyBorder="1" applyAlignment="1">
      <alignment horizontal="center" vertical="center" wrapText="1"/>
    </xf>
    <xf fontId="21" fillId="2" borderId="264" numFmtId="0" xfId="0" applyFont="1" applyFill="1" applyBorder="1" applyAlignment="1">
      <alignment horizontal="center" vertical="center" wrapText="1"/>
    </xf>
    <xf fontId="28" fillId="2" borderId="12" numFmtId="0" xfId="0" applyFont="1" applyFill="1" applyBorder="1" applyAlignment="1">
      <alignment horizontal="center" vertical="center" wrapText="1"/>
    </xf>
    <xf fontId="28" fillId="2" borderId="33" numFmtId="0" xfId="0" applyFont="1" applyFill="1" applyBorder="1" applyAlignment="1">
      <alignment horizontal="center" vertical="center" wrapText="1"/>
    </xf>
    <xf fontId="28" fillId="2" borderId="64" numFmtId="0" xfId="0" applyFont="1" applyFill="1" applyBorder="1" applyAlignment="1">
      <alignment horizontal="center" vertical="center" wrapText="1"/>
    </xf>
    <xf fontId="21" fillId="2" borderId="13" numFmtId="0" xfId="9" applyFont="1" applyFill="1" applyBorder="1" applyAlignment="1" quotePrefix="1">
      <alignment horizontal="center" vertical="center" wrapText="1"/>
    </xf>
    <xf fontId="21" fillId="2" borderId="47" numFmtId="0" xfId="9" applyFont="1" applyFill="1" applyBorder="1" applyAlignment="1" quotePrefix="1">
      <alignment horizontal="center" vertical="center" wrapText="1"/>
    </xf>
    <xf fontId="21" fillId="2" borderId="14" numFmtId="0" xfId="0" applyFont="1" applyFill="1" applyBorder="1" applyAlignment="1">
      <alignment horizontal="center" vertical="center" wrapText="1"/>
    </xf>
    <xf fontId="21" fillId="2" borderId="48" numFmtId="0" xfId="0" applyFont="1" applyFill="1" applyBorder="1" applyAlignment="1">
      <alignment horizontal="center" vertical="center" wrapText="1"/>
    </xf>
    <xf fontId="21" fillId="2" borderId="47" numFmtId="0" xfId="0" applyFont="1" applyFill="1" applyBorder="1" applyAlignment="1">
      <alignment horizontal="center" vertical="center" wrapText="1"/>
    </xf>
    <xf fontId="21" fillId="2" borderId="63" numFmtId="0" xfId="9" applyFont="1" applyFill="1" applyBorder="1" applyAlignment="1" quotePrefix="1">
      <alignment horizontal="center" vertical="center" wrapText="1"/>
    </xf>
    <xf fontId="21" fillId="2" borderId="31" numFmtId="0" xfId="9" applyFont="1" applyFill="1" applyBorder="1" applyAlignment="1" quotePrefix="1">
      <alignment horizontal="center" vertical="center" wrapText="1"/>
    </xf>
    <xf fontId="21" fillId="2" borderId="0" numFmtId="0" xfId="9" applyFont="1" applyFill="1" applyAlignment="1" quotePrefix="1">
      <alignment horizontal="center" vertical="center" wrapText="1"/>
    </xf>
    <xf fontId="21" fillId="2" borderId="56" numFmtId="0" xfId="9" applyFont="1" applyFill="1" applyBorder="1" applyAlignment="1" quotePrefix="1">
      <alignment horizontal="center" vertical="center" wrapText="1"/>
    </xf>
    <xf fontId="21" fillId="2" borderId="31" numFmtId="0" xfId="0" applyFont="1" applyFill="1" applyBorder="1" applyAlignment="1">
      <alignment horizontal="center" vertical="center" wrapText="1"/>
    </xf>
    <xf fontId="21" fillId="2" borderId="57" numFmtId="0" xfId="0" applyFont="1" applyFill="1" applyBorder="1" applyAlignment="1">
      <alignment horizontal="center" vertical="center" wrapText="1"/>
    </xf>
    <xf fontId="21" fillId="2" borderId="56" numFmtId="0" xfId="0" applyFont="1" applyFill="1" applyBorder="1" applyAlignment="1">
      <alignment horizontal="center" vertical="center" wrapText="1"/>
    </xf>
    <xf fontId="19" fillId="2" borderId="0" numFmtId="0" xfId="9" applyFont="1" applyFill="1" applyAlignment="1" quotePrefix="1">
      <alignment horizontal="center" vertical="center" wrapText="1"/>
    </xf>
    <xf fontId="19" fillId="2" borderId="73" numFmtId="0" xfId="9" applyFont="1" applyFill="1" applyBorder="1" applyAlignment="1" quotePrefix="1">
      <alignment horizontal="center" vertical="center" wrapText="1"/>
    </xf>
    <xf fontId="21" fillId="2" borderId="13" numFmtId="0" xfId="9" applyFont="1" applyFill="1" applyBorder="1" applyAlignment="1" quotePrefix="1">
      <alignment vertical="center" wrapText="1"/>
    </xf>
    <xf fontId="21" fillId="2" borderId="14" numFmtId="0" xfId="9" applyFont="1" applyFill="1" applyBorder="1" applyAlignment="1" quotePrefix="1">
      <alignment vertical="center" wrapText="1"/>
    </xf>
    <xf fontId="21" fillId="2" borderId="16" numFmtId="0" xfId="9" applyFont="1" applyFill="1" applyBorder="1" applyAlignment="1" quotePrefix="1">
      <alignment vertical="center" wrapText="1"/>
    </xf>
    <xf fontId="21" fillId="2" borderId="47" numFmtId="0" xfId="9" applyFont="1" applyFill="1" applyBorder="1" applyAlignment="1" quotePrefix="1">
      <alignment vertical="center" wrapText="1"/>
    </xf>
    <xf fontId="21" fillId="2" borderId="14" numFmtId="0" xfId="0" applyFont="1" applyFill="1" applyBorder="1" applyAlignment="1">
      <alignment vertical="center" wrapText="1"/>
    </xf>
    <xf fontId="21" fillId="2" borderId="48" numFmtId="0" xfId="0" applyFont="1" applyFill="1" applyBorder="1" applyAlignment="1">
      <alignment vertical="center" wrapText="1"/>
    </xf>
    <xf fontId="21" fillId="2" borderId="47" numFmtId="0" xfId="0" applyFont="1" applyFill="1" applyBorder="1" applyAlignment="1">
      <alignment vertical="center" wrapText="1"/>
    </xf>
    <xf fontId="19" fillId="2" borderId="16" numFmtId="0" xfId="9" applyFont="1" applyFill="1" applyBorder="1" applyAlignment="1" quotePrefix="1">
      <alignment vertical="center" wrapText="1"/>
    </xf>
    <xf fontId="19" fillId="2" borderId="14" numFmtId="0" xfId="9" applyFont="1" applyFill="1" applyBorder="1" applyAlignment="1" quotePrefix="1">
      <alignment vertical="center" wrapText="1"/>
    </xf>
    <xf fontId="19" fillId="2" borderId="15" numFmtId="0" xfId="9" applyFont="1" applyFill="1" applyBorder="1" applyAlignment="1" quotePrefix="1">
      <alignment vertical="center" wrapText="1"/>
    </xf>
    <xf fontId="21" fillId="2" borderId="17" numFmtId="0" xfId="16" applyFont="1" applyFill="1" applyBorder="1" applyAlignment="1">
      <alignment vertical="center" wrapText="1"/>
    </xf>
    <xf fontId="21" fillId="12" borderId="13" numFmtId="0" xfId="16" applyFont="1" applyFill="1" applyBorder="1" applyAlignment="1" quotePrefix="1">
      <alignment horizontal="center" vertical="center" wrapText="1"/>
    </xf>
    <xf fontId="21" fillId="12" borderId="14" numFmtId="0" xfId="16" applyFont="1" applyFill="1" applyBorder="1" applyAlignment="1" quotePrefix="1">
      <alignment horizontal="center" vertical="center" wrapText="1"/>
    </xf>
    <xf fontId="21" fillId="2" borderId="15" numFmtId="0" xfId="16" applyFont="1" applyFill="1" applyBorder="1" applyAlignment="1" quotePrefix="1">
      <alignment horizontal="center" vertical="center" wrapText="1"/>
    </xf>
    <xf fontId="21" fillId="12" borderId="47" numFmtId="0" xfId="16" applyFont="1" applyFill="1" applyBorder="1" applyAlignment="1" quotePrefix="1">
      <alignment horizontal="center" vertical="center" wrapText="1"/>
    </xf>
    <xf fontId="21" fillId="12" borderId="14" numFmtId="0" xfId="0" applyFont="1" applyFill="1" applyBorder="1" applyAlignment="1">
      <alignment horizontal="center" vertical="center" wrapText="1"/>
    </xf>
    <xf fontId="21" fillId="12" borderId="47" numFmtId="0" xfId="0" applyFont="1" applyFill="1" applyBorder="1" applyAlignment="1">
      <alignment horizontal="center" vertical="center" wrapText="1"/>
    </xf>
    <xf fontId="28" fillId="2" borderId="49" numFmtId="0" xfId="0" applyFont="1" applyFill="1" applyBorder="1" applyAlignment="1">
      <alignment horizontal="center" vertical="center" wrapText="1"/>
    </xf>
    <xf fontId="28" fillId="2" borderId="48" numFmtId="0" xfId="0" applyFont="1" applyFill="1" applyBorder="1" applyAlignment="1">
      <alignment horizontal="center" vertical="center" wrapText="1"/>
    </xf>
    <xf fontId="21" fillId="2" borderId="13" numFmtId="0" xfId="16" applyFont="1" applyFill="1" applyBorder="1" applyAlignment="1" quotePrefix="1">
      <alignment horizontal="center" vertical="center" wrapText="1"/>
    </xf>
    <xf fontId="21" fillId="2" borderId="14" numFmtId="0" xfId="16" applyFont="1" applyFill="1" applyBorder="1" applyAlignment="1" quotePrefix="1">
      <alignment horizontal="center" vertical="center" wrapText="1"/>
    </xf>
    <xf fontId="21" fillId="2" borderId="49" numFmtId="0" xfId="16" applyFont="1" applyFill="1" applyBorder="1" applyAlignment="1" quotePrefix="1">
      <alignment horizontal="center" vertical="center" wrapText="1"/>
    </xf>
    <xf fontId="21" fillId="2" borderId="47" numFmtId="0" xfId="16" applyFont="1" applyFill="1" applyBorder="1" applyAlignment="1" quotePrefix="1">
      <alignment horizontal="center" vertical="center" wrapText="1"/>
    </xf>
    <xf fontId="19" fillId="2" borderId="49" numFmtId="0" xfId="16" applyFont="1" applyFill="1" applyBorder="1" applyAlignment="1" quotePrefix="1">
      <alignment horizontal="center" vertical="center" wrapText="1"/>
    </xf>
    <xf fontId="54" fillId="2" borderId="6" numFmtId="0" xfId="16" applyFont="1" applyFill="1" applyBorder="1" applyAlignment="1">
      <alignment vertical="center" wrapText="1"/>
    </xf>
    <xf fontId="28" fillId="2" borderId="73" numFmtId="0" xfId="0" applyFont="1" applyFill="1" applyBorder="1" applyAlignment="1">
      <alignment horizontal="center" vertical="center" wrapText="1"/>
    </xf>
    <xf fontId="28" fillId="2" borderId="31" numFmtId="0" xfId="0" applyFont="1" applyFill="1" applyBorder="1" applyAlignment="1">
      <alignment horizontal="center" vertical="center" wrapText="1"/>
    </xf>
    <xf fontId="28" fillId="2" borderId="57" numFmtId="0" xfId="0" applyFont="1" applyFill="1" applyBorder="1" applyAlignment="1">
      <alignment horizontal="center" vertical="center" wrapText="1"/>
    </xf>
    <xf fontId="21" fillId="12" borderId="18" numFmtId="0" xfId="16" applyFont="1" applyFill="1" applyBorder="1" applyAlignment="1" quotePrefix="1">
      <alignment horizontal="center" vertical="center" wrapText="1"/>
    </xf>
    <xf fontId="21" fillId="12" borderId="19" numFmtId="0" xfId="16" applyFont="1" applyFill="1" applyBorder="1" applyAlignment="1" quotePrefix="1">
      <alignment horizontal="center" vertical="center" wrapText="1"/>
    </xf>
    <xf fontId="21" fillId="2" borderId="21" numFmtId="0" xfId="16" applyFont="1" applyFill="1" applyBorder="1" applyAlignment="1" quotePrefix="1">
      <alignment horizontal="center" vertical="center" wrapText="1"/>
    </xf>
    <xf fontId="21" fillId="12" borderId="50" numFmtId="0" xfId="16" applyFont="1" applyFill="1" applyBorder="1" applyAlignment="1" quotePrefix="1">
      <alignment horizontal="center" vertical="center" wrapText="1"/>
    </xf>
    <xf fontId="21" fillId="12" borderId="19" numFmtId="0" xfId="0" applyFont="1" applyFill="1" applyBorder="1" applyAlignment="1">
      <alignment horizontal="center" vertical="center" wrapText="1"/>
    </xf>
    <xf fontId="21" fillId="2" borderId="51" numFmtId="0" xfId="0" applyFont="1" applyFill="1" applyBorder="1" applyAlignment="1">
      <alignment horizontal="center" vertical="center" wrapText="1"/>
    </xf>
    <xf fontId="21" fillId="12" borderId="50" numFmtId="0" xfId="0" applyFont="1" applyFill="1" applyBorder="1" applyAlignment="1">
      <alignment horizontal="center" vertical="center" wrapText="1"/>
    </xf>
    <xf fontId="28" fillId="2" borderId="35" numFmtId="0" xfId="0" applyFont="1" applyFill="1" applyBorder="1" applyAlignment="1">
      <alignment horizontal="center" vertical="center" wrapText="1"/>
    </xf>
    <xf fontId="28" fillId="2" borderId="19" numFmtId="0" xfId="0" applyFont="1" applyFill="1" applyBorder="1" applyAlignment="1">
      <alignment horizontal="center" vertical="center" wrapText="1"/>
    </xf>
    <xf fontId="28" fillId="2" borderId="51" numFmtId="0" xfId="0" applyFont="1" applyFill="1" applyBorder="1" applyAlignment="1">
      <alignment horizontal="center" vertical="center" wrapText="1"/>
    </xf>
    <xf fontId="54" fillId="2" borderId="22" numFmtId="0" xfId="16" applyFont="1" applyFill="1" applyBorder="1" applyAlignment="1" quotePrefix="1">
      <alignment vertical="center" wrapText="1"/>
    </xf>
    <xf fontId="21" fillId="2" borderId="25" numFmtId="0" xfId="16" applyFont="1" applyFill="1" applyBorder="1" applyAlignment="1" quotePrefix="1">
      <alignment horizontal="center" vertical="center" wrapText="1"/>
    </xf>
    <xf fontId="21" fillId="2" borderId="53" numFmtId="0" xfId="0" applyFont="1" applyFill="1" applyBorder="1" applyAlignment="1">
      <alignment horizontal="center" vertical="center" wrapText="1"/>
    </xf>
    <xf fontId="21" fillId="2" borderId="52" numFmtId="0" xfId="0" applyFont="1" applyFill="1" applyBorder="1" applyAlignment="1">
      <alignment horizontal="center" vertical="center" wrapText="1"/>
    </xf>
    <xf fontId="19" fillId="2" borderId="25" numFmtId="0" xfId="16" applyFont="1" applyFill="1" applyBorder="1" applyAlignment="1" quotePrefix="1">
      <alignment horizontal="center" vertical="center" wrapText="1"/>
    </xf>
    <xf fontId="19" fillId="2" borderId="22" numFmtId="0" xfId="16" applyFont="1" applyFill="1" applyBorder="1" applyAlignment="1" quotePrefix="1">
      <alignment horizontal="center" vertical="center" wrapText="1"/>
    </xf>
    <xf fontId="19" fillId="2" borderId="68" numFmtId="0" xfId="16" applyFont="1" applyFill="1" applyBorder="1" applyAlignment="1" quotePrefix="1">
      <alignment horizontal="center" vertical="center" wrapText="1"/>
    </xf>
    <xf fontId="56" fillId="2" borderId="22" numFmtId="0" xfId="0" applyFont="1" applyFill="1" applyBorder="1" applyAlignment="1">
      <alignment horizontal="left" vertical="center" wrapText="1"/>
    </xf>
    <xf fontId="21" fillId="2" borderId="22" numFmtId="0" xfId="9" applyFont="1" applyFill="1" applyBorder="1" applyAlignment="1" quotePrefix="1">
      <alignment horizontal="center" vertical="center" wrapText="1"/>
    </xf>
    <xf fontId="21" fillId="2" borderId="23" numFmtId="0" xfId="9" applyFont="1" applyFill="1" applyBorder="1" applyAlignment="1" quotePrefix="1">
      <alignment horizontal="center" vertical="center" wrapText="1"/>
    </xf>
    <xf fontId="21" fillId="2" borderId="37" numFmtId="0" xfId="9" applyFont="1" applyFill="1" applyBorder="1" applyAlignment="1" quotePrefix="1">
      <alignment horizontal="center" vertical="center" wrapText="1"/>
    </xf>
    <xf fontId="21" fillId="2" borderId="52" numFmtId="0" xfId="9" applyFont="1" applyFill="1" applyBorder="1" applyAlignment="1" quotePrefix="1">
      <alignment horizontal="center" vertical="center" wrapText="1"/>
    </xf>
    <xf fontId="19" fillId="2" borderId="25" numFmtId="0" xfId="9" applyFont="1" applyFill="1" applyBorder="1" applyAlignment="1" quotePrefix="1">
      <alignment horizontal="center" vertical="center" wrapText="1"/>
    </xf>
    <xf fontId="19" fillId="2" borderId="22" numFmtId="0" xfId="9" applyFont="1" applyFill="1" applyBorder="1" applyAlignment="1" quotePrefix="1">
      <alignment horizontal="center" vertical="center" wrapText="1"/>
    </xf>
    <xf fontId="19" fillId="2" borderId="68" numFmtId="0" xfId="9" applyFont="1" applyFill="1" applyBorder="1" applyAlignment="1" quotePrefix="1">
      <alignment horizontal="center" vertical="center" wrapText="1"/>
    </xf>
    <xf fontId="56" fillId="2" borderId="26" numFmtId="0" xfId="0" applyFont="1" applyFill="1" applyBorder="1" applyAlignment="1">
      <alignment horizontal="left" vertical="center" wrapText="1"/>
    </xf>
    <xf fontId="21" fillId="2" borderId="26" numFmtId="0" xfId="9" applyFont="1" applyFill="1" applyBorder="1" applyAlignment="1" quotePrefix="1">
      <alignment horizontal="center" vertical="center" wrapText="1"/>
    </xf>
    <xf fontId="21" fillId="2" borderId="27" numFmtId="0" xfId="9" applyFont="1" applyFill="1" applyBorder="1" applyAlignment="1" quotePrefix="1">
      <alignment horizontal="center" vertical="center" wrapText="1"/>
    </xf>
    <xf fontId="21" fillId="2" borderId="54" numFmtId="0" xfId="9" applyFont="1" applyFill="1" applyBorder="1" applyAlignment="1" quotePrefix="1">
      <alignment horizontal="center" vertical="center" wrapText="1"/>
    </xf>
    <xf fontId="21" fillId="2" borderId="44" numFmtId="0" xfId="9" applyFont="1" applyFill="1" applyBorder="1" applyAlignment="1" quotePrefix="1">
      <alignment horizontal="center" vertical="center" wrapText="1"/>
    </xf>
    <xf fontId="21" fillId="2" borderId="45" numFmtId="0" xfId="0" applyFont="1" applyFill="1" applyBorder="1" applyAlignment="1">
      <alignment horizontal="center" vertical="center" wrapText="1"/>
    </xf>
    <xf fontId="21" fillId="2" borderId="44" numFmtId="0" xfId="0" applyFont="1" applyFill="1" applyBorder="1" applyAlignment="1">
      <alignment horizontal="center" vertical="center" wrapText="1"/>
    </xf>
    <xf fontId="19" fillId="2" borderId="29" numFmtId="0" xfId="9" applyFont="1" applyFill="1" applyBorder="1" applyAlignment="1" quotePrefix="1">
      <alignment horizontal="center" vertical="center" wrapText="1"/>
    </xf>
    <xf fontId="19" fillId="2" borderId="26" numFmtId="0" xfId="9" applyFont="1" applyFill="1" applyBorder="1" applyAlignment="1" quotePrefix="1">
      <alignment horizontal="center" vertical="center" wrapText="1"/>
    </xf>
    <xf fontId="19" fillId="2" borderId="69" numFmtId="0" xfId="9" applyFont="1" applyFill="1" applyBorder="1" applyAlignment="1" quotePrefix="1">
      <alignment horizontal="center" vertical="center" wrapText="1"/>
    </xf>
    <xf fontId="34" fillId="2" borderId="7" numFmtId="0" xfId="0" applyFont="1" applyFill="1" applyBorder="1" applyAlignment="1">
      <alignment horizontal="left" vertical="center" wrapText="1"/>
    </xf>
    <xf fontId="28" fillId="2" borderId="8" numFmtId="0" xfId="0" applyFont="1" applyFill="1" applyBorder="1" applyAlignment="1">
      <alignment horizontal="center" vertical="center"/>
    </xf>
    <xf fontId="28" fillId="2" borderId="7" numFmtId="0" xfId="0" applyFont="1" applyFill="1" applyBorder="1" applyAlignment="1">
      <alignment horizontal="center" vertical="center"/>
    </xf>
    <xf fontId="28" fillId="2" borderId="10" numFmtId="0" xfId="0" applyFont="1" applyFill="1" applyBorder="1" applyAlignment="1">
      <alignment horizontal="center" vertical="center"/>
    </xf>
    <xf fontId="18" fillId="0" borderId="0" numFmtId="0" xfId="0" applyFont="1" applyAlignment="1">
      <alignment wrapText="1"/>
    </xf>
    <xf fontId="18" fillId="0" borderId="0" numFmtId="0" xfId="0" applyFont="1"/>
    <xf fontId="18" fillId="0" borderId="0" numFmtId="0" xfId="0" applyFont="1" applyAlignment="1">
      <alignment horizontal="center" vertical="center" wrapText="1"/>
    </xf>
    <xf fontId="19" fillId="0" borderId="17" numFmtId="0" xfId="26" applyFont="1" applyBorder="1" applyAlignment="1">
      <alignment horizontal="center" vertical="center" wrapText="1"/>
    </xf>
    <xf fontId="19" fillId="0" borderId="17" numFmtId="0" xfId="3" applyFont="1" applyBorder="1" applyAlignment="1">
      <alignment horizontal="center" vertical="center" wrapText="1"/>
    </xf>
    <xf fontId="19" fillId="0" borderId="67" numFmtId="0" xfId="3" applyFont="1" applyBorder="1" applyAlignment="1">
      <alignment horizontal="center" vertical="center" wrapText="1"/>
    </xf>
    <xf fontId="19" fillId="0" borderId="17" numFmtId="0" xfId="24" applyFont="1" applyBorder="1" applyAlignment="1">
      <alignment horizontal="center" vertical="center" wrapText="1"/>
    </xf>
    <xf fontId="21" fillId="0" borderId="0" numFmtId="0" xfId="5" applyFont="1" applyAlignment="1">
      <alignment horizontal="center" vertical="center" wrapText="1"/>
    </xf>
    <xf fontId="9" fillId="0" borderId="47" numFmtId="0" xfId="5" applyFont="1" applyBorder="1" applyAlignment="1">
      <alignment horizontal="center" vertical="center" wrapText="1"/>
    </xf>
    <xf fontId="9" fillId="0" borderId="17" numFmtId="0" xfId="5" applyFont="1" applyBorder="1" applyAlignment="1">
      <alignment horizontal="center" vertical="center" wrapText="1"/>
    </xf>
    <xf fontId="54" fillId="0" borderId="13" numFmtId="0" xfId="16" applyFont="1" applyBorder="1" applyAlignment="1">
      <alignment vertical="center" wrapText="1"/>
    </xf>
    <xf fontId="19" fillId="0" borderId="13" numFmtId="0" xfId="16" applyFont="1" applyBorder="1" applyAlignment="1">
      <alignment vertical="center" wrapText="1"/>
    </xf>
    <xf fontId="19" fillId="0" borderId="17" numFmtId="0" xfId="16" applyFont="1" applyBorder="1" applyAlignment="1">
      <alignment vertical="center" wrapText="1"/>
    </xf>
    <xf fontId="19" fillId="0" borderId="16" numFmtId="0" xfId="16" applyFont="1" applyBorder="1" applyAlignment="1">
      <alignment vertical="center" wrapText="1"/>
    </xf>
    <xf fontId="21" fillId="0" borderId="3" numFmtId="0" xfId="16" applyFont="1" applyBorder="1" applyAlignment="1">
      <alignment vertical="center" wrapText="1"/>
    </xf>
    <xf fontId="21" fillId="0" borderId="3" numFmtId="0" xfId="16" applyFont="1" applyBorder="1" applyAlignment="1">
      <alignment horizontal="center" vertical="center" wrapText="1"/>
    </xf>
    <xf fontId="21" fillId="0" borderId="33" numFmtId="0" xfId="16" applyFont="1" applyBorder="1" applyAlignment="1">
      <alignment horizontal="center" vertical="center" wrapText="1"/>
    </xf>
    <xf fontId="21" fillId="0" borderId="5" numFmtId="0" xfId="16" applyFont="1" applyBorder="1" applyAlignment="1">
      <alignment horizontal="center" vertical="center" wrapText="1"/>
    </xf>
    <xf fontId="21" fillId="0" borderId="35" numFmtId="0" xfId="16" applyFont="1" applyBorder="1" applyAlignment="1">
      <alignment horizontal="center" vertical="center" wrapText="1"/>
    </xf>
    <xf fontId="21" fillId="0" borderId="36" numFmtId="0" xfId="16" applyFont="1" applyBorder="1" applyAlignment="1">
      <alignment horizontal="center" vertical="center" wrapText="1"/>
    </xf>
    <xf fontId="21" fillId="0" borderId="51" numFmtId="0" xfId="16" applyFont="1" applyBorder="1" applyAlignment="1">
      <alignment horizontal="center" vertical="center" wrapText="1"/>
    </xf>
    <xf fontId="21" fillId="0" borderId="12" numFmtId="0" xfId="16" applyFont="1" applyBorder="1" applyAlignment="1">
      <alignment horizontal="center" vertical="center" wrapText="1"/>
    </xf>
    <xf fontId="21" fillId="0" borderId="11" numFmtId="0" xfId="16" applyFont="1" applyBorder="1" applyAlignment="1">
      <alignment horizontal="center" vertical="center" wrapText="1"/>
    </xf>
    <xf fontId="21" fillId="0" borderId="72" numFmtId="0" xfId="16" applyFont="1" applyBorder="1" applyAlignment="1">
      <alignment horizontal="center" vertical="center" wrapText="1"/>
    </xf>
    <xf fontId="19" fillId="0" borderId="50" numFmtId="0" xfId="9" applyFont="1" applyBorder="1" applyAlignment="1">
      <alignment horizontal="center" vertical="center" wrapText="1"/>
    </xf>
    <xf fontId="19" fillId="0" borderId="35" numFmtId="0" xfId="9" applyFont="1" applyBorder="1" applyAlignment="1">
      <alignment horizontal="center" vertical="center" wrapText="1"/>
    </xf>
    <xf fontId="19" fillId="0" borderId="20" numFmtId="0" xfId="9" applyFont="1" applyBorder="1" applyAlignment="1">
      <alignment horizontal="center" vertical="center" wrapText="1"/>
    </xf>
    <xf fontId="21" fillId="0" borderId="22" numFmtId="0" xfId="16" applyFont="1" applyBorder="1" applyAlignment="1">
      <alignment vertical="center" wrapText="1"/>
    </xf>
    <xf fontId="21" fillId="0" borderId="22" numFmtId="0" xfId="16" applyFont="1" applyBorder="1" applyAlignment="1">
      <alignment horizontal="center" vertical="center" wrapText="1"/>
    </xf>
    <xf fontId="21" fillId="0" borderId="23" numFmtId="0" xfId="16" applyFont="1" applyBorder="1" applyAlignment="1">
      <alignment horizontal="center" vertical="center" wrapText="1"/>
    </xf>
    <xf fontId="21" fillId="0" borderId="24" numFmtId="0" xfId="16" applyFont="1" applyBorder="1" applyAlignment="1">
      <alignment horizontal="center" vertical="center" wrapText="1"/>
    </xf>
    <xf fontId="21" fillId="0" borderId="55" numFmtId="0" xfId="16" applyFont="1" applyBorder="1" applyAlignment="1">
      <alignment horizontal="center" vertical="center" wrapText="1"/>
    </xf>
    <xf fontId="21" fillId="0" borderId="59" numFmtId="0" xfId="16" applyFont="1" applyBorder="1" applyAlignment="1">
      <alignment horizontal="center" vertical="center" wrapText="1"/>
    </xf>
    <xf fontId="21" fillId="0" borderId="41" numFmtId="0" xfId="16" applyFont="1" applyBorder="1" applyAlignment="1">
      <alignment horizontal="center" vertical="center" wrapText="1"/>
    </xf>
    <xf fontId="21" fillId="0" borderId="37" numFmtId="0" xfId="16" applyFont="1" applyBorder="1" applyAlignment="1">
      <alignment horizontal="center" vertical="center" wrapText="1"/>
    </xf>
    <xf fontId="21" fillId="0" borderId="52" numFmtId="0" xfId="16" applyFont="1" applyBorder="1" applyAlignment="1">
      <alignment horizontal="center" vertical="center" wrapText="1"/>
    </xf>
    <xf fontId="21" fillId="0" borderId="38" numFmtId="0" xfId="16" applyFont="1" applyBorder="1" applyAlignment="1">
      <alignment horizontal="center" vertical="center" wrapText="1"/>
    </xf>
    <xf fontId="19" fillId="0" borderId="37" numFmtId="0" xfId="9" applyFont="1" applyBorder="1" applyAlignment="1">
      <alignment horizontal="center" vertical="center" wrapText="1"/>
    </xf>
    <xf fontId="19" fillId="0" borderId="24" numFmtId="0" xfId="9" applyFont="1" applyBorder="1" applyAlignment="1">
      <alignment horizontal="center" vertical="center" wrapText="1"/>
    </xf>
    <xf fontId="21" fillId="0" borderId="26" numFmtId="0" xfId="16" applyFont="1" applyBorder="1" applyAlignment="1">
      <alignment vertical="center" wrapText="1"/>
    </xf>
    <xf fontId="21" fillId="0" borderId="53" numFmtId="0" xfId="16" applyFont="1" applyBorder="1" applyAlignment="1">
      <alignment horizontal="center" vertical="center" wrapText="1"/>
    </xf>
    <xf fontId="19" fillId="0" borderId="44" numFmtId="0" xfId="9" applyFont="1" applyBorder="1" applyAlignment="1">
      <alignment horizontal="center" vertical="center" wrapText="1"/>
    </xf>
    <xf fontId="19" fillId="0" borderId="54" numFmtId="0" xfId="9" applyFont="1" applyBorder="1" applyAlignment="1">
      <alignment horizontal="center" vertical="center" wrapText="1"/>
    </xf>
    <xf fontId="19" fillId="0" borderId="28" numFmtId="0" xfId="9" applyFont="1" applyBorder="1" applyAlignment="1">
      <alignment horizontal="center" vertical="center" wrapText="1"/>
    </xf>
    <xf fontId="34" fillId="0" borderId="17" numFmtId="0" xfId="0" applyFont="1" applyBorder="1" applyAlignment="1">
      <alignment horizontal="left" vertical="center" wrapText="1"/>
    </xf>
    <xf fontId="19" fillId="0" borderId="13" numFmtId="0" xfId="16" applyFont="1" applyBorder="1" applyAlignment="1">
      <alignment horizontal="center" vertical="center" wrapText="1"/>
    </xf>
    <xf fontId="19" fillId="0" borderId="14" numFmtId="0" xfId="16" applyFont="1" applyBorder="1" applyAlignment="1">
      <alignment horizontal="center" vertical="center" wrapText="1"/>
    </xf>
    <xf fontId="19" fillId="0" borderId="49" numFmtId="0" xfId="16" applyFont="1" applyBorder="1" applyAlignment="1">
      <alignment horizontal="center" vertical="center" wrapText="1"/>
    </xf>
    <xf fontId="19" fillId="0" borderId="47" numFmtId="0" xfId="16" applyFont="1" applyBorder="1" applyAlignment="1">
      <alignment horizontal="center" vertical="center" wrapText="1"/>
    </xf>
    <xf fontId="19" fillId="0" borderId="58" numFmtId="0" xfId="16" applyFont="1" applyBorder="1" applyAlignment="1">
      <alignment horizontal="center" vertical="center" wrapText="1"/>
    </xf>
    <xf fontId="19" fillId="0" borderId="49" numFmtId="0" xfId="9" applyFont="1" applyBorder="1" applyAlignment="1">
      <alignment horizontal="center" vertical="center" wrapText="1"/>
    </xf>
    <xf fontId="19" fillId="0" borderId="17" numFmtId="0" xfId="9" applyFont="1" applyBorder="1" applyAlignment="1">
      <alignment horizontal="center" vertical="center" wrapText="1"/>
    </xf>
    <xf fontId="34" fillId="0" borderId="13" numFmtId="0" xfId="0" applyFont="1" applyBorder="1" applyAlignment="1">
      <alignment horizontal="left" vertical="center" wrapText="1"/>
    </xf>
    <xf fontId="21" fillId="0" borderId="18" numFmtId="0" xfId="16" applyFont="1" applyBorder="1" applyAlignment="1">
      <alignment horizontal="center" vertical="center" wrapText="1"/>
    </xf>
    <xf fontId="21" fillId="0" borderId="19" numFmtId="0" xfId="16" applyFont="1" applyBorder="1" applyAlignment="1">
      <alignment horizontal="center" vertical="center" wrapText="1"/>
    </xf>
    <xf fontId="21" fillId="0" borderId="20" numFmtId="0" xfId="16" applyFont="1" applyBorder="1" applyAlignment="1">
      <alignment horizontal="center" vertical="center" wrapText="1"/>
    </xf>
    <xf fontId="21" fillId="0" borderId="50" numFmtId="0" xfId="16" applyFont="1" applyBorder="1" applyAlignment="1">
      <alignment horizontal="center" vertical="center" wrapText="1"/>
    </xf>
    <xf fontId="55" fillId="0" borderId="3" numFmtId="0" xfId="0" applyFont="1" applyBorder="1" applyAlignment="1">
      <alignment horizontal="left" vertical="center" wrapText="1"/>
    </xf>
    <xf fontId="19" fillId="0" borderId="56" numFmtId="0" xfId="9" applyFont="1" applyBorder="1" applyAlignment="1">
      <alignment horizontal="center" vertical="center" wrapText="1"/>
    </xf>
    <xf fontId="19" fillId="0" borderId="55" numFmtId="0" xfId="9" applyFont="1" applyBorder="1" applyAlignment="1">
      <alignment horizontal="center" vertical="center" wrapText="1"/>
    </xf>
    <xf fontId="21" fillId="0" borderId="0" numFmtId="0" xfId="9" applyFont="1" applyAlignment="1">
      <alignment vertical="center" wrapText="1"/>
    </xf>
    <xf fontId="19" fillId="0" borderId="39" numFmtId="0" xfId="16" applyFont="1" applyBorder="1" applyAlignment="1">
      <alignment horizontal="center" vertical="center" wrapText="1"/>
    </xf>
    <xf fontId="19" fillId="0" borderId="55" numFmtId="0" xfId="16" applyFont="1" applyBorder="1" applyAlignment="1">
      <alignment horizontal="center" vertical="center" wrapText="1"/>
    </xf>
    <xf fontId="54" fillId="0" borderId="17" numFmtId="0" xfId="16" applyFont="1" applyBorder="1" applyAlignment="1">
      <alignment vertical="center" wrapText="1"/>
    </xf>
    <xf fontId="19" fillId="0" borderId="48" numFmtId="0" xfId="16" applyFont="1" applyBorder="1" applyAlignment="1">
      <alignment horizontal="center" vertical="center" wrapText="1"/>
    </xf>
    <xf fontId="21" fillId="0" borderId="0" numFmtId="0" xfId="16" applyFont="1" applyAlignment="1">
      <alignment vertical="center" wrapText="1"/>
    </xf>
    <xf fontId="21" fillId="0" borderId="13" numFmtId="0" xfId="16" applyFont="1" applyBorder="1" applyAlignment="1">
      <alignment horizontal="center" vertical="center" wrapText="1"/>
    </xf>
    <xf fontId="21" fillId="0" borderId="14" numFmtId="0" xfId="16" applyFont="1" applyBorder="1" applyAlignment="1">
      <alignment horizontal="center" vertical="center" wrapText="1"/>
    </xf>
    <xf fontId="21" fillId="0" borderId="15" numFmtId="0" xfId="16" applyFont="1" applyBorder="1" applyAlignment="1">
      <alignment horizontal="center" vertical="center" wrapText="1"/>
    </xf>
    <xf fontId="21" fillId="0" borderId="47" numFmtId="0" xfId="16" applyFont="1" applyBorder="1" applyAlignment="1">
      <alignment horizontal="center" vertical="center" wrapText="1"/>
    </xf>
    <xf fontId="21" fillId="0" borderId="58" numFmtId="0" xfId="16" applyFont="1" applyBorder="1" applyAlignment="1">
      <alignment horizontal="center" vertical="center" wrapText="1"/>
    </xf>
    <xf fontId="21" fillId="0" borderId="48" numFmtId="0" xfId="16" applyFont="1" applyBorder="1" applyAlignment="1">
      <alignment horizontal="center" vertical="center" wrapText="1"/>
    </xf>
    <xf fontId="21" fillId="0" borderId="64" numFmtId="0" xfId="16" applyFont="1" applyBorder="1" applyAlignment="1">
      <alignment horizontal="center" vertical="center" wrapText="1"/>
    </xf>
    <xf fontId="21" fillId="0" borderId="42" numFmtId="0" xfId="16" applyFont="1" applyBorder="1" applyAlignment="1">
      <alignment vertical="center" wrapText="1"/>
    </xf>
    <xf fontId="21" fillId="0" borderId="42" numFmtId="0" xfId="16" applyFont="1" applyBorder="1" applyAlignment="1">
      <alignment horizontal="center" vertical="center" wrapText="1"/>
    </xf>
    <xf fontId="21" fillId="0" borderId="40" numFmtId="0" xfId="16" applyFont="1" applyBorder="1" applyAlignment="1">
      <alignment horizontal="center" vertical="center" wrapText="1"/>
    </xf>
    <xf fontId="21" fillId="0" borderId="39" numFmtId="0" xfId="16" applyFont="1" applyBorder="1" applyAlignment="1">
      <alignment horizontal="center" vertical="center" wrapText="1"/>
    </xf>
    <xf fontId="21" fillId="0" borderId="43" numFmtId="0" xfId="16" applyFont="1" applyBorder="1" applyAlignment="1">
      <alignment horizontal="center" vertical="center" wrapText="1"/>
    </xf>
    <xf fontId="19" fillId="0" borderId="51" numFmtId="0" xfId="9" applyFont="1" applyBorder="1" applyAlignment="1">
      <alignment horizontal="center" vertical="center" wrapText="1"/>
    </xf>
    <xf fontId="21" fillId="0" borderId="1" numFmtId="0" xfId="16" applyFont="1" applyBorder="1" applyAlignment="1">
      <alignment horizontal="center" vertical="center" wrapText="1"/>
    </xf>
    <xf fontId="21" fillId="0" borderId="61" numFmtId="0" xfId="16" applyFont="1" applyBorder="1" applyAlignment="1">
      <alignment horizontal="center" vertical="center" wrapText="1"/>
    </xf>
    <xf fontId="21" fillId="0" borderId="74" numFmtId="0" xfId="16" applyFont="1" applyBorder="1" applyAlignment="1">
      <alignment horizontal="center" vertical="center" wrapText="1"/>
    </xf>
    <xf fontId="21" fillId="0" borderId="147" numFmtId="0" xfId="16" applyFont="1" applyBorder="1" applyAlignment="1">
      <alignment horizontal="center" vertical="center" wrapText="1"/>
    </xf>
    <xf fontId="21" fillId="0" borderId="49" numFmtId="0" xfId="16" applyFont="1" applyBorder="1" applyAlignment="1">
      <alignment horizontal="center" vertical="center" wrapText="1"/>
    </xf>
    <xf fontId="19" fillId="0" borderId="40" numFmtId="0" xfId="16" applyFont="1" applyBorder="1" applyAlignment="1">
      <alignment horizontal="center" vertical="center" wrapText="1"/>
    </xf>
    <xf fontId="19" fillId="0" borderId="41" numFmtId="0" xfId="16" applyFont="1" applyBorder="1" applyAlignment="1">
      <alignment horizontal="center" vertical="center" wrapText="1"/>
    </xf>
    <xf fontId="19" fillId="0" borderId="65" numFmtId="0" xfId="16" applyFont="1" applyBorder="1" applyAlignment="1">
      <alignment horizontal="center" vertical="center" wrapText="1"/>
    </xf>
    <xf fontId="19" fillId="0" borderId="34" numFmtId="0" xfId="16" applyFont="1" applyBorder="1" applyAlignment="1">
      <alignment horizontal="center" vertical="center" wrapText="1"/>
    </xf>
    <xf fontId="19" fillId="0" borderId="56" numFmtId="0" xfId="16" applyFont="1" applyBorder="1" applyAlignment="1">
      <alignment horizontal="center" vertical="center" wrapText="1"/>
    </xf>
    <xf fontId="19" fillId="0" borderId="11" numFmtId="0" xfId="16" applyFont="1" applyBorder="1" applyAlignment="1">
      <alignment horizontal="center" vertical="center" wrapText="1"/>
    </xf>
    <xf fontId="19" fillId="0" borderId="17" numFmtId="0" xfId="16" applyFont="1" applyBorder="1" applyAlignment="1">
      <alignment horizontal="center" vertical="center" wrapText="1"/>
    </xf>
    <xf fontId="34" fillId="0" borderId="0" numFmtId="0" xfId="0" applyFont="1" applyAlignment="1">
      <alignment horizontal="left" vertical="center"/>
    </xf>
    <xf fontId="19" fillId="0" borderId="52" numFmtId="0" xfId="16" applyFont="1" applyBorder="1" applyAlignment="1">
      <alignment horizontal="center" vertical="center" wrapText="1"/>
    </xf>
    <xf fontId="19" fillId="0" borderId="50" numFmtId="0" xfId="16" applyFont="1" applyBorder="1" applyAlignment="1">
      <alignment horizontal="center" vertical="center" wrapText="1"/>
    </xf>
    <xf fontId="19" fillId="0" borderId="19" numFmtId="0" xfId="16" applyFont="1" applyBorder="1" applyAlignment="1">
      <alignment horizontal="center" vertical="center" wrapText="1"/>
    </xf>
    <xf fontId="19" fillId="0" borderId="51" numFmtId="0" xfId="16" applyFont="1" applyBorder="1" applyAlignment="1">
      <alignment horizontal="center" vertical="center" wrapText="1"/>
    </xf>
    <xf fontId="34" fillId="0" borderId="0" numFmtId="0" xfId="0" applyFont="1"/>
    <xf fontId="61" fillId="0" borderId="47" numFmtId="0" xfId="16" applyFont="1" applyBorder="1" applyAlignment="1">
      <alignment horizontal="center" vertical="center" wrapText="1"/>
    </xf>
    <xf fontId="61" fillId="0" borderId="17" numFmtId="0" xfId="16" applyFont="1" applyBorder="1" applyAlignment="1">
      <alignment horizontal="center" vertical="center" wrapText="1"/>
    </xf>
    <xf fontId="16" fillId="0" borderId="0" numFmtId="0" xfId="0" applyFont="1" applyAlignment="1">
      <alignment horizontal="center" vertical="center" wrapText="1"/>
    </xf>
    <xf fontId="18" fillId="0" borderId="0" numFmtId="0" xfId="0" applyFont="1" applyAlignment="1">
      <alignment horizontal="center"/>
    </xf>
    <xf fontId="19" fillId="0" borderId="3" numFmtId="0" xfId="3" applyFont="1" applyBorder="1" applyAlignment="1">
      <alignment horizontal="center" vertical="center" wrapText="1"/>
    </xf>
    <xf fontId="19" fillId="0" borderId="21" numFmtId="0" xfId="3" applyFont="1" applyBorder="1" applyAlignment="1">
      <alignment horizontal="center" vertical="center" wrapText="1"/>
    </xf>
    <xf fontId="7" fillId="0" borderId="47" numFmtId="0" xfId="5" applyFont="1" applyBorder="1" applyAlignment="1">
      <alignment horizontal="center" vertical="center" wrapText="1"/>
    </xf>
    <xf fontId="8" fillId="0" borderId="47" numFmtId="0" xfId="5" applyFont="1" applyBorder="1" applyAlignment="1">
      <alignment horizontal="center" vertical="center" wrapText="1"/>
    </xf>
    <xf fontId="10" fillId="0" borderId="17" numFmtId="0" xfId="5" applyFont="1" applyBorder="1" applyAlignment="1">
      <alignment horizontal="center" vertical="center" wrapText="1"/>
    </xf>
    <xf fontId="54" fillId="0" borderId="3" numFmtId="0" xfId="16" applyFont="1" applyBorder="1" applyAlignment="1">
      <alignment vertical="center" wrapText="1"/>
    </xf>
    <xf fontId="23" fillId="0" borderId="2" numFmtId="0" xfId="0" applyFont="1" applyBorder="1" applyAlignment="1">
      <alignment horizontal="center" vertical="center"/>
    </xf>
    <xf fontId="21" fillId="0" borderId="2" numFmtId="0" xfId="16" applyFont="1" applyBorder="1" applyAlignment="1">
      <alignment horizontal="center" vertical="center" wrapText="1"/>
    </xf>
    <xf fontId="16" fillId="0" borderId="2" numFmtId="0" xfId="0" applyFont="1" applyBorder="1" applyAlignment="1">
      <alignment horizontal="center" vertical="center"/>
    </xf>
    <xf fontId="19" fillId="0" borderId="2" numFmtId="0" xfId="9" applyFont="1" applyBorder="1" applyAlignment="1">
      <alignment horizontal="center" vertical="center" wrapText="1"/>
    </xf>
    <xf fontId="21" fillId="0" borderId="18" numFmtId="0" xfId="16" applyFont="1" applyBorder="1" applyAlignment="1">
      <alignment vertical="center" wrapText="1"/>
    </xf>
    <xf fontId="19" fillId="0" borderId="18" numFmtId="0" xfId="9" applyFont="1" applyBorder="1" applyAlignment="1">
      <alignment horizontal="center" vertical="center" wrapText="1"/>
    </xf>
    <xf fontId="19" fillId="0" borderId="19" numFmtId="0" xfId="9" applyFont="1" applyBorder="1" applyAlignment="1">
      <alignment horizontal="center" vertical="center" wrapText="1"/>
    </xf>
    <xf fontId="35" fillId="0" borderId="0" numFmtId="0" xfId="0" applyFont="1" applyAlignment="1">
      <alignment horizontal="left"/>
    </xf>
    <xf fontId="19" fillId="0" borderId="22" numFmtId="0" xfId="9" applyFont="1" applyBorder="1" applyAlignment="1">
      <alignment horizontal="center" vertical="center" wrapText="1"/>
    </xf>
    <xf fontId="16" fillId="0" borderId="0" numFmtId="0" xfId="0" applyFont="1" applyAlignment="1">
      <alignment horizontal="left"/>
    </xf>
    <xf fontId="21" fillId="0" borderId="26" numFmtId="0" xfId="16" applyFont="1" applyBorder="1" applyAlignment="1">
      <alignment horizontal="center" vertical="center" wrapText="1"/>
    </xf>
    <xf fontId="21" fillId="0" borderId="27" numFmtId="0" xfId="16" applyFont="1" applyBorder="1" applyAlignment="1">
      <alignment horizontal="center" vertical="center" wrapText="1"/>
    </xf>
    <xf fontId="21" fillId="0" borderId="28" numFmtId="0" xfId="16" applyFont="1" applyBorder="1" applyAlignment="1">
      <alignment horizontal="center" vertical="center" wrapText="1"/>
    </xf>
    <xf fontId="19" fillId="0" borderId="26" numFmtId="0" xfId="9" applyFont="1" applyBorder="1" applyAlignment="1">
      <alignment horizontal="center" vertical="center" wrapText="1"/>
    </xf>
    <xf fontId="19" fillId="0" borderId="27" numFmtId="0" xfId="9" applyFont="1" applyBorder="1" applyAlignment="1">
      <alignment horizontal="center" vertical="center" wrapText="1"/>
    </xf>
    <xf fontId="19" fillId="0" borderId="15" numFmtId="0" xfId="16" applyFont="1" applyBorder="1" applyAlignment="1">
      <alignment horizontal="center" vertical="center" wrapText="1"/>
    </xf>
    <xf fontId="19" fillId="0" borderId="13" numFmtId="0" xfId="9" applyFont="1" applyBorder="1" applyAlignment="1">
      <alignment horizontal="center" vertical="center" wrapText="1"/>
    </xf>
    <xf fontId="19" fillId="0" borderId="15" numFmtId="0" xfId="9" applyFont="1" applyBorder="1" applyAlignment="1">
      <alignment horizontal="center" vertical="center" wrapText="1"/>
    </xf>
    <xf fontId="19" fillId="0" borderId="3" numFmtId="0" xfId="9" applyFont="1" applyBorder="1" applyAlignment="1">
      <alignment horizontal="center" vertical="center" wrapText="1"/>
    </xf>
    <xf fontId="19" fillId="0" borderId="33" numFmtId="0" xfId="9" applyFont="1" applyBorder="1" applyAlignment="1">
      <alignment horizontal="center" vertical="center" wrapText="1"/>
    </xf>
    <xf fontId="19" fillId="0" borderId="5" numFmtId="0" xfId="9" applyFont="1" applyBorder="1" applyAlignment="1">
      <alignment horizontal="center" vertical="center" wrapText="1"/>
    </xf>
    <xf fontId="55" fillId="0" borderId="2" numFmtId="0" xfId="0" applyFont="1" applyBorder="1" applyAlignment="1">
      <alignment horizontal="left" vertical="center" wrapText="1"/>
    </xf>
    <xf fontId="54" fillId="0" borderId="2" numFmtId="0" xfId="16" applyFont="1" applyBorder="1" applyAlignment="1">
      <alignment vertical="center" wrapText="1"/>
    </xf>
    <xf fontId="21" fillId="0" borderId="3" numFmtId="0" xfId="9" applyFont="1" applyBorder="1" applyAlignment="1">
      <alignment horizontal="center" vertical="center" wrapText="1"/>
    </xf>
    <xf fontId="21" fillId="0" borderId="33" numFmtId="0" xfId="9" applyFont="1" applyBorder="1" applyAlignment="1">
      <alignment horizontal="center" vertical="center" wrapText="1"/>
    </xf>
    <xf fontId="21" fillId="0" borderId="5" numFmtId="0" xfId="9" applyFont="1" applyBorder="1" applyAlignment="1">
      <alignment horizontal="center" vertical="center" wrapText="1"/>
    </xf>
    <xf fontId="54" fillId="0" borderId="47" numFmtId="0" xfId="16" applyFont="1" applyBorder="1" applyAlignment="1">
      <alignment vertical="center" wrapText="1"/>
    </xf>
    <xf fontId="21" fillId="0" borderId="17" numFmtId="0" xfId="16" applyFont="1" applyBorder="1" applyAlignment="1">
      <alignment horizontal="center" vertical="center" wrapText="1"/>
    </xf>
    <xf fontId="34" fillId="0" borderId="17" numFmtId="0" xfId="0" applyFont="1" applyBorder="1" applyAlignment="1">
      <alignment horizontal="center" vertical="center" wrapText="1"/>
    </xf>
    <xf fontId="130" fillId="0" borderId="13" numFmtId="0" xfId="0" applyFont="1" applyBorder="1" applyAlignment="1">
      <alignment horizontal="left" vertical="center" wrapText="1"/>
    </xf>
    <xf fontId="135" fillId="0" borderId="17" numFmtId="0" xfId="16" applyFont="1" applyBorder="1" applyAlignment="1">
      <alignment horizontal="center" vertical="center" wrapText="1"/>
    </xf>
    <xf fontId="23" fillId="0" borderId="47" numFmtId="0" xfId="0" applyFont="1" applyBorder="1" applyAlignment="1">
      <alignment horizontal="center" vertical="center"/>
    </xf>
    <xf fontId="23" fillId="0" borderId="14" numFmtId="0" xfId="0" applyFont="1" applyBorder="1" applyAlignment="1">
      <alignment horizontal="center" vertical="center"/>
    </xf>
    <xf fontId="23" fillId="0" borderId="17" numFmtId="0" xfId="0" applyFont="1" applyBorder="1" applyAlignment="1">
      <alignment horizontal="center" vertical="center"/>
    </xf>
    <xf fontId="16" fillId="0" borderId="17" numFmtId="0" xfId="0" applyFont="1" applyBorder="1" applyAlignment="1">
      <alignment horizontal="center" vertical="center"/>
    </xf>
    <xf fontId="21" fillId="0" borderId="67" numFmtId="0" xfId="16" applyFont="1" applyBorder="1" applyAlignment="1">
      <alignment vertical="center" wrapText="1"/>
    </xf>
    <xf fontId="21" fillId="0" borderId="67" numFmtId="0" xfId="16" applyFont="1" applyBorder="1" applyAlignment="1">
      <alignment horizontal="center" vertical="center" wrapText="1"/>
    </xf>
    <xf fontId="19" fillId="0" borderId="67" numFmtId="0" xfId="9" applyFont="1" applyBorder="1" applyAlignment="1">
      <alignment horizontal="center" vertical="center" wrapText="1"/>
    </xf>
    <xf fontId="21" fillId="0" borderId="69" numFmtId="0" xfId="16" applyFont="1" applyBorder="1" applyAlignment="1">
      <alignment vertical="center" wrapText="1"/>
    </xf>
    <xf fontId="21" fillId="0" borderId="69" numFmtId="0" xfId="16" applyFont="1" applyBorder="1" applyAlignment="1">
      <alignment horizontal="center" vertical="center" wrapText="1"/>
    </xf>
    <xf fontId="21" fillId="0" borderId="44" numFmtId="0" xfId="16" applyFont="1" applyBorder="1" applyAlignment="1">
      <alignment horizontal="center" vertical="center" wrapText="1"/>
    </xf>
    <xf fontId="21" fillId="0" borderId="45" numFmtId="0" xfId="16" applyFont="1" applyBorder="1" applyAlignment="1">
      <alignment horizontal="center" vertical="center" wrapText="1"/>
    </xf>
    <xf fontId="19" fillId="0" borderId="69" numFmtId="0" xfId="9" applyFont="1" applyBorder="1" applyAlignment="1">
      <alignment horizontal="center" vertical="center" wrapText="1"/>
    </xf>
    <xf fontId="54" fillId="0" borderId="6" numFmtId="0" xfId="16" applyFont="1" applyBorder="1" applyAlignment="1">
      <alignment vertical="center" wrapText="1"/>
    </xf>
    <xf fontId="21" fillId="0" borderId="9" numFmtId="0" xfId="16" applyFont="1" applyBorder="1" applyAlignment="1">
      <alignment horizontal="center" vertical="center" wrapText="1"/>
    </xf>
    <xf fontId="21" fillId="0" borderId="10" numFmtId="0" xfId="16" applyFont="1" applyBorder="1" applyAlignment="1">
      <alignment horizontal="center" vertical="center" wrapText="1"/>
    </xf>
    <xf fontId="21" fillId="0" borderId="65" numFmtId="0" xfId="16" applyFont="1" applyBorder="1" applyAlignment="1">
      <alignment horizontal="center" vertical="center" wrapText="1"/>
    </xf>
    <xf fontId="21" fillId="0" borderId="34" numFmtId="0" xfId="16" applyFont="1" applyBorder="1" applyAlignment="1">
      <alignment horizontal="center" vertical="center" wrapText="1"/>
    </xf>
    <xf fontId="21" fillId="0" borderId="66" numFmtId="0" xfId="16" applyFont="1" applyBorder="1" applyAlignment="1">
      <alignment horizontal="center" vertical="center" wrapText="1"/>
    </xf>
    <xf fontId="19" fillId="0" borderId="10" numFmtId="0" xfId="9" applyFont="1" applyBorder="1" applyAlignment="1">
      <alignment horizontal="center" vertical="center" wrapText="1"/>
    </xf>
    <xf fontId="55" fillId="0" borderId="63" numFmtId="0" xfId="0" applyFont="1" applyBorder="1" applyAlignment="1">
      <alignment horizontal="left" vertical="center" wrapText="1"/>
    </xf>
    <xf fontId="55" fillId="0" borderId="6" numFmtId="0" xfId="0" applyFont="1" applyBorder="1" applyAlignment="1">
      <alignment horizontal="left" vertical="center" wrapText="1"/>
    </xf>
    <xf fontId="33" fillId="0" borderId="17" numFmtId="0" xfId="16" applyFont="1" applyBorder="1" applyAlignment="1">
      <alignment horizontal="center" vertical="center" wrapText="1"/>
    </xf>
    <xf fontId="36" fillId="0" borderId="0" numFmtId="0" xfId="0" applyFont="1" applyAlignment="1">
      <alignment horizontal="center"/>
    </xf>
    <xf fontId="22" fillId="0" borderId="3" numFmtId="0" xfId="16" applyFont="1" applyBorder="1" applyAlignment="1">
      <alignment vertical="center" wrapText="1"/>
    </xf>
    <xf fontId="22" fillId="0" borderId="17" numFmtId="0" xfId="16" applyFont="1" applyBorder="1" applyAlignment="1">
      <alignment horizontal="center" vertical="center" wrapText="1"/>
    </xf>
    <xf fontId="29" fillId="0" borderId="17" numFmtId="0" xfId="9" applyFont="1" applyBorder="1" applyAlignment="1">
      <alignment horizontal="center" vertical="center" wrapText="1"/>
    </xf>
    <xf fontId="20" fillId="0" borderId="17" numFmtId="0" xfId="16" applyFont="1" applyBorder="1" applyAlignment="1">
      <alignment vertical="center" wrapText="1"/>
    </xf>
    <xf fontId="24" fillId="0" borderId="63" numFmtId="0" xfId="0" applyFont="1" applyBorder="1" applyAlignment="1">
      <alignment horizontal="left" vertical="center" wrapText="1"/>
    </xf>
    <xf fontId="25" fillId="0" borderId="3" numFmtId="0" xfId="0" applyFont="1" applyBorder="1" applyAlignment="1">
      <alignment horizontal="left" vertical="center" wrapText="1"/>
    </xf>
    <xf fontId="22" fillId="0" borderId="18" numFmtId="0" xfId="16" applyFont="1" applyBorder="1" applyAlignment="1">
      <alignment vertical="center" wrapText="1"/>
    </xf>
    <xf fontId="25" fillId="0" borderId="63" numFmtId="0" xfId="0" applyFont="1" applyBorder="1" applyAlignment="1">
      <alignment horizontal="left" vertical="center" wrapText="1"/>
    </xf>
    <xf fontId="20" fillId="0" borderId="3" numFmtId="0" xfId="16" applyFont="1" applyBorder="1" applyAlignment="1">
      <alignment vertical="center" wrapText="1"/>
    </xf>
    <xf fontId="20" fillId="0" borderId="13" numFmtId="0" xfId="16" applyFont="1" applyBorder="1" applyAlignment="1">
      <alignment vertical="center" wrapText="1"/>
    </xf>
    <xf fontId="136" fillId="0" borderId="13" numFmtId="0" xfId="0" applyFont="1" applyBorder="1" applyAlignment="1">
      <alignment horizontal="left" vertical="center" wrapText="1"/>
    </xf>
    <xf fontId="19" fillId="0" borderId="2" numFmtId="0" xfId="26" applyFont="1" applyBorder="1" applyAlignment="1">
      <alignment horizontal="center" vertical="center" wrapText="1"/>
    </xf>
    <xf fontId="9" fillId="0" borderId="11" numFmtId="0" xfId="5" applyFont="1" applyBorder="1" applyAlignment="1">
      <alignment horizontal="center" vertical="center" wrapText="1"/>
    </xf>
    <xf fontId="9" fillId="0" borderId="2" numFmtId="0" xfId="5" applyFont="1" applyBorder="1" applyAlignment="1">
      <alignment horizontal="center" vertical="center" wrapText="1"/>
    </xf>
    <xf fontId="23" fillId="0" borderId="11" numFmtId="0" xfId="0" applyFont="1" applyBorder="1" applyAlignment="1">
      <alignment horizontal="center" vertical="center"/>
    </xf>
    <xf fontId="23" fillId="0" borderId="33" numFmtId="0" xfId="0" applyFont="1" applyBorder="1" applyAlignment="1">
      <alignment horizontal="center" vertical="center"/>
    </xf>
    <xf fontId="23" fillId="0" borderId="12" numFmtId="0" xfId="0" applyFont="1" applyBorder="1" applyAlignment="1">
      <alignment horizontal="center" vertical="center"/>
    </xf>
    <xf fontId="16" fillId="0" borderId="11" numFmtId="0" xfId="0" applyFont="1" applyBorder="1" applyAlignment="1">
      <alignment horizontal="center" vertical="center"/>
    </xf>
    <xf fontId="16" fillId="0" borderId="33" numFmtId="0" xfId="0" applyFont="1" applyBorder="1" applyAlignment="1">
      <alignment horizontal="center" vertical="center"/>
    </xf>
    <xf fontId="19" fillId="0" borderId="12" numFmtId="0" xfId="9" applyFont="1" applyBorder="1" applyAlignment="1">
      <alignment horizontal="center" vertical="center" wrapText="1"/>
    </xf>
    <xf fontId="19" fillId="0" borderId="64" numFmtId="0" xfId="9" applyFont="1" applyBorder="1" applyAlignment="1">
      <alignment horizontal="center" vertical="center" wrapText="1"/>
    </xf>
    <xf fontId="34" fillId="0" borderId="18" numFmtId="0" xfId="0" applyFont="1" applyBorder="1" applyAlignment="1">
      <alignment horizontal="left" vertical="center" wrapText="1"/>
    </xf>
    <xf fontId="55" fillId="0" borderId="22" numFmtId="0" xfId="0" applyFont="1" applyBorder="1" applyAlignment="1">
      <alignment horizontal="left" vertical="center" wrapText="1"/>
    </xf>
    <xf fontId="21" fillId="0" borderId="46" numFmtId="0" xfId="16" applyFont="1" applyBorder="1" applyAlignment="1">
      <alignment horizontal="center" vertical="center" wrapText="1"/>
    </xf>
    <xf fontId="21" fillId="0" borderId="54" numFmtId="0" xfId="16" applyFont="1" applyBorder="1" applyAlignment="1">
      <alignment horizontal="center" vertical="center" wrapText="1"/>
    </xf>
    <xf fontId="19" fillId="0" borderId="45" numFmtId="0" xfId="9" applyFont="1" applyBorder="1" applyAlignment="1">
      <alignment horizontal="center" vertical="center" wrapText="1"/>
    </xf>
    <xf fontId="55" fillId="0" borderId="7" numFmtId="0" xfId="0" applyFont="1" applyBorder="1" applyAlignment="1">
      <alignment horizontal="left" vertical="center" wrapText="1"/>
    </xf>
    <xf fontId="21" fillId="0" borderId="56" numFmtId="0" xfId="16" applyFont="1" applyBorder="1" applyAlignment="1">
      <alignment horizontal="center" vertical="center" wrapText="1"/>
    </xf>
    <xf fontId="21" fillId="0" borderId="31" numFmtId="0" xfId="16" applyFont="1" applyBorder="1" applyAlignment="1">
      <alignment horizontal="center" vertical="center" wrapText="1"/>
    </xf>
    <xf fontId="21" fillId="0" borderId="71" numFmtId="0" xfId="16" applyFont="1" applyBorder="1" applyAlignment="1">
      <alignment horizontal="center" vertical="center" wrapText="1"/>
    </xf>
    <xf fontId="21" fillId="0" borderId="57" numFmtId="0" xfId="16" applyFont="1" applyBorder="1" applyAlignment="1">
      <alignment horizontal="center" vertical="center" wrapText="1"/>
    </xf>
    <xf fontId="21" fillId="0" borderId="73" numFmtId="0" xfId="16" applyFont="1" applyBorder="1" applyAlignment="1">
      <alignment horizontal="center" vertical="center" wrapText="1"/>
    </xf>
    <xf fontId="19" fillId="0" borderId="57" numFmtId="0" xfId="9" applyFont="1" applyBorder="1" applyAlignment="1">
      <alignment horizontal="center" vertical="center" wrapText="1"/>
    </xf>
    <xf fontId="54" fillId="0" borderId="7" numFmtId="0" xfId="16" applyFont="1" applyBorder="1" applyAlignment="1">
      <alignment vertical="center" wrapText="1"/>
    </xf>
    <xf fontId="54" fillId="0" borderId="1" numFmtId="0" xfId="16" applyFont="1" applyBorder="1" applyAlignment="1">
      <alignment vertical="center" wrapText="1"/>
    </xf>
    <xf fontId="56" fillId="0" borderId="3" numFmtId="0" xfId="0" applyFont="1" applyBorder="1" applyAlignment="1">
      <alignment horizontal="left" vertical="center" wrapText="1"/>
    </xf>
    <xf fontId="34" fillId="0" borderId="7" numFmtId="0" xfId="0" applyFont="1" applyBorder="1" applyAlignment="1">
      <alignment horizontal="left" vertical="center" wrapText="1"/>
    </xf>
    <xf fontId="19" fillId="0" borderId="212" numFmtId="0" xfId="16" applyFont="1" applyBorder="1" applyAlignment="1">
      <alignment horizontal="center" vertical="center" wrapText="1"/>
    </xf>
    <xf fontId="19" fillId="0" borderId="66" numFmtId="0" xfId="16" applyFont="1" applyBorder="1" applyAlignment="1">
      <alignment horizontal="center" vertical="center" wrapText="1"/>
    </xf>
    <xf fontId="19" fillId="0" borderId="178" numFmtId="0" xfId="16" applyFont="1" applyBorder="1" applyAlignment="1">
      <alignment horizontal="center" vertical="center" wrapText="1"/>
    </xf>
    <xf fontId="21" fillId="0" borderId="2" numFmtId="0" xfId="16" applyFont="1" applyBorder="1" applyAlignment="1">
      <alignment vertical="center" wrapText="1"/>
    </xf>
    <xf fontId="21" fillId="0" borderId="8" numFmtId="0" xfId="16" applyFont="1" applyBorder="1" applyAlignment="1">
      <alignment horizontal="center" vertical="center" wrapText="1"/>
    </xf>
    <xf fontId="21" fillId="0" borderId="7" numFmtId="0" xfId="16" applyFont="1" applyBorder="1" applyAlignment="1">
      <alignment horizontal="center" vertical="center" wrapText="1"/>
    </xf>
    <xf fontId="19" fillId="0" borderId="65" numFmtId="0" xfId="9" applyFont="1" applyBorder="1" applyAlignment="1">
      <alignment horizontal="center" vertical="center" wrapText="1"/>
    </xf>
    <xf fontId="19" fillId="0" borderId="34" numFmtId="0" xfId="9" applyFont="1" applyBorder="1" applyAlignment="1">
      <alignment horizontal="center" vertical="center" wrapText="1"/>
    </xf>
    <xf fontId="19" fillId="0" borderId="66" numFmtId="0" xfId="9" applyFont="1" applyBorder="1" applyAlignment="1">
      <alignment horizontal="center" vertical="center" wrapText="1"/>
    </xf>
    <xf fontId="21" fillId="0" borderId="16" numFmtId="0" xfId="16" applyFont="1" applyBorder="1" applyAlignment="1">
      <alignment horizontal="center" vertical="center" wrapText="1"/>
    </xf>
    <xf fontId="19" fillId="0" borderId="0" numFmtId="0" xfId="16" applyFont="1" applyAlignment="1">
      <alignment vertical="center" wrapText="1"/>
    </xf>
    <xf fontId="21" fillId="0" borderId="0" numFmtId="0" xfId="16" applyFont="1" applyAlignment="1">
      <alignment horizontal="center" vertical="center" wrapText="1"/>
    </xf>
    <xf fontId="19" fillId="0" borderId="0" numFmtId="0" xfId="9" applyFont="1" applyAlignment="1">
      <alignment horizontal="center" vertical="center" wrapText="1"/>
    </xf>
    <xf fontId="34" fillId="0" borderId="63" numFmtId="0" xfId="0" applyFont="1" applyBorder="1" applyAlignment="1">
      <alignment horizontal="left" vertical="center" wrapText="1"/>
    </xf>
    <xf fontId="54" fillId="0" borderId="0" numFmtId="0" xfId="16" applyFont="1" applyAlignment="1">
      <alignment vertical="center" wrapText="1"/>
    </xf>
    <xf fontId="21" fillId="0" borderId="17" numFmtId="0" xfId="16" applyFont="1" applyBorder="1" applyAlignment="1">
      <alignment vertical="center" wrapText="1"/>
    </xf>
    <xf fontId="21" fillId="0" borderId="48" numFmtId="0" xfId="16" applyFont="1" applyBorder="1" applyAlignment="1">
      <alignment vertical="center" wrapText="1"/>
    </xf>
    <xf fontId="20" fillId="0" borderId="47" numFmtId="0" xfId="16" applyFont="1" applyBorder="1" applyAlignment="1">
      <alignment vertical="center" wrapText="1"/>
    </xf>
    <xf fontId="61" fillId="0" borderId="65" numFmtId="0" xfId="9" applyFont="1" applyBorder="1" applyAlignment="1">
      <alignment horizontal="center" vertical="center" wrapText="1"/>
    </xf>
    <xf fontId="61" fillId="0" borderId="34" numFmtId="0" xfId="9" applyFont="1" applyBorder="1" applyAlignment="1">
      <alignment horizontal="center" vertical="center" wrapText="1"/>
    </xf>
    <xf fontId="61" fillId="0" borderId="66" numFmtId="0" xfId="9" applyFont="1" applyBorder="1" applyAlignment="1">
      <alignment horizontal="center" vertical="center" wrapText="1"/>
    </xf>
    <xf fontId="45" fillId="4" borderId="0" numFmtId="0" xfId="0" applyFont="1" applyFill="1" applyAlignment="1" applyProtection="1">
      <alignment horizontal="center" vertical="center" wrapText="1"/>
      <protection locked="0"/>
    </xf>
    <xf fontId="36" fillId="4" borderId="0" numFmtId="0" xfId="0" applyFont="1" applyFill="1" applyAlignment="1" applyProtection="1">
      <alignment horizontal="center"/>
      <protection locked="0"/>
    </xf>
    <xf fontId="137" fillId="4" borderId="47" numFmtId="0" xfId="5" applyFont="1" applyFill="1" applyBorder="1" applyAlignment="1" applyProtection="1" quotePrefix="1">
      <alignment horizontal="center" wrapText="1"/>
      <protection locked="0"/>
    </xf>
    <xf fontId="137" fillId="4" borderId="11" numFmtId="0" xfId="5" applyFont="1" applyFill="1" applyBorder="1" applyAlignment="1" applyProtection="1" quotePrefix="1">
      <alignment horizontal="center" wrapText="1"/>
      <protection locked="0"/>
    </xf>
    <xf fontId="137" fillId="4" borderId="17" numFmtId="0" xfId="5" applyFont="1" applyFill="1" applyBorder="1" applyAlignment="1" applyProtection="1" quotePrefix="1">
      <alignment horizontal="center" wrapText="1"/>
      <protection locked="0"/>
    </xf>
    <xf fontId="39" fillId="4" borderId="2" numFmtId="0" xfId="16" applyFont="1" applyFill="1" applyBorder="1" applyAlignment="1" applyProtection="1" quotePrefix="1">
      <alignment vertical="center" wrapText="1"/>
      <protection locked="0"/>
    </xf>
    <xf fontId="36" fillId="4" borderId="3" numFmtId="0" xfId="16" applyFont="1" applyFill="1" applyBorder="1" applyAlignment="1" applyProtection="1">
      <alignment vertical="center" wrapText="1"/>
      <protection locked="0"/>
    </xf>
    <xf fontId="36" fillId="4" borderId="61" numFmtId="0" xfId="16" applyFont="1" applyFill="1" applyBorder="1" applyAlignment="1" applyProtection="1">
      <alignment vertical="center" wrapText="1"/>
      <protection locked="0"/>
    </xf>
    <xf fontId="36" fillId="4" borderId="4" numFmtId="0" xfId="16" applyFont="1" applyFill="1" applyBorder="1" applyAlignment="1" applyProtection="1">
      <alignment vertical="center" wrapText="1"/>
      <protection locked="0"/>
    </xf>
    <xf fontId="36" fillId="4" borderId="2" numFmtId="0" xfId="16" applyFont="1" applyFill="1" applyBorder="1" applyAlignment="1" applyProtection="1">
      <alignment vertical="center" wrapText="1"/>
      <protection locked="0"/>
    </xf>
    <xf fontId="37" fillId="4" borderId="35" numFmtId="0" xfId="16" applyFont="1" applyFill="1" applyBorder="1" applyAlignment="1" applyProtection="1">
      <alignment horizontal="center" vertical="center" wrapText="1"/>
      <protection locked="0"/>
    </xf>
    <xf fontId="37" fillId="4" borderId="67" numFmtId="0" xfId="16" applyFont="1" applyFill="1" applyBorder="1" applyAlignment="1" applyProtection="1">
      <alignment horizontal="center" vertical="center" wrapText="1"/>
      <protection locked="0"/>
    </xf>
    <xf fontId="37" fillId="4" borderId="68" numFmtId="0" xfId="16" applyFont="1" applyFill="1" applyBorder="1" applyAlignment="1" applyProtection="1">
      <alignment horizontal="center" vertical="center" wrapText="1"/>
      <protection locked="0"/>
    </xf>
    <xf fontId="26" fillId="4" borderId="22" numFmtId="0" xfId="0" applyFont="1" applyFill="1" applyBorder="1"/>
    <xf fontId="22" fillId="4" borderId="26" numFmtId="0" xfId="0" applyFont="1" applyFill="1" applyBorder="1"/>
    <xf fontId="37" fillId="4" borderId="69" numFmtId="0" xfId="16" applyFont="1" applyFill="1" applyBorder="1" applyAlignment="1" applyProtection="1">
      <alignment horizontal="center" vertical="center" wrapText="1"/>
      <protection locked="0"/>
    </xf>
    <xf fontId="39" fillId="4" borderId="3" numFmtId="0" xfId="0" applyFont="1" applyFill="1" applyBorder="1" applyAlignment="1" applyProtection="1">
      <alignment horizontal="left" vertical="center" wrapText="1"/>
      <protection locked="0"/>
    </xf>
    <xf fontId="49" fillId="4" borderId="14" numFmtId="0" xfId="9" applyFont="1" applyFill="1" applyBorder="1" applyAlignment="1" applyProtection="1">
      <alignment horizontal="center" vertical="center" wrapText="1"/>
    </xf>
    <xf fontId="49" fillId="4" borderId="48" numFmtId="0" xfId="9" applyFont="1" applyFill="1" applyBorder="1" applyAlignment="1" applyProtection="1">
      <alignment horizontal="center" vertical="center" wrapText="1"/>
    </xf>
    <xf fontId="49" fillId="4" borderId="49" numFmtId="0" xfId="9" applyFont="1" applyFill="1" applyBorder="1" applyAlignment="1" applyProtection="1">
      <alignment horizontal="center" vertical="center" wrapText="1"/>
    </xf>
    <xf fontId="36" fillId="4" borderId="51" numFmtId="0" xfId="16" applyFont="1" applyFill="1" applyBorder="1" applyAlignment="1" applyProtection="1">
      <alignment horizontal="center" vertical="center" wrapText="1"/>
      <protection locked="0"/>
    </xf>
    <xf fontId="138" fillId="4" borderId="11" numFmtId="0" xfId="5" applyFont="1" applyFill="1" applyBorder="1" applyAlignment="1" applyProtection="1">
      <alignment horizontal="center" textRotation="255" vertical="center" wrapText="1"/>
      <protection locked="0"/>
    </xf>
    <xf fontId="138" fillId="4" borderId="33" numFmtId="0" xfId="5" applyFont="1" applyFill="1" applyBorder="1" applyAlignment="1" applyProtection="1">
      <alignment horizontal="center" textRotation="255" vertical="center" wrapText="1"/>
      <protection locked="0"/>
    </xf>
    <xf fontId="138" fillId="4" borderId="64" numFmtId="0" xfId="5" applyFont="1" applyFill="1" applyBorder="1" applyAlignment="1" applyProtection="1">
      <alignment horizontal="center" textRotation="255" vertical="center" wrapText="1"/>
      <protection locked="0"/>
    </xf>
    <xf fontId="138" fillId="4" borderId="47" numFmtId="0" xfId="5" applyFont="1" applyFill="1" applyBorder="1" applyAlignment="1" applyProtection="1">
      <alignment horizontal="center" textRotation="255" vertical="center" wrapText="1"/>
      <protection locked="0"/>
    </xf>
    <xf fontId="138" fillId="4" borderId="14" numFmtId="0" xfId="5" applyFont="1" applyFill="1" applyBorder="1" applyAlignment="1" applyProtection="1">
      <alignment horizontal="center" textRotation="255" vertical="center" wrapText="1"/>
      <protection locked="0"/>
    </xf>
    <xf fontId="138" fillId="4" borderId="48" numFmtId="0" xfId="5" applyFont="1" applyFill="1" applyBorder="1" applyAlignment="1" applyProtection="1">
      <alignment horizontal="center" textRotation="255" vertical="center" wrapText="1"/>
      <protection locked="0"/>
    </xf>
    <xf fontId="138" fillId="4" borderId="49" numFmtId="0" xfId="5" applyFont="1" applyFill="1" applyBorder="1" applyAlignment="1" applyProtection="1">
      <alignment horizontal="center" textRotation="255" vertical="center" wrapText="1"/>
      <protection locked="0"/>
    </xf>
    <xf fontId="139" fillId="4" borderId="47" numFmtId="0" xfId="9" applyFont="1" applyFill="1" applyBorder="1" applyAlignment="1" applyProtection="1">
      <alignment horizontal="center" vertical="center" wrapText="1"/>
      <protection locked="0"/>
    </xf>
    <xf fontId="139" fillId="4" borderId="14" numFmtId="0" xfId="9" applyFont="1" applyFill="1" applyBorder="1" applyAlignment="1" applyProtection="1">
      <alignment horizontal="center" vertical="center" wrapText="1"/>
      <protection locked="0"/>
    </xf>
    <xf fontId="139" fillId="4" borderId="48" numFmtId="0" xfId="9" applyFont="1" applyFill="1" applyBorder="1" applyAlignment="1" applyProtection="1">
      <alignment horizontal="center" vertical="center" wrapText="1"/>
      <protection locked="0"/>
    </xf>
    <xf fontId="140" fillId="4" borderId="47" numFmtId="0" xfId="9" applyFont="1" applyFill="1" applyBorder="1" applyAlignment="1" applyProtection="1">
      <alignment vertical="center" wrapText="1"/>
      <protection locked="0"/>
    </xf>
    <xf fontId="140" fillId="4" borderId="14" numFmtId="0" xfId="9" applyFont="1" applyFill="1" applyBorder="1" applyAlignment="1" applyProtection="1">
      <alignment vertical="center" wrapText="1"/>
      <protection locked="0"/>
    </xf>
    <xf fontId="138" fillId="4" borderId="48" numFmtId="0" xfId="9" applyFont="1" applyFill="1" applyBorder="1" applyAlignment="1" applyProtection="1">
      <alignment vertical="center" wrapText="1"/>
      <protection locked="0"/>
    </xf>
    <xf fontId="140" fillId="4" borderId="14" numFmtId="0" xfId="9" applyFont="1" applyFill="1" applyBorder="1" applyAlignment="1" applyProtection="1" quotePrefix="1">
      <alignment vertical="center" wrapText="1"/>
      <protection locked="0"/>
    </xf>
    <xf fontId="140" fillId="4" borderId="49" numFmtId="0" xfId="9" applyFont="1" applyFill="1" applyBorder="1" applyAlignment="1" applyProtection="1">
      <alignment vertical="center" wrapText="1"/>
      <protection locked="0"/>
    </xf>
    <xf fontId="39" fillId="4" borderId="13" numFmtId="0" xfId="16" applyFont="1" applyFill="1" applyBorder="1" applyAlignment="1" applyProtection="1" quotePrefix="1">
      <alignment vertical="center" wrapText="1"/>
      <protection locked="0"/>
    </xf>
    <xf fontId="39" fillId="4" borderId="3" numFmtId="0" xfId="16" applyFont="1" applyFill="1" applyBorder="1" applyAlignment="1" applyProtection="1">
      <alignment vertical="center" wrapText="1"/>
      <protection locked="0"/>
    </xf>
    <xf fontId="140" fillId="4" borderId="65" numFmtId="0" xfId="9" applyFont="1" applyFill="1" applyBorder="1" applyAlignment="1" applyProtection="1">
      <alignment vertical="center" wrapText="1"/>
      <protection locked="0"/>
    </xf>
    <xf fontId="140" fillId="4" borderId="34" numFmtId="0" xfId="9" applyFont="1" applyFill="1" applyBorder="1" applyAlignment="1" applyProtection="1">
      <alignment vertical="center" wrapText="1"/>
      <protection locked="0"/>
    </xf>
    <xf fontId="140" fillId="4" borderId="66" numFmtId="0" xfId="9" applyFont="1" applyFill="1" applyBorder="1" applyAlignment="1" applyProtection="1">
      <alignment vertical="center" wrapText="1"/>
      <protection locked="0"/>
    </xf>
    <xf fontId="140" fillId="4" borderId="56" numFmtId="0" xfId="9" applyFont="1" applyFill="1" applyBorder="1" applyAlignment="1" applyProtection="1">
      <alignment vertical="center" wrapText="1"/>
      <protection locked="0"/>
    </xf>
    <xf fontId="140" fillId="4" borderId="31" numFmtId="0" xfId="9" applyFont="1" applyFill="1" applyBorder="1" applyAlignment="1" applyProtection="1">
      <alignment vertical="center" wrapText="1"/>
      <protection locked="0"/>
    </xf>
    <xf fontId="140" fillId="4" borderId="57" numFmtId="0" xfId="9" applyFont="1" applyFill="1" applyBorder="1" applyAlignment="1" applyProtection="1">
      <alignment vertical="center" wrapText="1"/>
      <protection locked="0"/>
    </xf>
    <xf fontId="140" fillId="4" borderId="73" numFmtId="0" xfId="9" applyFont="1" applyFill="1" applyBorder="1" applyAlignment="1" applyProtection="1">
      <alignment vertical="center" wrapText="1"/>
      <protection locked="0"/>
    </xf>
    <xf fontId="140" fillId="4" borderId="33" numFmtId="0" xfId="9" applyFont="1" applyFill="1" applyBorder="1" applyAlignment="1" applyProtection="1">
      <alignment vertical="center" wrapText="1"/>
      <protection locked="0"/>
    </xf>
    <xf fontId="140" fillId="4" borderId="64" numFmtId="0" xfId="9" applyFont="1" applyFill="1" applyBorder="1" applyAlignment="1" applyProtection="1">
      <alignment vertical="center" wrapText="1"/>
      <protection locked="0"/>
    </xf>
    <xf fontId="139" fillId="4" borderId="11" numFmtId="0" xfId="9" applyFont="1" applyFill="1" applyBorder="1" applyAlignment="1" applyProtection="1">
      <alignment horizontal="center" vertical="center" wrapText="1"/>
      <protection locked="0"/>
    </xf>
    <xf fontId="139" fillId="4" borderId="33" numFmtId="0" xfId="9" applyFont="1" applyFill="1" applyBorder="1" applyAlignment="1" applyProtection="1">
      <alignment horizontal="center" vertical="center" wrapText="1"/>
      <protection locked="0"/>
    </xf>
    <xf fontId="37" fillId="4" borderId="3" numFmtId="0" xfId="16" applyFont="1" applyFill="1" applyBorder="1" applyAlignment="1" quotePrefix="1">
      <alignment horizontal="left" vertical="center" wrapText="1"/>
    </xf>
    <xf fontId="47" fillId="4" borderId="11" numFmtId="0" xfId="9" applyFont="1" applyFill="1" applyBorder="1" applyAlignment="1" applyProtection="1">
      <alignment horizontal="center" vertical="center" wrapText="1"/>
      <protection locked="0"/>
    </xf>
    <xf fontId="47" fillId="4" borderId="33" numFmtId="0" xfId="9" applyFont="1" applyFill="1" applyBorder="1" applyAlignment="1" applyProtection="1">
      <alignment horizontal="center" vertical="center" wrapText="1"/>
      <protection locked="0"/>
    </xf>
    <xf fontId="47" fillId="4" borderId="72" numFmtId="0" xfId="9" applyFont="1" applyFill="1" applyBorder="1" applyAlignment="1" applyProtection="1">
      <alignment horizontal="center" vertical="center" wrapText="1"/>
      <protection locked="0"/>
    </xf>
    <xf fontId="47" fillId="4" borderId="64" numFmtId="0" xfId="9" applyFont="1" applyFill="1" applyBorder="1" applyAlignment="1" applyProtection="1">
      <alignment horizontal="center" vertical="center" wrapText="1"/>
      <protection locked="0"/>
    </xf>
    <xf fontId="47" fillId="4" borderId="12" numFmtId="0" xfId="9" applyFont="1" applyFill="1" applyBorder="1" applyAlignment="1" applyProtection="1">
      <alignment horizontal="center" vertical="center" wrapText="1"/>
      <protection locked="0"/>
    </xf>
    <xf fontId="37" fillId="4" borderId="11" numFmtId="0" xfId="9" applyFont="1" applyFill="1" applyBorder="1" applyAlignment="1" applyProtection="1">
      <alignment horizontal="center" vertical="center" wrapText="1"/>
    </xf>
    <xf fontId="37" fillId="4" borderId="33" numFmtId="0" xfId="9" applyFont="1" applyFill="1" applyBorder="1" applyAlignment="1" applyProtection="1">
      <alignment horizontal="center" vertical="center" wrapText="1"/>
    </xf>
    <xf fontId="37" fillId="4" borderId="64" numFmtId="0" xfId="9" applyFont="1" applyFill="1" applyBorder="1" applyAlignment="1" applyProtection="1">
      <alignment horizontal="center" vertical="center" wrapText="1"/>
    </xf>
    <xf fontId="35" fillId="4" borderId="0" numFmtId="0" xfId="0" applyFont="1" applyFill="1"/>
    <xf fontId="37" fillId="4" borderId="26" numFmtId="0" xfId="16" applyFont="1" applyFill="1" applyBorder="1" applyAlignment="1" quotePrefix="1">
      <alignment horizontal="left" vertical="center" wrapText="1"/>
    </xf>
    <xf fontId="47" fillId="4" borderId="44" numFmtId="0" xfId="9" applyFont="1" applyFill="1" applyBorder="1" applyAlignment="1" applyProtection="1">
      <alignment horizontal="center" vertical="center" wrapText="1"/>
      <protection locked="0"/>
    </xf>
    <xf fontId="47" fillId="4" borderId="27" numFmtId="0" xfId="9" applyFont="1" applyFill="1" applyBorder="1" applyAlignment="1" applyProtection="1">
      <alignment horizontal="center" vertical="center" wrapText="1"/>
      <protection locked="0"/>
    </xf>
    <xf fontId="47" fillId="4" borderId="46" numFmtId="0" xfId="9" applyFont="1" applyFill="1" applyBorder="1" applyAlignment="1" applyProtection="1">
      <alignment horizontal="center" vertical="center" wrapText="1"/>
      <protection locked="0"/>
    </xf>
    <xf fontId="47" fillId="4" borderId="45" numFmtId="0" xfId="9" applyFont="1" applyFill="1" applyBorder="1" applyAlignment="1" applyProtection="1">
      <alignment horizontal="center" vertical="center" wrapText="1"/>
      <protection locked="0"/>
    </xf>
    <xf fontId="47" fillId="4" borderId="54" numFmtId="0" xfId="9" applyFont="1" applyFill="1" applyBorder="1" applyAlignment="1" applyProtection="1">
      <alignment horizontal="center" vertical="center" wrapText="1"/>
      <protection locked="0"/>
    </xf>
    <xf fontId="37" fillId="4" borderId="44" numFmtId="0" xfId="9" applyFont="1" applyFill="1" applyBorder="1" applyAlignment="1" applyProtection="1">
      <alignment horizontal="center" vertical="center" wrapText="1"/>
    </xf>
    <xf fontId="37" fillId="4" borderId="27" numFmtId="0" xfId="9" applyFont="1" applyFill="1" applyBorder="1" applyAlignment="1" applyProtection="1">
      <alignment horizontal="center" vertical="center" wrapText="1"/>
    </xf>
    <xf fontId="37" fillId="4" borderId="45" numFmtId="0" xfId="9" applyFont="1" applyFill="1" applyBorder="1" applyAlignment="1" applyProtection="1">
      <alignment horizontal="center" vertical="center" wrapText="1"/>
    </xf>
    <xf fontId="39" fillId="4" borderId="7" numFmtId="0" xfId="16" applyFont="1" applyFill="1" applyBorder="1" applyAlignment="1" applyProtection="1" quotePrefix="1">
      <alignment vertical="center" wrapText="1"/>
      <protection locked="0"/>
    </xf>
    <xf fontId="49" fillId="4" borderId="7" numFmtId="0" xfId="16" applyFont="1" applyFill="1" applyBorder="1" applyAlignment="1" applyProtection="1">
      <alignment horizontal="center" vertical="center" wrapText="1"/>
    </xf>
    <xf fontId="108" fillId="4" borderId="47" numFmtId="0" xfId="0" applyFont="1" applyFill="1" applyBorder="1" applyAlignment="1" applyProtection="1">
      <alignment horizontal="center" vertical="center"/>
    </xf>
    <xf fontId="17" fillId="4" borderId="0" numFmtId="0" xfId="0" applyFont="1" applyFill="1" applyAlignment="1" applyProtection="1">
      <alignment horizontal="center" vertical="center" wrapText="1"/>
      <protection locked="0"/>
    </xf>
    <xf fontId="141" fillId="4" borderId="0" numFmtId="0" xfId="0" applyFont="1" applyFill="1" applyProtection="1">
      <protection locked="0"/>
    </xf>
    <xf fontId="18" fillId="4" borderId="0" numFmtId="0" xfId="0" applyFont="1" applyFill="1" applyProtection="1">
      <protection locked="0"/>
    </xf>
    <xf fontId="36" fillId="2" borderId="3" numFmtId="0" xfId="3" applyFont="1" applyFill="1" applyBorder="1" applyAlignment="1" applyProtection="1" quotePrefix="1">
      <alignment horizontal="center" vertical="center" wrapText="1"/>
      <protection locked="0"/>
    </xf>
    <xf fontId="36" fillId="2" borderId="4" numFmtId="0" xfId="3" applyFont="1" applyFill="1" applyBorder="1" applyAlignment="1" applyProtection="1" quotePrefix="1">
      <alignment horizontal="center" vertical="center" wrapText="1"/>
      <protection locked="0"/>
    </xf>
    <xf fontId="36" fillId="4" borderId="7" numFmtId="0" xfId="24" applyFont="1" applyFill="1" applyBorder="1" applyAlignment="1" applyProtection="1">
      <alignment horizontal="center" vertical="center" wrapText="1"/>
      <protection locked="0"/>
    </xf>
    <xf fontId="36" fillId="4" borderId="8" numFmtId="0" xfId="24" applyFont="1" applyFill="1" applyBorder="1" applyAlignment="1" applyProtection="1">
      <alignment horizontal="center" vertical="center" wrapText="1"/>
      <protection locked="0"/>
    </xf>
    <xf fontId="36" fillId="4" borderId="9" numFmtId="0" xfId="24" applyFont="1" applyFill="1" applyBorder="1" applyAlignment="1" applyProtection="1">
      <alignment horizontal="center" vertical="center" wrapText="1"/>
      <protection locked="0"/>
    </xf>
    <xf fontId="137" fillId="2" borderId="47" numFmtId="0" xfId="5" applyFont="1" applyFill="1" applyBorder="1" applyAlignment="1" applyProtection="1" quotePrefix="1">
      <alignment horizontal="center" wrapText="1"/>
      <protection locked="0"/>
    </xf>
    <xf fontId="137" fillId="2" borderId="17" numFmtId="0" xfId="5" applyFont="1" applyFill="1" applyBorder="1" applyAlignment="1" applyProtection="1" quotePrefix="1">
      <alignment horizontal="center" wrapText="1"/>
      <protection locked="0"/>
    </xf>
    <xf fontId="37" fillId="4" borderId="47" numFmtId="0" xfId="0" applyFont="1" applyFill="1" applyBorder="1" applyAlignment="1" applyProtection="1">
      <alignment horizontal="center" vertical="center"/>
      <protection locked="0"/>
    </xf>
    <xf fontId="37" fillId="4" borderId="14" numFmtId="0" xfId="0" applyFont="1" applyFill="1" applyBorder="1" applyAlignment="1" applyProtection="1">
      <alignment horizontal="center" vertical="center"/>
      <protection locked="0"/>
    </xf>
    <xf fontId="37" fillId="4" borderId="48" numFmtId="0" xfId="16" applyFont="1" applyFill="1" applyBorder="1" applyAlignment="1" applyProtection="1">
      <alignment horizontal="center" vertical="center" wrapText="1"/>
      <protection locked="0"/>
    </xf>
    <xf fontId="37" fillId="4" borderId="49" numFmtId="0" xfId="0" applyFont="1" applyFill="1" applyBorder="1" applyAlignment="1" applyProtection="1">
      <alignment horizontal="center" vertical="center"/>
      <protection locked="0"/>
    </xf>
    <xf fontId="37" fillId="4" borderId="16" numFmtId="0" xfId="16" applyFont="1" applyFill="1" applyBorder="1" applyAlignment="1" applyProtection="1">
      <alignment horizontal="center" vertical="center" wrapText="1"/>
      <protection locked="0"/>
    </xf>
    <xf fontId="37" fillId="4" borderId="15" numFmtId="0" xfId="16" applyFont="1" applyFill="1" applyBorder="1" applyAlignment="1" applyProtection="1">
      <alignment horizontal="center" vertical="center" wrapText="1"/>
      <protection locked="0"/>
    </xf>
    <xf fontId="37" fillId="4" borderId="1" numFmtId="0" xfId="16" applyFont="1" applyFill="1" applyBorder="1" applyAlignment="1" quotePrefix="1">
      <alignment horizontal="left" vertical="center" wrapText="1"/>
    </xf>
    <xf fontId="47" fillId="4" borderId="39" numFmtId="0" xfId="16" applyFont="1" applyFill="1" applyBorder="1" applyAlignment="1" applyProtection="1">
      <alignment horizontal="center" vertical="center" wrapText="1"/>
    </xf>
    <xf fontId="142" fillId="4" borderId="39" numFmtId="0" xfId="16" applyFont="1" applyFill="1" applyBorder="1" applyAlignment="1" applyProtection="1">
      <alignment horizontal="center" vertical="center" wrapText="1"/>
    </xf>
    <xf fontId="40" fillId="4" borderId="39" numFmtId="0" xfId="16" applyFont="1" applyFill="1" applyBorder="1" applyAlignment="1" applyProtection="1">
      <alignment horizontal="center" vertical="center" wrapText="1"/>
    </xf>
    <xf fontId="142" fillId="4" borderId="56" numFmtId="0" xfId="16" applyFont="1" applyFill="1" applyBorder="1" applyAlignment="1" applyProtection="1">
      <alignment horizontal="center" vertical="center" wrapText="1"/>
    </xf>
    <xf fontId="143" fillId="4" borderId="47" numFmtId="0" xfId="9" applyFont="1" applyFill="1" applyBorder="1" applyAlignment="1" applyProtection="1">
      <alignment horizontal="center" vertical="center" wrapText="1"/>
    </xf>
    <xf fontId="142" fillId="4" borderId="47" numFmtId="0" xfId="16" applyFont="1" applyFill="1" applyBorder="1" applyAlignment="1" applyProtection="1">
      <alignment horizontal="center" vertical="center" wrapText="1"/>
    </xf>
    <xf fontId="143" fillId="4" borderId="17" numFmtId="0" xfId="9" applyFont="1" applyFill="1" applyBorder="1" applyAlignment="1" applyProtection="1">
      <alignment horizontal="center" vertical="center" wrapText="1"/>
    </xf>
    <xf fontId="47" fillId="4" borderId="64" numFmtId="0" xfId="16" applyFont="1" applyFill="1" applyBorder="1" applyAlignment="1" applyProtection="1">
      <alignment horizontal="center" vertical="center" wrapText="1"/>
      <protection locked="0"/>
    </xf>
    <xf fontId="49" fillId="4" borderId="12" numFmtId="0" xfId="9" applyFont="1" applyFill="1" applyBorder="1" applyAlignment="1" applyProtection="1">
      <alignment horizontal="center" vertical="center" wrapText="1"/>
      <protection locked="0"/>
    </xf>
    <xf fontId="143" fillId="4" borderId="11" numFmtId="0" xfId="9" applyFont="1" applyFill="1" applyBorder="1" applyAlignment="1" applyProtection="1">
      <alignment horizontal="center" vertical="center" wrapText="1"/>
      <protection locked="0"/>
    </xf>
    <xf fontId="143" fillId="4" borderId="33" numFmtId="0" xfId="9" applyFont="1" applyFill="1" applyBorder="1" applyAlignment="1" applyProtection="1">
      <alignment horizontal="center" vertical="center" wrapText="1"/>
      <protection locked="0"/>
    </xf>
    <xf fontId="143" fillId="4" borderId="64" numFmtId="0" xfId="9" applyFont="1" applyFill="1" applyBorder="1" applyAlignment="1" applyProtection="1">
      <alignment horizontal="center" vertical="center" wrapText="1"/>
      <protection locked="0"/>
    </xf>
    <xf fontId="47" fillId="4" borderId="48" numFmtId="0" xfId="16" applyFont="1" applyFill="1" applyBorder="1" applyAlignment="1" applyProtection="1">
      <alignment horizontal="center" vertical="center" wrapText="1"/>
      <protection locked="0"/>
    </xf>
    <xf fontId="47" fillId="4" borderId="49" numFmtId="0" xfId="9" applyFont="1" applyFill="1" applyBorder="1" applyAlignment="1" applyProtection="1">
      <alignment horizontal="center" vertical="center" wrapText="1"/>
      <protection locked="0"/>
    </xf>
    <xf fontId="142" fillId="4" borderId="47" numFmtId="0" xfId="9" applyFont="1" applyFill="1" applyBorder="1" applyAlignment="1" applyProtection="1">
      <alignment horizontal="center" vertical="center" wrapText="1"/>
      <protection locked="0"/>
    </xf>
    <xf fontId="142" fillId="4" borderId="14" numFmtId="0" xfId="9" applyFont="1" applyFill="1" applyBorder="1" applyAlignment="1" applyProtection="1">
      <alignment horizontal="center" vertical="center" wrapText="1"/>
      <protection locked="0"/>
    </xf>
    <xf fontId="143" fillId="4" borderId="48" numFmtId="0" xfId="9" applyFont="1" applyFill="1" applyBorder="1" applyAlignment="1" applyProtection="1">
      <alignment horizontal="center" vertical="center" wrapText="1"/>
      <protection locked="0"/>
    </xf>
    <xf fontId="143" fillId="4" borderId="47" numFmtId="0" xfId="9" applyFont="1" applyFill="1" applyBorder="1" applyAlignment="1" applyProtection="1">
      <alignment horizontal="center" vertical="center" wrapText="1"/>
      <protection locked="0"/>
    </xf>
    <xf fontId="143" fillId="4" borderId="14" numFmtId="0" xfId="9" applyFont="1" applyFill="1" applyBorder="1" applyAlignment="1" applyProtection="1">
      <alignment horizontal="center" vertical="center" wrapText="1"/>
      <protection locked="0"/>
    </xf>
    <xf fontId="49" fillId="4" borderId="178" numFmtId="0" xfId="9" applyFont="1" applyFill="1" applyBorder="1" applyAlignment="1" applyProtection="1">
      <alignment horizontal="center" vertical="center" wrapText="1"/>
      <protection locked="0"/>
    </xf>
    <xf fontId="37" fillId="4" borderId="22" numFmtId="0" xfId="16" applyFont="1" applyFill="1" applyBorder="1" applyAlignment="1" quotePrefix="1">
      <alignment horizontal="left" vertical="center" wrapText="1"/>
    </xf>
    <xf fontId="47" fillId="4" borderId="52" numFmtId="0" xfId="9" applyFont="1" applyFill="1" applyBorder="1" applyAlignment="1" applyProtection="1">
      <alignment horizontal="center" vertical="center" wrapText="1"/>
      <protection locked="0"/>
    </xf>
    <xf fontId="47" fillId="4" borderId="23" numFmtId="0" xfId="9" applyFont="1" applyFill="1" applyBorder="1" applyAlignment="1" applyProtection="1">
      <alignment horizontal="center" vertical="center" wrapText="1"/>
      <protection locked="0"/>
    </xf>
    <xf fontId="47" fillId="4" borderId="38" numFmtId="0" xfId="9" applyFont="1" applyFill="1" applyBorder="1" applyAlignment="1" applyProtection="1">
      <alignment horizontal="center" vertical="center" wrapText="1"/>
      <protection locked="0"/>
    </xf>
    <xf fontId="47" fillId="4" borderId="53" numFmtId="0" xfId="9" applyFont="1" applyFill="1" applyBorder="1" applyAlignment="1" applyProtection="1">
      <alignment horizontal="center" vertical="center" wrapText="1"/>
      <protection locked="0"/>
    </xf>
    <xf fontId="49" fillId="4" borderId="55" numFmtId="0" xfId="9" applyFont="1" applyFill="1" applyBorder="1" applyAlignment="1" applyProtection="1">
      <alignment horizontal="center" vertical="center" wrapText="1"/>
    </xf>
    <xf fontId="49" fillId="4" borderId="40" numFmtId="0" xfId="9" applyFont="1" applyFill="1" applyBorder="1" applyAlignment="1" applyProtection="1">
      <alignment horizontal="center" vertical="center" wrapText="1"/>
    </xf>
    <xf fontId="49" fillId="4" borderId="41" numFmtId="0" xfId="9" applyFont="1" applyFill="1" applyBorder="1" applyAlignment="1" applyProtection="1">
      <alignment horizontal="center" vertical="center" wrapText="1"/>
    </xf>
    <xf fontId="39" fillId="4" borderId="6" numFmtId="0" xfId="0" applyFont="1" applyFill="1" applyBorder="1" applyAlignment="1" applyProtection="1">
      <alignment horizontal="left" vertical="center" wrapText="1"/>
      <protection locked="0"/>
    </xf>
    <xf fontId="49" fillId="4" borderId="17" numFmtId="0" xfId="9" applyFont="1" applyFill="1" applyBorder="1" applyAlignment="1" applyProtection="1">
      <alignment horizontal="center" vertical="center" wrapText="1"/>
    </xf>
    <xf fontId="39" fillId="4" borderId="13" numFmtId="0" xfId="16" applyFont="1" applyFill="1" applyBorder="1" applyAlignment="1" applyProtection="1">
      <alignment vertical="center" wrapText="1"/>
      <protection locked="0"/>
    </xf>
    <xf fontId="142" fillId="4" borderId="48" numFmtId="0" xfId="9" applyFont="1" applyFill="1" applyBorder="1" applyAlignment="1" applyProtection="1">
      <alignment horizontal="center" vertical="center" wrapText="1"/>
      <protection locked="0"/>
    </xf>
    <xf fontId="49" fillId="4" borderId="49" numFmtId="0" xfId="9" applyFont="1" applyFill="1" applyBorder="1" applyAlignment="1" applyProtection="1">
      <alignment horizontal="center" vertical="center" wrapText="1"/>
      <protection locked="0"/>
    </xf>
    <xf fontId="47" fillId="4" borderId="60" numFmtId="0" xfId="0" applyFont="1" applyFill="1" applyBorder="1" applyAlignment="1" applyProtection="1">
      <alignment horizontal="center" vertical="center"/>
      <protection locked="0"/>
    </xf>
    <xf fontId="47" fillId="4" borderId="61" numFmtId="0" xfId="0" applyFont="1" applyFill="1" applyBorder="1" applyAlignment="1" applyProtection="1">
      <alignment horizontal="center" vertical="center"/>
      <protection locked="0"/>
    </xf>
    <xf fontId="47" fillId="4" borderId="147" numFmtId="0" xfId="0" applyFont="1" applyFill="1" applyBorder="1" applyAlignment="1" applyProtection="1">
      <alignment horizontal="center" vertical="center"/>
      <protection locked="0"/>
    </xf>
    <xf fontId="47" fillId="4" borderId="62" numFmtId="0" xfId="0" applyFont="1" applyFill="1" applyBorder="1" applyAlignment="1" applyProtection="1">
      <alignment horizontal="center" vertical="center"/>
      <protection locked="0"/>
    </xf>
    <xf fontId="142" fillId="4" borderId="60" numFmtId="0" xfId="0" applyFont="1" applyFill="1" applyBorder="1" applyAlignment="1" applyProtection="1">
      <alignment horizontal="center" vertical="center"/>
      <protection locked="0"/>
    </xf>
    <xf fontId="142" fillId="4" borderId="61" numFmtId="0" xfId="0" applyFont="1" applyFill="1" applyBorder="1" applyAlignment="1" applyProtection="1">
      <alignment horizontal="center" vertical="center"/>
      <protection locked="0"/>
    </xf>
    <xf fontId="142" fillId="4" borderId="62" numFmtId="0" xfId="0" applyFont="1" applyFill="1" applyBorder="1" applyAlignment="1" applyProtection="1">
      <alignment horizontal="center" vertical="center"/>
      <protection locked="0"/>
    </xf>
    <xf fontId="142" fillId="4" borderId="74" numFmtId="0" xfId="0" applyFont="1" applyFill="1" applyBorder="1" applyAlignment="1" applyProtection="1">
      <alignment horizontal="center" vertical="center"/>
      <protection locked="0"/>
    </xf>
    <xf fontId="49" fillId="4" borderId="73" numFmtId="0" xfId="9" applyFont="1" applyFill="1" applyBorder="1" applyAlignment="1" applyProtection="1">
      <alignment horizontal="center" vertical="center" wrapText="1"/>
    </xf>
    <xf fontId="49" fillId="4" borderId="31" numFmtId="0" xfId="9" applyFont="1" applyFill="1" applyBorder="1" applyAlignment="1" applyProtection="1">
      <alignment horizontal="center" vertical="center" wrapText="1"/>
    </xf>
    <xf fontId="49" fillId="4" borderId="57" numFmtId="0" xfId="9" applyFont="1" applyFill="1" applyBorder="1" applyAlignment="1" applyProtection="1">
      <alignment horizontal="center" vertical="center" wrapText="1"/>
    </xf>
    <xf fontId="144" fillId="4" borderId="17" numFmtId="0" xfId="0" applyFont="1" applyFill="1" applyBorder="1" applyAlignment="1" applyProtection="1">
      <alignment horizontal="center" vertical="center"/>
    </xf>
    <xf fontId="20" fillId="2" borderId="47" numFmtId="0" xfId="16" applyFont="1" applyFill="1" applyBorder="1" applyAlignment="1" quotePrefix="1">
      <alignment vertical="center" wrapText="1"/>
    </xf>
    <xf fontId="21" fillId="2" borderId="17" numFmtId="0" xfId="0" applyFont="1" applyFill="1" applyBorder="1" applyAlignment="1">
      <alignment horizontal="center" vertical="center" wrapText="1"/>
    </xf>
    <xf fontId="20" fillId="2" borderId="26" numFmtId="0" xfId="16" applyFont="1" applyFill="1" applyBorder="1" applyAlignment="1">
      <alignment vertical="center" wrapText="1"/>
    </xf>
    <xf fontId="23" fillId="4" borderId="50" numFmtId="0" xfId="0" applyFont="1" applyFill="1" applyBorder="1" applyAlignment="1">
      <alignment horizontal="center" wrapText="1"/>
    </xf>
    <xf fontId="96" fillId="4" borderId="67" numFmtId="0" xfId="0" applyFont="1" applyFill="1" applyBorder="1" applyAlignment="1">
      <alignment horizontal="center" vertical="center" wrapText="1"/>
    </xf>
    <xf fontId="96" fillId="4" borderId="20" numFmtId="0" xfId="0" applyFont="1" applyFill="1" applyBorder="1" applyAlignment="1">
      <alignment horizontal="center" vertical="center" wrapText="1"/>
    </xf>
    <xf fontId="95" fillId="4" borderId="21" numFmtId="0" xfId="0" applyFont="1" applyFill="1" applyBorder="1" applyAlignment="1">
      <alignment horizontal="center" vertical="center" wrapText="1"/>
    </xf>
    <xf fontId="95" fillId="4" borderId="265" numFmtId="0" xfId="0" applyFont="1" applyFill="1" applyBorder="1" applyAlignment="1">
      <alignment horizontal="center" vertical="center" wrapText="1"/>
    </xf>
    <xf fontId="95" fillId="4" borderId="20" numFmtId="0" xfId="0" applyFont="1" applyFill="1" applyBorder="1" applyAlignment="1">
      <alignment horizontal="center" vertical="center" wrapText="1"/>
    </xf>
    <xf fontId="23" fillId="4" borderId="67" numFmtId="1" xfId="0" applyNumberFormat="1" applyFont="1" applyFill="1" applyBorder="1" applyAlignment="1">
      <alignment horizontal="center" wrapText="1"/>
    </xf>
    <xf fontId="20" fillId="2" borderId="63" numFmtId="0" xfId="16" applyFont="1" applyFill="1" applyBorder="1" applyAlignment="1" quotePrefix="1">
      <alignment vertical="center" wrapText="1"/>
    </xf>
    <xf fontId="28" fillId="4" borderId="44" numFmtId="0" xfId="0" applyFont="1" applyFill="1" applyBorder="1" applyAlignment="1">
      <alignment horizontal="center" wrapText="1"/>
    </xf>
    <xf fontId="28" fillId="4" borderId="27" numFmtId="0" xfId="0" applyFont="1" applyFill="1" applyBorder="1" applyAlignment="1">
      <alignment horizontal="center" wrapText="1"/>
    </xf>
    <xf fontId="28" fillId="4" borderId="45" numFmtId="0" xfId="0" applyFont="1" applyFill="1" applyBorder="1" applyAlignment="1">
      <alignment horizontal="center" wrapText="1"/>
    </xf>
    <xf fontId="96" fillId="4" borderId="69" numFmtId="0" xfId="0" applyFont="1" applyFill="1" applyBorder="1" applyAlignment="1">
      <alignment horizontal="center" vertical="center" wrapText="1"/>
    </xf>
    <xf fontId="96" fillId="4" borderId="28" numFmtId="0" xfId="0" applyFont="1" applyFill="1" applyBorder="1" applyAlignment="1">
      <alignment horizontal="center" vertical="center" wrapText="1"/>
    </xf>
    <xf fontId="95" fillId="4" borderId="29" numFmtId="0" xfId="0" applyFont="1" applyFill="1" applyBorder="1" applyAlignment="1">
      <alignment horizontal="center" vertical="center" wrapText="1"/>
    </xf>
    <xf fontId="95" fillId="4" borderId="266" numFmtId="0" xfId="0" applyFont="1" applyFill="1" applyBorder="1" applyAlignment="1">
      <alignment horizontal="center" vertical="center" wrapText="1"/>
    </xf>
    <xf fontId="95" fillId="4" borderId="28" numFmtId="0" xfId="0" applyFont="1" applyFill="1" applyBorder="1" applyAlignment="1">
      <alignment horizontal="center" vertical="center" wrapText="1"/>
    </xf>
    <xf fontId="28" fillId="4" borderId="65" numFmtId="1" xfId="0" applyNumberFormat="1" applyFont="1" applyFill="1" applyBorder="1" applyAlignment="1">
      <alignment horizontal="center" wrapText="1"/>
    </xf>
    <xf fontId="28" fillId="4" borderId="10" numFmtId="1" xfId="0" applyNumberFormat="1" applyFont="1" applyFill="1" applyBorder="1" applyAlignment="1">
      <alignment horizontal="center" wrapText="1"/>
    </xf>
    <xf fontId="28" fillId="4" borderId="39" numFmtId="0" xfId="9" applyFont="1" applyFill="1" applyBorder="1" applyAlignment="1" quotePrefix="1">
      <alignment horizontal="center" vertical="center" wrapText="1"/>
    </xf>
    <xf fontId="28" fillId="4" borderId="40" numFmtId="0" xfId="9" applyFont="1" applyFill="1" applyBorder="1" applyAlignment="1" quotePrefix="1">
      <alignment horizontal="center" vertical="center" wrapText="1"/>
    </xf>
    <xf fontId="28" fillId="4" borderId="41" numFmtId="0" xfId="9" applyFont="1" applyFill="1" applyBorder="1" applyAlignment="1" quotePrefix="1">
      <alignment horizontal="center" vertical="center" wrapText="1"/>
    </xf>
    <xf fontId="28" fillId="4" borderId="59" numFmtId="0" xfId="9" applyFont="1" applyFill="1" applyBorder="1" applyAlignment="1" quotePrefix="1">
      <alignment horizontal="center" vertical="center" wrapText="1"/>
    </xf>
    <xf fontId="28" fillId="4" borderId="212" numFmtId="0" xfId="9" applyFont="1" applyFill="1" applyBorder="1" applyAlignment="1" quotePrefix="1">
      <alignment horizontal="center" vertical="center" wrapText="1"/>
    </xf>
    <xf fontId="28" fillId="4" borderId="65" numFmtId="0" xfId="9" applyFont="1" applyFill="1" applyBorder="1" applyAlignment="1" quotePrefix="1">
      <alignment horizontal="center" vertical="center" wrapText="1"/>
    </xf>
    <xf fontId="28" fillId="4" borderId="34" numFmtId="0" xfId="9" applyFont="1" applyFill="1" applyBorder="1" applyAlignment="1" quotePrefix="1">
      <alignment horizontal="center" vertical="center" wrapText="1"/>
    </xf>
    <xf fontId="28" fillId="4" borderId="66" numFmtId="0" xfId="9" applyFont="1" applyFill="1" applyBorder="1" applyAlignment="1" quotePrefix="1">
      <alignment horizontal="center" vertical="center" wrapText="1"/>
    </xf>
    <xf fontId="28" fillId="4" borderId="178" numFmtId="0" xfId="9" applyFont="1" applyFill="1" applyBorder="1" applyAlignment="1" quotePrefix="1">
      <alignment horizontal="center" vertical="center" wrapText="1"/>
    </xf>
    <xf fontId="23" fillId="4" borderId="11" numFmtId="0" xfId="0" applyFont="1" applyFill="1" applyBorder="1" applyAlignment="1">
      <alignment horizontal="center" wrapText="1"/>
    </xf>
    <xf fontId="23" fillId="4" borderId="33" numFmtId="0" xfId="0" applyFont="1" applyFill="1" applyBorder="1" applyAlignment="1">
      <alignment horizontal="center" vertical="top" wrapText="1"/>
    </xf>
    <xf fontId="23" fillId="4" borderId="64" numFmtId="0" xfId="0" applyFont="1" applyFill="1" applyBorder="1" applyAlignment="1">
      <alignment horizontal="center" vertical="top" wrapText="1"/>
    </xf>
    <xf fontId="23" fillId="4" borderId="11" numFmtId="0" xfId="0" applyFont="1" applyFill="1" applyBorder="1" applyAlignment="1">
      <alignment horizontal="center" vertical="top" wrapText="1"/>
    </xf>
    <xf fontId="23" fillId="4" borderId="72" numFmtId="0" xfId="0" applyFont="1" applyFill="1" applyBorder="1" applyAlignment="1">
      <alignment horizontal="center" vertical="top" wrapText="1"/>
    </xf>
    <xf fontId="23" fillId="4" borderId="71" numFmtId="0" xfId="0" applyFont="1" applyFill="1" applyBorder="1" applyAlignment="1">
      <alignment horizontal="center" vertical="top" wrapText="1"/>
    </xf>
    <xf fontId="23" fillId="4" borderId="56" numFmtId="0" xfId="0" applyFont="1" applyFill="1" applyBorder="1" applyAlignment="1">
      <alignment horizontal="center" vertical="center" wrapText="1"/>
    </xf>
    <xf fontId="23" fillId="4" borderId="31" numFmtId="0" xfId="0" applyFont="1" applyFill="1" applyBorder="1" applyAlignment="1">
      <alignment horizontal="center" vertical="center" wrapText="1"/>
    </xf>
    <xf fontId="23" fillId="4" borderId="57" numFmtId="0" xfId="0" applyFont="1" applyFill="1" applyBorder="1" applyAlignment="1">
      <alignment horizontal="center" vertical="center" wrapText="1"/>
    </xf>
    <xf fontId="23" fillId="4" borderId="73" numFmtId="0" xfId="0" applyFont="1" applyFill="1" applyBorder="1" applyAlignment="1">
      <alignment horizontal="center" vertical="top" wrapText="1"/>
    </xf>
    <xf fontId="23" fillId="4" borderId="31" numFmtId="0" xfId="0" applyFont="1" applyFill="1" applyBorder="1" applyAlignment="1">
      <alignment horizontal="center" vertical="top" wrapText="1"/>
    </xf>
    <xf fontId="23" fillId="4" borderId="56" numFmtId="0" xfId="0" applyFont="1" applyFill="1" applyBorder="1" applyAlignment="1">
      <alignment horizontal="center" wrapText="1"/>
    </xf>
    <xf fontId="10" fillId="4" borderId="31" numFmtId="0" xfId="0" applyFont="1" applyFill="1" applyBorder="1" applyAlignment="1">
      <alignment horizontal="center" vertical="center" wrapText="1"/>
    </xf>
    <xf fontId="10" fillId="4" borderId="57" numFmtId="0" xfId="0" applyFont="1" applyFill="1" applyBorder="1" applyAlignment="1">
      <alignment horizontal="center" vertical="center" wrapText="1"/>
    </xf>
    <xf fontId="20" fillId="2" borderId="18" numFmtId="0" xfId="16" applyFont="1" applyFill="1" applyBorder="1" applyAlignment="1">
      <alignment vertical="center" wrapText="1"/>
    </xf>
    <xf fontId="21" fillId="4" borderId="51" numFmtId="0" xfId="16" applyFont="1" applyFill="1" applyBorder="1" applyAlignment="1">
      <alignment horizontal="center" vertical="center" wrapText="1"/>
    </xf>
    <xf fontId="96" fillId="4" borderId="67" numFmtId="1" xfId="0" applyNumberFormat="1" applyFont="1" applyFill="1" applyBorder="1" applyAlignment="1">
      <alignment horizontal="center" vertical="center" wrapText="1"/>
    </xf>
    <xf fontId="96" fillId="4" borderId="20" numFmtId="1" xfId="0" applyNumberFormat="1" applyFont="1" applyFill="1" applyBorder="1" applyAlignment="1">
      <alignment horizontal="center" vertical="center" wrapText="1"/>
    </xf>
    <xf fontId="95" fillId="4" borderId="21" numFmtId="1" xfId="0" applyNumberFormat="1" applyFont="1" applyFill="1" applyBorder="1" applyAlignment="1">
      <alignment horizontal="center" vertical="center" wrapText="1"/>
    </xf>
    <xf fontId="95" fillId="4" borderId="20" numFmtId="1" xfId="0" applyNumberFormat="1" applyFont="1" applyFill="1" applyBorder="1" applyAlignment="1">
      <alignment horizontal="center" vertical="center" wrapText="1"/>
    </xf>
    <xf fontId="95" fillId="4" borderId="265" numFmtId="1" xfId="0" applyNumberFormat="1" applyFont="1" applyFill="1" applyBorder="1" applyAlignment="1">
      <alignment horizontal="center" vertical="center" wrapText="1"/>
    </xf>
    <xf fontId="23" fillId="4" borderId="50" numFmtId="1" xfId="0" applyNumberFormat="1" applyFont="1" applyFill="1" applyBorder="1" applyAlignment="1">
      <alignment horizontal="center" vertical="center" wrapText="1"/>
    </xf>
    <xf fontId="21" fillId="4" borderId="50" numFmtId="1" xfId="0" applyNumberFormat="1" applyFont="1" applyFill="1" applyBorder="1" applyAlignment="1">
      <alignment horizontal="center" vertical="center" wrapText="1"/>
    </xf>
    <xf fontId="21" fillId="4" borderId="67" numFmtId="1" xfId="0" applyNumberFormat="1" applyFont="1" applyFill="1" applyBorder="1" applyAlignment="1">
      <alignment horizontal="center" vertical="center" wrapText="1"/>
    </xf>
    <xf fontId="27" fillId="2" borderId="26" numFmtId="0" xfId="0" applyFont="1" applyFill="1" applyBorder="1" applyAlignment="1">
      <alignment horizontal="left" vertical="center" wrapText="1"/>
    </xf>
    <xf fontId="28" fillId="4" borderId="44" numFmtId="1" xfId="0" applyNumberFormat="1" applyFont="1" applyFill="1" applyBorder="1" applyAlignment="1">
      <alignment horizontal="center" vertical="center" wrapText="1"/>
    </xf>
    <xf fontId="28" fillId="4" borderId="27" numFmtId="1" xfId="0" applyNumberFormat="1" applyFont="1" applyFill="1" applyBorder="1" applyAlignment="1">
      <alignment horizontal="center" vertical="center" wrapText="1"/>
    </xf>
    <xf fontId="28" fillId="4" borderId="45" numFmtId="1" xfId="0" applyNumberFormat="1" applyFont="1" applyFill="1" applyBorder="1" applyAlignment="1">
      <alignment horizontal="center" vertical="center" wrapText="1"/>
    </xf>
    <xf fontId="96" fillId="4" borderId="69" numFmtId="1" xfId="0" applyNumberFormat="1" applyFont="1" applyFill="1" applyBorder="1" applyAlignment="1">
      <alignment horizontal="center" vertical="center" wrapText="1"/>
    </xf>
    <xf fontId="96" fillId="4" borderId="28" numFmtId="1" xfId="0" applyNumberFormat="1" applyFont="1" applyFill="1" applyBorder="1" applyAlignment="1">
      <alignment horizontal="center" vertical="center" wrapText="1"/>
    </xf>
    <xf fontId="95" fillId="4" borderId="29" numFmtId="1" xfId="0" applyNumberFormat="1" applyFont="1" applyFill="1" applyBorder="1" applyAlignment="1">
      <alignment horizontal="center" vertical="center" wrapText="1"/>
    </xf>
    <xf fontId="95" fillId="4" borderId="28" numFmtId="1" xfId="0" applyNumberFormat="1" applyFont="1" applyFill="1" applyBorder="1" applyAlignment="1">
      <alignment horizontal="center" vertical="center" wrapText="1"/>
    </xf>
    <xf fontId="95" fillId="4" borderId="266" numFmtId="1" xfId="0" applyNumberFormat="1" applyFont="1" applyFill="1" applyBorder="1" applyAlignment="1">
      <alignment horizontal="center" vertical="center" wrapText="1"/>
    </xf>
    <xf fontId="28" fillId="4" borderId="69" numFmtId="1" xfId="0" applyNumberFormat="1" applyFont="1" applyFill="1" applyBorder="1" applyAlignment="1">
      <alignment horizontal="center" vertical="center" wrapText="1"/>
    </xf>
    <xf fontId="29" fillId="2" borderId="63" numFmtId="0" xfId="16" applyFont="1" applyFill="1" applyBorder="1" applyAlignment="1">
      <alignment vertical="center" wrapText="1"/>
    </xf>
    <xf fontId="145" fillId="4" borderId="60" numFmtId="0" xfId="0" applyFont="1" applyFill="1" applyBorder="1" applyAlignment="1">
      <alignment horizontal="center" vertical="center" wrapText="1"/>
    </xf>
    <xf fontId="30" fillId="4" borderId="61" numFmtId="0" xfId="0" applyFont="1" applyFill="1" applyBorder="1" applyAlignment="1">
      <alignment horizontal="center" vertical="center" wrapText="1"/>
    </xf>
    <xf fontId="30" fillId="4" borderId="62" numFmtId="0" xfId="0" applyFont="1" applyFill="1" applyBorder="1" applyAlignment="1">
      <alignment horizontal="center" vertical="center" wrapText="1"/>
    </xf>
    <xf fontId="30" fillId="4" borderId="56" numFmtId="0" xfId="0" applyFont="1" applyFill="1" applyBorder="1" applyAlignment="1">
      <alignment horizontal="center" vertical="center" wrapText="1"/>
    </xf>
    <xf fontId="30" fillId="4" borderId="31" numFmtId="0" xfId="0" applyFont="1" applyFill="1" applyBorder="1" applyAlignment="1">
      <alignment horizontal="center" vertical="center" wrapText="1"/>
    </xf>
    <xf fontId="30" fillId="4" borderId="71" numFmtId="0" xfId="0" applyFont="1" applyFill="1" applyBorder="1" applyAlignment="1">
      <alignment horizontal="center" vertical="center" wrapText="1"/>
    </xf>
    <xf fontId="30" fillId="4" borderId="57" numFmtId="0" xfId="0" applyFont="1" applyFill="1" applyBorder="1" applyAlignment="1">
      <alignment horizontal="center" vertical="center" wrapText="1"/>
    </xf>
    <xf fontId="30" fillId="4" borderId="73" numFmtId="0" xfId="0" applyFont="1" applyFill="1" applyBorder="1" applyAlignment="1">
      <alignment horizontal="center" vertical="center" wrapText="1"/>
    </xf>
    <xf fontId="21" fillId="4" borderId="31" numFmtId="0" xfId="9" applyFont="1" applyFill="1" applyBorder="1" applyAlignment="1" quotePrefix="1">
      <alignment horizontal="center" vertical="center" wrapText="1"/>
    </xf>
    <xf fontId="21" fillId="4" borderId="57" numFmtId="0" xfId="9" applyFont="1" applyFill="1" applyBorder="1" applyAlignment="1" quotePrefix="1">
      <alignment horizontal="center" vertical="center" wrapText="1"/>
    </xf>
    <xf fontId="21" fillId="4" borderId="27" numFmtId="0" xfId="16" applyFont="1" applyFill="1" applyBorder="1" applyAlignment="1">
      <alignment horizontal="center" vertical="center" wrapText="1"/>
    </xf>
    <xf fontId="21" fillId="4" borderId="45" numFmtId="0" xfId="16" applyFont="1" applyFill="1" applyBorder="1" applyAlignment="1">
      <alignment horizontal="center" vertical="center" wrapText="1"/>
    </xf>
    <xf fontId="23" fillId="4" borderId="44" numFmtId="0" xfId="0" applyFont="1" applyFill="1" applyBorder="1" applyAlignment="1">
      <alignment horizontal="center" wrapText="1"/>
    </xf>
    <xf fontId="23" fillId="4" borderId="27" numFmtId="0" xfId="0" applyFont="1" applyFill="1" applyBorder="1" applyAlignment="1">
      <alignment horizontal="center" wrapText="1"/>
    </xf>
    <xf fontId="23" fillId="4" borderId="46" numFmtId="0" xfId="0" applyFont="1" applyFill="1" applyBorder="1" applyAlignment="1">
      <alignment horizontal="center" wrapText="1"/>
    </xf>
    <xf fontId="23" fillId="4" borderId="45" numFmtId="0" xfId="0" applyFont="1" applyFill="1" applyBorder="1" applyAlignment="1">
      <alignment horizontal="center" wrapText="1"/>
    </xf>
    <xf fontId="23" fillId="4" borderId="54" numFmtId="0" xfId="0" applyFont="1" applyFill="1" applyBorder="1" applyAlignment="1">
      <alignment horizontal="center" wrapText="1"/>
    </xf>
    <xf fontId="23" fillId="4" borderId="44" numFmtId="0" xfId="0" applyFont="1" applyFill="1" applyBorder="1" applyAlignment="1">
      <alignment horizontal="center" vertical="center" wrapText="1"/>
    </xf>
    <xf fontId="21" fillId="4" borderId="44" numFmtId="0" xfId="0" applyFont="1" applyFill="1" applyBorder="1" applyAlignment="1">
      <alignment horizontal="center" vertical="center" wrapText="1"/>
    </xf>
    <xf fontId="21" fillId="4" borderId="69" numFmtId="0" xfId="0" applyFont="1" applyFill="1" applyBorder="1" applyAlignment="1">
      <alignment horizontal="center" vertical="center" wrapText="1"/>
    </xf>
    <xf fontId="20" fillId="2" borderId="7" numFmtId="0" xfId="16" applyFont="1" applyFill="1" applyBorder="1" applyAlignment="1" quotePrefix="1">
      <alignment vertical="center" wrapText="1"/>
    </xf>
    <xf fontId="28" fillId="4" borderId="7" numFmtId="0" xfId="9" applyFont="1" applyFill="1" applyBorder="1" applyAlignment="1" quotePrefix="1">
      <alignment horizontal="center" vertical="center" wrapText="1"/>
    </xf>
    <xf fontId="28" fillId="4" borderId="10" numFmtId="0" xfId="9" applyFont="1" applyFill="1" applyBorder="1" applyAlignment="1" quotePrefix="1">
      <alignment horizontal="center" vertical="center" wrapText="1"/>
    </xf>
    <xf fontId="120" fillId="4" borderId="47" numFmtId="1" xfId="9" applyNumberFormat="1" applyFont="1" applyFill="1" applyBorder="1" applyAlignment="1" quotePrefix="1">
      <alignment horizontal="center" vertical="center" wrapText="1"/>
    </xf>
    <xf fontId="111" fillId="4" borderId="17" numFmtId="0" xfId="0" applyFont="1" applyFill="1" applyBorder="1" applyAlignment="1">
      <alignment horizontal="center" vertical="center" wrapText="1"/>
    </xf>
    <xf fontId="111" fillId="4" borderId="15" numFmtId="0" xfId="0" applyFont="1" applyFill="1" applyBorder="1" applyAlignment="1">
      <alignment horizontal="center" vertical="center" wrapText="1"/>
    </xf>
    <xf fontId="108" fillId="4" borderId="267" numFmtId="0" xfId="0" applyFont="1" applyFill="1" applyBorder="1" applyAlignment="1">
      <alignment horizontal="center" vertical="center" wrapText="1"/>
    </xf>
    <xf fontId="108" fillId="4" borderId="15" numFmtId="0" xfId="0" applyFont="1" applyFill="1" applyBorder="1" applyAlignment="1">
      <alignment horizontal="center" vertical="center" wrapText="1"/>
    </xf>
    <xf fontId="120" fillId="2" borderId="49" numFmtId="0" xfId="9" applyFont="1" applyFill="1" applyBorder="1" applyAlignment="1" quotePrefix="1">
      <alignment horizontal="center" vertical="center" wrapText="1"/>
    </xf>
    <xf fontId="120" fillId="2" borderId="47" numFmtId="0" xfId="9" applyFont="1" applyFill="1" applyBorder="1" applyAlignment="1" quotePrefix="1">
      <alignment horizontal="center" vertical="center" wrapText="1"/>
    </xf>
    <xf fontId="120" fillId="2" borderId="17" numFmtId="0" xfId="9" applyFont="1" applyFill="1" applyBorder="1" applyAlignment="1" quotePrefix="1">
      <alignment horizontal="center" vertical="center" wrapText="1"/>
    </xf>
    <xf fontId="19" fillId="4" borderId="10" numFmtId="0" xfId="26" applyFont="1" applyFill="1" applyBorder="1" applyAlignment="1" quotePrefix="1">
      <alignment horizontal="center" vertical="center" wrapText="1"/>
    </xf>
    <xf fontId="20" fillId="4" borderId="47" numFmtId="0" xfId="16" applyFont="1" applyFill="1" applyBorder="1" applyAlignment="1" quotePrefix="1">
      <alignment vertical="center" wrapText="1"/>
    </xf>
    <xf fontId="21" fillId="4" borderId="17" numFmtId="0" xfId="0" applyFont="1" applyFill="1" applyBorder="1" applyAlignment="1">
      <alignment horizontal="right" vertical="center" wrapText="1"/>
    </xf>
    <xf fontId="21" fillId="4" borderId="15" numFmtId="0" xfId="0" applyFont="1" applyFill="1" applyBorder="1" applyAlignment="1">
      <alignment horizontal="right" vertical="center" wrapText="1"/>
    </xf>
    <xf fontId="21" fillId="4" borderId="16" numFmtId="0" xfId="0" applyFont="1" applyFill="1" applyBorder="1" applyAlignment="1">
      <alignment horizontal="right" vertical="center" wrapText="1"/>
    </xf>
    <xf fontId="21" fillId="4" borderId="17" numFmtId="0" xfId="0" applyFont="1" applyFill="1" applyBorder="1" applyAlignment="1">
      <alignment horizontal="center" vertical="center" wrapText="1"/>
    </xf>
    <xf fontId="21" fillId="4" borderId="15" numFmtId="0" xfId="0" applyFont="1" applyFill="1" applyBorder="1" applyAlignment="1">
      <alignment horizontal="center" vertical="center" wrapText="1"/>
    </xf>
    <xf fontId="20" fillId="4" borderId="1" numFmtId="0" xfId="16" applyFont="1" applyFill="1" applyBorder="1" applyAlignment="1">
      <alignment vertical="center" wrapText="1"/>
    </xf>
    <xf fontId="48" fillId="4" borderId="11" numFmtId="0" xfId="17" applyFont="1" applyFill="1" applyBorder="1" applyAlignment="1" applyProtection="1">
      <alignment horizontal="center" vertical="center" wrapText="1"/>
      <protection locked="0"/>
    </xf>
    <xf fontId="48" fillId="4" borderId="33" numFmtId="0" xfId="17" applyFont="1" applyFill="1" applyBorder="1" applyAlignment="1" applyProtection="1">
      <alignment horizontal="center" vertical="center" wrapText="1"/>
      <protection locked="0"/>
    </xf>
    <xf fontId="146" fillId="4" borderId="64" numFmtId="0" xfId="16" applyFont="1" applyFill="1" applyBorder="1" applyAlignment="1">
      <alignment horizontal="center" vertical="center" wrapText="1"/>
    </xf>
    <xf fontId="147" fillId="4" borderId="2" numFmtId="1" xfId="0" applyNumberFormat="1" applyFont="1" applyFill="1" applyBorder="1" applyAlignment="1">
      <alignment horizontal="center" vertical="center" wrapText="1"/>
    </xf>
    <xf fontId="147" fillId="4" borderId="5" numFmtId="1" xfId="0" applyNumberFormat="1" applyFont="1" applyFill="1" applyBorder="1" applyAlignment="1">
      <alignment horizontal="center" vertical="center" wrapText="1"/>
    </xf>
    <xf fontId="147" fillId="4" borderId="4" numFmtId="1" xfId="0" applyNumberFormat="1" applyFont="1" applyFill="1" applyBorder="1" applyAlignment="1">
      <alignment horizontal="center" vertical="center" wrapText="1"/>
    </xf>
    <xf fontId="147" fillId="4" borderId="2" numFmtId="0" xfId="0" applyFont="1" applyFill="1" applyBorder="1" applyAlignment="1">
      <alignment horizontal="center" vertical="center" wrapText="1"/>
    </xf>
    <xf fontId="147" fillId="4" borderId="5" numFmtId="0" xfId="0" applyFont="1" applyFill="1" applyBorder="1" applyAlignment="1">
      <alignment horizontal="center" vertical="center" wrapText="1"/>
    </xf>
    <xf fontId="147" fillId="4" borderId="11" numFmtId="1" xfId="0" applyNumberFormat="1" applyFont="1" applyFill="1" applyBorder="1" applyAlignment="1">
      <alignment horizontal="center" vertical="center" wrapText="1"/>
    </xf>
    <xf fontId="147" fillId="4" borderId="12" numFmtId="1" xfId="0" applyNumberFormat="1" applyFont="1" applyFill="1" applyBorder="1" applyAlignment="1">
      <alignment horizontal="center" vertical="center" wrapText="1"/>
    </xf>
    <xf fontId="16" fillId="4" borderId="0" numFmtId="1" xfId="0" applyNumberFormat="1" applyFont="1" applyFill="1"/>
    <xf fontId="20" fillId="4" borderId="13" numFmtId="0" xfId="16" applyFont="1" applyFill="1" applyBorder="1" applyAlignment="1" quotePrefix="1">
      <alignment vertical="center" wrapText="1"/>
    </xf>
    <xf fontId="147" fillId="4" borderId="44" numFmtId="1" xfId="0" applyNumberFormat="1" applyFont="1" applyFill="1" applyBorder="1" applyAlignment="1">
      <alignment horizontal="center" vertical="center" wrapText="1"/>
    </xf>
    <xf fontId="147" fillId="4" borderId="69" numFmtId="1" xfId="0" applyNumberFormat="1" applyFont="1" applyFill="1" applyBorder="1" applyAlignment="1">
      <alignment horizontal="center" vertical="center" wrapText="1"/>
    </xf>
    <xf fontId="24" fillId="4" borderId="3" numFmtId="0" xfId="0" applyFont="1" applyFill="1" applyBorder="1" applyAlignment="1">
      <alignment horizontal="left" vertical="center" wrapText="1"/>
    </xf>
    <xf fontId="147" fillId="4" borderId="39" numFmtId="0" xfId="9" applyFont="1" applyFill="1" applyBorder="1" applyAlignment="1" quotePrefix="1">
      <alignment horizontal="center" vertical="center" wrapText="1"/>
    </xf>
    <xf fontId="147" fillId="4" borderId="40" numFmtId="0" xfId="9" applyFont="1" applyFill="1" applyBorder="1" applyAlignment="1" quotePrefix="1">
      <alignment horizontal="center" vertical="center" wrapText="1"/>
    </xf>
    <xf fontId="147" fillId="4" borderId="41" numFmtId="0" xfId="9" applyFont="1" applyFill="1" applyBorder="1" applyAlignment="1" quotePrefix="1">
      <alignment horizontal="center" vertical="center" wrapText="1"/>
    </xf>
    <xf fontId="147" fillId="4" borderId="59" numFmtId="0" xfId="9" applyFont="1" applyFill="1" applyBorder="1" applyAlignment="1" quotePrefix="1">
      <alignment horizontal="center" vertical="center" wrapText="1"/>
    </xf>
    <xf fontId="147" fillId="4" borderId="47" numFmtId="0" xfId="9" applyFont="1" applyFill="1" applyBorder="1" applyAlignment="1" quotePrefix="1">
      <alignment horizontal="center" vertical="center" wrapText="1"/>
    </xf>
    <xf fontId="147" fillId="4" borderId="14" numFmtId="0" xfId="9" applyFont="1" applyFill="1" applyBorder="1" applyAlignment="1" quotePrefix="1">
      <alignment horizontal="center" vertical="center" wrapText="1"/>
    </xf>
    <xf fontId="147" fillId="4" borderId="48" numFmtId="0" xfId="9" applyFont="1" applyFill="1" applyBorder="1" applyAlignment="1" quotePrefix="1">
      <alignment horizontal="center" vertical="center" wrapText="1"/>
    </xf>
    <xf fontId="147" fillId="4" borderId="178" numFmtId="0" xfId="9" applyFont="1" applyFill="1" applyBorder="1" applyAlignment="1" quotePrefix="1">
      <alignment horizontal="center" vertical="center" wrapText="1"/>
    </xf>
    <xf fontId="147" fillId="4" borderId="34" numFmtId="0" xfId="9" applyFont="1" applyFill="1" applyBorder="1" applyAlignment="1" quotePrefix="1">
      <alignment horizontal="center" vertical="center" wrapText="1"/>
    </xf>
    <xf fontId="147" fillId="4" borderId="66" numFmtId="0" xfId="9" applyFont="1" applyFill="1" applyBorder="1" applyAlignment="1" quotePrefix="1">
      <alignment horizontal="center" vertical="center" wrapText="1"/>
    </xf>
    <xf fontId="147" fillId="4" borderId="58" numFmtId="0" xfId="9" applyFont="1" applyFill="1" applyBorder="1" applyAlignment="1" quotePrefix="1">
      <alignment horizontal="center" vertical="center" wrapText="1"/>
    </xf>
    <xf fontId="147" fillId="4" borderId="65" numFmtId="0" xfId="9" applyFont="1" applyFill="1" applyBorder="1" applyAlignment="1" quotePrefix="1">
      <alignment horizontal="center" vertical="center" wrapText="1"/>
    </xf>
    <xf fontId="146" fillId="4" borderId="14" numFmtId="0" xfId="9" applyFont="1" applyFill="1" applyBorder="1" applyAlignment="1" quotePrefix="1">
      <alignment horizontal="center" vertical="center" wrapText="1"/>
    </xf>
    <xf fontId="146" fillId="4" borderId="48" numFmtId="0" xfId="9" applyFont="1" applyFill="1" applyBorder="1" applyAlignment="1" quotePrefix="1">
      <alignment horizontal="center" vertical="center" wrapText="1"/>
    </xf>
    <xf fontId="25" fillId="4" borderId="3" numFmtId="0" xfId="0" applyFont="1" applyFill="1" applyBorder="1" applyAlignment="1">
      <alignment horizontal="left" vertical="center" wrapText="1"/>
    </xf>
    <xf fontId="147" fillId="4" borderId="11" numFmtId="0" xfId="0" applyFont="1" applyFill="1" applyBorder="1" applyAlignment="1">
      <alignment horizontal="center" wrapText="1"/>
    </xf>
    <xf fontId="147" fillId="4" borderId="33" numFmtId="0" xfId="0" applyFont="1" applyFill="1" applyBorder="1" applyAlignment="1">
      <alignment horizontal="center" vertical="top" wrapText="1"/>
    </xf>
    <xf fontId="147" fillId="4" borderId="64" numFmtId="0" xfId="0" applyFont="1" applyFill="1" applyBorder="1" applyAlignment="1">
      <alignment horizontal="center" vertical="top" wrapText="1"/>
    </xf>
    <xf fontId="147" fillId="4" borderId="11" numFmtId="0" xfId="0" applyFont="1" applyFill="1" applyBorder="1" applyAlignment="1">
      <alignment horizontal="center" vertical="top" wrapText="1"/>
    </xf>
    <xf fontId="147" fillId="4" borderId="72" numFmtId="0" xfId="0" applyFont="1" applyFill="1" applyBorder="1" applyAlignment="1">
      <alignment horizontal="center" vertical="top" wrapText="1"/>
    </xf>
    <xf fontId="147" fillId="4" borderId="47" numFmtId="0" xfId="0" applyFont="1" applyFill="1" applyBorder="1" applyAlignment="1">
      <alignment horizontal="center" vertical="top" wrapText="1"/>
    </xf>
    <xf fontId="147" fillId="4" borderId="14" numFmtId="0" xfId="0" applyFont="1" applyFill="1" applyBorder="1" applyAlignment="1">
      <alignment horizontal="center" vertical="top" wrapText="1"/>
    </xf>
    <xf fontId="147" fillId="4" borderId="48" numFmtId="0" xfId="0" applyFont="1" applyFill="1" applyBorder="1" applyAlignment="1">
      <alignment horizontal="center" vertical="top" wrapText="1"/>
    </xf>
    <xf fontId="147" fillId="4" borderId="73" numFmtId="0" xfId="0" applyFont="1" applyFill="1" applyBorder="1" applyAlignment="1">
      <alignment horizontal="center" vertical="center" wrapText="1"/>
    </xf>
    <xf fontId="147" fillId="4" borderId="31" numFmtId="0" xfId="0" applyFont="1" applyFill="1" applyBorder="1" applyAlignment="1">
      <alignment horizontal="center" vertical="center" wrapText="1"/>
    </xf>
    <xf fontId="147" fillId="4" borderId="57" numFmtId="0" xfId="0" applyFont="1" applyFill="1" applyBorder="1" applyAlignment="1">
      <alignment horizontal="center" vertical="center" wrapText="1"/>
    </xf>
    <xf fontId="147" fillId="4" borderId="56" numFmtId="0" xfId="0" applyFont="1" applyFill="1" applyBorder="1" applyAlignment="1">
      <alignment horizontal="center" vertical="top" wrapText="1"/>
    </xf>
    <xf fontId="147" fillId="4" borderId="31" numFmtId="0" xfId="0" applyFont="1" applyFill="1" applyBorder="1" applyAlignment="1">
      <alignment horizontal="center" vertical="top" wrapText="1"/>
    </xf>
    <xf fontId="147" fillId="4" borderId="71" numFmtId="0" xfId="0" applyFont="1" applyFill="1" applyBorder="1" applyAlignment="1">
      <alignment horizontal="center" vertical="top" wrapText="1"/>
    </xf>
    <xf fontId="147" fillId="4" borderId="56" numFmtId="0" xfId="0" applyFont="1" applyFill="1" applyBorder="1" applyAlignment="1">
      <alignment horizontal="center" wrapText="1"/>
    </xf>
    <xf fontId="146" fillId="4" borderId="31" numFmtId="0" xfId="0" applyFont="1" applyFill="1" applyBorder="1" applyAlignment="1">
      <alignment horizontal="center" vertical="center" wrapText="1"/>
    </xf>
    <xf fontId="146" fillId="4" borderId="57" numFmtId="0" xfId="0" applyFont="1" applyFill="1" applyBorder="1" applyAlignment="1">
      <alignment horizontal="center" vertical="center" wrapText="1"/>
    </xf>
    <xf fontId="20" fillId="4" borderId="18" numFmtId="0" xfId="16" applyFont="1" applyFill="1" applyBorder="1" applyAlignment="1">
      <alignment vertical="center" wrapText="1"/>
    </xf>
    <xf fontId="27" fillId="4" borderId="26" numFmtId="0" xfId="0" applyFont="1" applyFill="1" applyBorder="1" applyAlignment="1">
      <alignment horizontal="left" vertical="center" wrapText="1"/>
    </xf>
    <xf fontId="29" fillId="4" borderId="63" numFmtId="0" xfId="16" applyFont="1" applyFill="1" applyBorder="1" applyAlignment="1">
      <alignment vertical="center" wrapText="1"/>
    </xf>
    <xf fontId="148" fillId="4" borderId="60" numFmtId="0" xfId="0" applyFont="1" applyFill="1" applyBorder="1" applyAlignment="1">
      <alignment horizontal="center" vertical="center" wrapText="1"/>
    </xf>
    <xf fontId="147" fillId="4" borderId="61" numFmtId="0" xfId="0" applyFont="1" applyFill="1" applyBorder="1" applyAlignment="1">
      <alignment horizontal="center" vertical="center" wrapText="1"/>
    </xf>
    <xf fontId="147" fillId="4" borderId="62" numFmtId="0" xfId="0" applyFont="1" applyFill="1" applyBorder="1" applyAlignment="1">
      <alignment horizontal="center" vertical="center" wrapText="1"/>
    </xf>
    <xf fontId="147" fillId="4" borderId="56" numFmtId="0" xfId="0" applyFont="1" applyFill="1" applyBorder="1" applyAlignment="1">
      <alignment horizontal="center" vertical="center" wrapText="1"/>
    </xf>
    <xf fontId="147" fillId="4" borderId="71" numFmtId="0" xfId="0" applyFont="1" applyFill="1" applyBorder="1" applyAlignment="1">
      <alignment horizontal="center" vertical="center" wrapText="1"/>
    </xf>
    <xf fontId="146" fillId="4" borderId="31" numFmtId="0" xfId="9" applyFont="1" applyFill="1" applyBorder="1" applyAlignment="1" quotePrefix="1">
      <alignment horizontal="center" vertical="center" wrapText="1"/>
    </xf>
    <xf fontId="146" fillId="4" borderId="57" numFmtId="0" xfId="9" applyFont="1" applyFill="1" applyBorder="1" applyAlignment="1" quotePrefix="1">
      <alignment horizontal="center" vertical="center" wrapText="1"/>
    </xf>
    <xf fontId="20" fillId="4" borderId="26" numFmtId="0" xfId="16" applyFont="1" applyFill="1" applyBorder="1" applyAlignment="1">
      <alignment vertical="center" wrapText="1"/>
    </xf>
    <xf fontId="147" fillId="4" borderId="44" numFmtId="0" xfId="16" applyFont="1" applyFill="1" applyBorder="1" applyAlignment="1">
      <alignment horizontal="center" vertical="center" wrapText="1"/>
    </xf>
    <xf fontId="146" fillId="4" borderId="27" numFmtId="0" xfId="16" applyFont="1" applyFill="1" applyBorder="1" applyAlignment="1">
      <alignment horizontal="center" vertical="center" wrapText="1"/>
    </xf>
    <xf fontId="146" fillId="4" borderId="45" numFmtId="0" xfId="16" applyFont="1" applyFill="1" applyBorder="1" applyAlignment="1">
      <alignment horizontal="center" vertical="center" wrapText="1"/>
    </xf>
    <xf fontId="147" fillId="4" borderId="44" numFmtId="0" xfId="0" applyFont="1" applyFill="1" applyBorder="1" applyAlignment="1">
      <alignment horizontal="center" wrapText="1"/>
    </xf>
    <xf fontId="147" fillId="4" borderId="27" numFmtId="0" xfId="0" applyFont="1" applyFill="1" applyBorder="1" applyAlignment="1">
      <alignment horizontal="center" wrapText="1"/>
    </xf>
    <xf fontId="147" fillId="4" borderId="46" numFmtId="0" xfId="0" applyFont="1" applyFill="1" applyBorder="1" applyAlignment="1">
      <alignment horizontal="center" wrapText="1"/>
    </xf>
    <xf fontId="147" fillId="4" borderId="45" numFmtId="0" xfId="0" applyFont="1" applyFill="1" applyBorder="1" applyAlignment="1">
      <alignment horizontal="center" wrapText="1"/>
    </xf>
    <xf fontId="147" fillId="4" borderId="54" numFmtId="0" xfId="0" applyFont="1" applyFill="1" applyBorder="1" applyAlignment="1">
      <alignment horizontal="center" wrapText="1"/>
    </xf>
    <xf fontId="147" fillId="4" borderId="44" numFmtId="0" xfId="0" applyFont="1" applyFill="1" applyBorder="1" applyAlignment="1">
      <alignment horizontal="center" vertical="center" wrapText="1"/>
    </xf>
    <xf fontId="146" fillId="4" borderId="44" numFmtId="0" xfId="0" applyFont="1" applyFill="1" applyBorder="1" applyAlignment="1">
      <alignment horizontal="center" vertical="center" wrapText="1"/>
    </xf>
    <xf fontId="146" fillId="4" borderId="69" numFmtId="0" xfId="0" applyFont="1" applyFill="1" applyBorder="1" applyAlignment="1">
      <alignment horizontal="center" vertical="center" wrapText="1"/>
    </xf>
    <xf fontId="20" fillId="4" borderId="7" numFmtId="0" xfId="16" applyFont="1" applyFill="1" applyBorder="1" applyAlignment="1" quotePrefix="1">
      <alignment vertical="center" wrapText="1"/>
    </xf>
    <xf fontId="108" fillId="4" borderId="47" numFmtId="1" xfId="9" applyNumberFormat="1" applyFont="1" applyFill="1" applyBorder="1" applyAlignment="1" quotePrefix="1">
      <alignment horizontal="center" vertical="center" wrapText="1"/>
    </xf>
    <xf fontId="108" fillId="4" borderId="13" numFmtId="1" xfId="9" applyNumberFormat="1" applyFont="1" applyFill="1" applyBorder="1" applyAlignment="1" quotePrefix="1">
      <alignment horizontal="center" vertical="center" wrapText="1"/>
    </xf>
    <xf fontId="108" fillId="4" borderId="17" numFmtId="1" xfId="9" applyNumberFormat="1" applyFont="1" applyFill="1" applyBorder="1" applyAlignment="1" quotePrefix="1">
      <alignment horizontal="center" vertical="center" wrapText="1"/>
    </xf>
    <xf fontId="38" fillId="4" borderId="0" numFmtId="0" xfId="0" applyFont="1" applyFill="1" applyAlignment="1" applyProtection="1">
      <alignment horizontal="center" vertical="center" wrapText="1"/>
      <protection locked="0"/>
    </xf>
    <xf fontId="36" fillId="4" borderId="13" numFmtId="0" xfId="3" applyFont="1" applyFill="1" applyBorder="1" applyAlignment="1" applyProtection="1" quotePrefix="1">
      <alignment horizontal="center" vertical="center" wrapText="1"/>
      <protection locked="0"/>
    </xf>
    <xf fontId="137" fillId="4" borderId="14" numFmtId="0" xfId="5" applyFont="1" applyFill="1" applyBorder="1" applyAlignment="1" applyProtection="1" quotePrefix="1">
      <alignment horizontal="center" wrapText="1"/>
      <protection locked="0"/>
    </xf>
    <xf fontId="137" fillId="4" borderId="48" numFmtId="0" xfId="5" applyFont="1" applyFill="1" applyBorder="1" applyAlignment="1" applyProtection="1" quotePrefix="1">
      <alignment horizontal="center" wrapText="1"/>
      <protection locked="0"/>
    </xf>
    <xf fontId="39" fillId="4" borderId="11" numFmtId="0" xfId="0" applyFont="1" applyFill="1" applyBorder="1" applyAlignment="1" applyProtection="1">
      <alignment horizontal="left" vertical="center" wrapText="1"/>
      <protection locked="0"/>
    </xf>
    <xf fontId="39" fillId="4" borderId="33" numFmtId="0" xfId="0" applyFont="1" applyFill="1" applyBorder="1" applyAlignment="1" applyProtection="1">
      <alignment horizontal="left" vertical="center" wrapText="1"/>
      <protection locked="0"/>
    </xf>
    <xf fontId="39" fillId="4" borderId="64" numFmtId="0" xfId="0" applyFont="1" applyFill="1" applyBorder="1" applyAlignment="1" applyProtection="1">
      <alignment horizontal="left" vertical="center" wrapText="1"/>
      <protection locked="0"/>
    </xf>
    <xf fontId="37" fillId="4" borderId="67" numFmtId="0" xfId="16" applyFont="1" applyFill="1" applyBorder="1" applyAlignment="1" applyProtection="1">
      <alignment horizontal="center" vertical="center" wrapText="1"/>
    </xf>
    <xf fontId="37" fillId="4" borderId="69" numFmtId="0" xfId="16" applyFont="1" applyFill="1" applyBorder="1" applyAlignment="1" quotePrefix="1">
      <alignment horizontal="left" vertical="center" wrapText="1"/>
    </xf>
    <xf fontId="36" fillId="4" borderId="12" numFmtId="0" xfId="9" applyFont="1" applyFill="1" applyBorder="1" applyAlignment="1" applyProtection="1">
      <alignment horizontal="center" vertical="center" wrapText="1"/>
      <protection locked="0"/>
    </xf>
    <xf fontId="36" fillId="4" borderId="4" numFmtId="0" xfId="9" applyFont="1" applyFill="1" applyBorder="1" applyAlignment="1" applyProtection="1">
      <alignment horizontal="center" vertical="center" wrapText="1"/>
      <protection locked="0"/>
    </xf>
    <xf fontId="138" fillId="4" borderId="47" numFmtId="0" xfId="9" applyFont="1" applyFill="1" applyBorder="1" applyAlignment="1" applyProtection="1">
      <alignment horizontal="center" vertical="center" wrapText="1"/>
      <protection locked="0"/>
    </xf>
    <xf fontId="138" fillId="4" borderId="14" numFmtId="0" xfId="9" applyFont="1" applyFill="1" applyBorder="1" applyAlignment="1" applyProtection="1">
      <alignment horizontal="center" vertical="center" wrapText="1"/>
      <protection locked="0"/>
    </xf>
    <xf fontId="138" fillId="4" borderId="48" numFmtId="0" xfId="9" applyFont="1" applyFill="1" applyBorder="1" applyAlignment="1" applyProtection="1">
      <alignment horizontal="center" vertical="center" wrapText="1"/>
      <protection locked="0"/>
    </xf>
    <xf fontId="39" fillId="4" borderId="17" numFmtId="0" xfId="0" applyFont="1" applyFill="1" applyBorder="1" applyAlignment="1" applyProtection="1">
      <alignment horizontal="left" vertical="center" wrapText="1"/>
      <protection locked="0"/>
    </xf>
    <xf fontId="36" fillId="4" borderId="72" numFmtId="0" xfId="9" applyFont="1" applyFill="1" applyBorder="1" applyAlignment="1" applyProtection="1">
      <alignment vertical="center" wrapText="1"/>
      <protection locked="0"/>
    </xf>
    <xf fontId="138" fillId="4" borderId="63" numFmtId="0" xfId="9" applyFont="1" applyFill="1" applyBorder="1" applyAlignment="1" applyProtection="1">
      <alignment horizontal="center" vertical="center" wrapText="1"/>
      <protection locked="0"/>
    </xf>
    <xf fontId="140" fillId="4" borderId="31" numFmtId="0" xfId="9" applyFont="1" applyFill="1" applyBorder="1" applyAlignment="1" applyProtection="1">
      <alignment horizontal="center" vertical="center" wrapText="1"/>
      <protection locked="0"/>
    </xf>
    <xf fontId="140" fillId="4" borderId="32" numFmtId="0" xfId="9" applyFont="1" applyFill="1" applyBorder="1" applyAlignment="1" applyProtection="1">
      <alignment horizontal="center" vertical="center" wrapText="1"/>
      <protection locked="0"/>
    </xf>
    <xf fontId="37" fillId="4" borderId="18" numFmtId="0" xfId="16" applyFont="1" applyFill="1" applyBorder="1" applyAlignment="1" quotePrefix="1">
      <alignment horizontal="left" vertical="center" wrapText="1"/>
    </xf>
    <xf fontId="37" fillId="4" borderId="7" numFmtId="0" xfId="16" applyFont="1" applyFill="1" applyBorder="1" applyAlignment="1" quotePrefix="1">
      <alignment horizontal="left" vertical="center" wrapText="1"/>
    </xf>
    <xf fontId="39" fillId="4" borderId="2" numFmtId="0" xfId="16" applyFont="1" applyFill="1" applyBorder="1" applyAlignment="1" applyProtection="1">
      <alignment vertical="center" wrapText="1"/>
      <protection locked="0"/>
    </xf>
    <xf fontId="140" fillId="4" borderId="11" numFmtId="0" xfId="9" applyFont="1" applyFill="1" applyBorder="1" applyAlignment="1" applyProtection="1">
      <alignment vertical="center" wrapText="1"/>
      <protection locked="0"/>
    </xf>
    <xf fontId="140" fillId="4" borderId="12" numFmtId="0" xfId="9" applyFont="1" applyFill="1" applyBorder="1" applyAlignment="1" applyProtection="1">
      <alignment vertical="center" wrapText="1"/>
      <protection locked="0"/>
    </xf>
    <xf fontId="140" fillId="4" borderId="4" numFmtId="0" xfId="9" applyFont="1" applyFill="1" applyBorder="1" applyAlignment="1" applyProtection="1">
      <alignment vertical="center" wrapText="1"/>
      <protection locked="0"/>
    </xf>
    <xf fontId="140" fillId="4" borderId="5" numFmtId="0" xfId="9" applyFont="1" applyFill="1" applyBorder="1" applyAlignment="1" applyProtection="1">
      <alignment vertical="center" wrapText="1"/>
      <protection locked="0"/>
    </xf>
    <xf fontId="149" fillId="4" borderId="11" numFmtId="0" xfId="0" applyFont="1" applyFill="1" applyBorder="1" applyAlignment="1" applyProtection="1">
      <alignment horizontal="center" vertical="center" wrapText="1"/>
      <protection locked="0"/>
    </xf>
    <xf fontId="149" fillId="4" borderId="33" numFmtId="0" xfId="0" applyFont="1" applyFill="1" applyBorder="1" applyAlignment="1" applyProtection="1">
      <alignment horizontal="center" vertical="center" wrapText="1"/>
      <protection locked="0"/>
    </xf>
    <xf fontId="149" fillId="4" borderId="64" numFmtId="0" xfId="0" applyFont="1" applyFill="1" applyBorder="1" applyAlignment="1" applyProtection="1">
      <alignment horizontal="center" vertical="center" wrapText="1"/>
      <protection locked="0"/>
    </xf>
    <xf fontId="18" fillId="4" borderId="47" numFmtId="0" xfId="0" applyFont="1" applyFill="1" applyBorder="1" applyAlignment="1" applyProtection="1">
      <alignment horizontal="center" vertical="center"/>
    </xf>
    <xf fontId="18" fillId="4" borderId="17" numFmtId="0" xfId="0" applyFont="1" applyFill="1" applyBorder="1" applyAlignment="1" applyProtection="1">
      <alignment horizontal="center" vertical="center"/>
    </xf>
    <xf fontId="36" fillId="4" borderId="0" numFmtId="0" xfId="0" applyFont="1" applyFill="1" applyAlignment="1" applyProtection="1">
      <alignment vertical="center" wrapText="1"/>
      <protection locked="0"/>
    </xf>
    <xf fontId="37" fillId="4" borderId="0" numFmtId="0" xfId="0" applyFont="1" applyFill="1" applyAlignment="1" applyProtection="1">
      <alignment vertical="center"/>
      <protection locked="0"/>
    </xf>
    <xf fontId="37" fillId="4" borderId="0" numFmtId="0" xfId="5" applyFont="1" applyFill="1" applyAlignment="1" applyProtection="1">
      <alignment horizontal="center" vertical="center" wrapText="1"/>
      <protection locked="0"/>
    </xf>
    <xf fontId="39" fillId="2" borderId="13" numFmtId="0" xfId="16" applyFont="1" applyFill="1" applyBorder="1" applyAlignment="1" applyProtection="1" quotePrefix="1">
      <alignment vertical="center" wrapText="1"/>
      <protection locked="0"/>
    </xf>
    <xf fontId="36" fillId="4" borderId="11" numFmtId="0" xfId="16" applyFont="1" applyFill="1" applyBorder="1" applyAlignment="1" applyProtection="1">
      <alignment vertical="center" wrapText="1"/>
      <protection locked="0"/>
    </xf>
    <xf fontId="36" fillId="4" borderId="33" numFmtId="0" xfId="16" applyFont="1" applyFill="1" applyBorder="1" applyAlignment="1" applyProtection="1">
      <alignment vertical="center" wrapText="1"/>
      <protection locked="0"/>
    </xf>
    <xf fontId="37" fillId="4" borderId="64" numFmtId="0" xfId="16" applyFont="1" applyFill="1" applyBorder="1" applyAlignment="1" applyProtection="1">
      <alignment vertical="center" wrapText="1"/>
      <protection locked="0"/>
    </xf>
    <xf fontId="37" fillId="4" borderId="72" numFmtId="0" xfId="16" applyFont="1" applyFill="1" applyBorder="1" applyAlignment="1" applyProtection="1">
      <alignment vertical="center" wrapText="1"/>
      <protection locked="0"/>
    </xf>
    <xf fontId="37" fillId="2" borderId="18" numFmtId="0" xfId="16" applyFont="1" applyFill="1" applyBorder="1" applyAlignment="1" quotePrefix="1">
      <alignment horizontal="left" vertical="center" wrapText="1"/>
    </xf>
    <xf fontId="36" fillId="4" borderId="47" numFmtId="0" xfId="16" applyFont="1" applyFill="1" applyBorder="1" applyAlignment="1" applyProtection="1">
      <alignment horizontal="center" vertical="center" wrapText="1"/>
    </xf>
    <xf fontId="36" fillId="4" borderId="65" numFmtId="0" xfId="9" applyFont="1" applyFill="1" applyBorder="1" applyAlignment="1" applyProtection="1">
      <alignment horizontal="center" vertical="center" wrapText="1"/>
      <protection locked="0"/>
    </xf>
    <xf fontId="36" fillId="4" borderId="10" numFmtId="0" xfId="9" applyFont="1" applyFill="1" applyBorder="1" applyAlignment="1" applyProtection="1">
      <alignment horizontal="center" vertical="center" wrapText="1"/>
      <protection locked="0"/>
    </xf>
    <xf fontId="150" fillId="4" borderId="13" numFmtId="0" xfId="0" applyFont="1" applyFill="1" applyBorder="1" applyAlignment="1" applyProtection="1">
      <alignment horizontal="left" vertical="center" wrapText="1"/>
      <protection locked="0"/>
    </xf>
    <xf fontId="36" fillId="4" borderId="13" numFmtId="0" xfId="9" applyFont="1" applyFill="1" applyBorder="1" applyAlignment="1" applyProtection="1">
      <alignment horizontal="center" vertical="center" wrapText="1"/>
      <protection locked="0"/>
    </xf>
    <xf fontId="36" fillId="4" borderId="3" numFmtId="0" xfId="9" applyFont="1" applyFill="1" applyBorder="1" applyAlignment="1" applyProtection="1">
      <alignment vertical="center" wrapText="1"/>
      <protection locked="0"/>
    </xf>
    <xf fontId="37" fillId="4" borderId="33" numFmtId="0" xfId="9" applyFont="1" applyFill="1" applyBorder="1" applyAlignment="1" applyProtection="1">
      <alignment vertical="center" wrapText="1"/>
      <protection locked="0"/>
    </xf>
    <xf fontId="37" fillId="4" borderId="5" numFmtId="0" xfId="9" applyFont="1" applyFill="1" applyBorder="1" applyAlignment="1" applyProtection="1">
      <alignment vertical="center" wrapText="1"/>
      <protection locked="0"/>
    </xf>
    <xf fontId="37" fillId="4" borderId="0" numFmtId="0" xfId="9" applyFont="1" applyFill="1" applyAlignment="1" applyProtection="1">
      <alignment vertical="center" wrapText="1"/>
      <protection locked="0"/>
    </xf>
    <xf fontId="37" fillId="2" borderId="67" numFmtId="0" xfId="16" applyFont="1" applyFill="1" applyBorder="1" applyAlignment="1" quotePrefix="1">
      <alignment horizontal="left" vertical="center" wrapText="1"/>
    </xf>
    <xf fontId="36" fillId="4" borderId="50" numFmtId="0" xfId="16" applyFont="1" applyFill="1" applyBorder="1" applyAlignment="1" applyProtection="1">
      <alignment horizontal="center" vertical="center" wrapText="1"/>
      <protection locked="0"/>
    </xf>
    <xf fontId="39" fillId="4" borderId="0" numFmtId="0" xfId="0" applyFont="1" applyFill="1" applyAlignment="1" applyProtection="1">
      <alignment horizontal="left" vertical="center" wrapText="1"/>
      <protection locked="0"/>
    </xf>
    <xf fontId="36" fillId="4" borderId="65" numFmtId="0" xfId="16" applyFont="1" applyFill="1" applyBorder="1" applyAlignment="1" applyProtection="1">
      <alignment horizontal="center" vertical="center" wrapText="1"/>
      <protection locked="0"/>
    </xf>
    <xf fontId="37" fillId="4" borderId="0" numFmtId="0" xfId="16" applyFont="1" applyFill="1" applyAlignment="1" applyProtection="1">
      <alignment vertical="center" wrapText="1"/>
      <protection locked="0"/>
    </xf>
    <xf fontId="151" fillId="4" borderId="17" numFmtId="0" xfId="16" applyFont="1" applyFill="1" applyBorder="1" applyAlignment="1" applyProtection="1">
      <alignment vertical="center" wrapText="1"/>
      <protection locked="0"/>
    </xf>
    <xf fontId="37" fillId="4" borderId="11" numFmtId="0" xfId="9" applyFont="1" applyFill="1" applyBorder="1" applyAlignment="1" applyProtection="1">
      <alignment horizontal="center" vertical="center" wrapText="1"/>
      <protection locked="0"/>
    </xf>
    <xf fontId="37" fillId="4" borderId="12" numFmtId="0" xfId="9" applyFont="1" applyFill="1" applyBorder="1" applyAlignment="1" applyProtection="1">
      <alignment horizontal="center" vertical="center" wrapText="1"/>
      <protection locked="0"/>
    </xf>
    <xf fontId="37" fillId="4" borderId="4" numFmtId="0" xfId="9" applyFont="1" applyFill="1" applyBorder="1" applyAlignment="1" applyProtection="1">
      <alignment horizontal="center" vertical="center" wrapText="1"/>
      <protection locked="0"/>
    </xf>
    <xf fontId="37" fillId="4" borderId="33" numFmtId="0" xfId="9" applyFont="1" applyFill="1" applyBorder="1" applyAlignment="1" applyProtection="1">
      <alignment horizontal="center" vertical="center" wrapText="1"/>
      <protection locked="0"/>
    </xf>
    <xf fontId="37" fillId="4" borderId="64" numFmtId="0" xfId="9" applyFont="1" applyFill="1" applyBorder="1" applyAlignment="1" applyProtection="1">
      <alignment horizontal="center" vertical="center" wrapText="1"/>
      <protection locked="0"/>
    </xf>
    <xf fontId="39" fillId="4" borderId="11" numFmtId="0" xfId="0" applyFont="1" applyFill="1" applyBorder="1" applyAlignment="1" applyProtection="1">
      <alignment horizontal="center" vertical="center" wrapText="1"/>
      <protection locked="0"/>
    </xf>
    <xf fontId="39" fillId="4" borderId="33" numFmtId="0" xfId="0" applyFont="1" applyFill="1" applyBorder="1" applyAlignment="1" applyProtection="1">
      <alignment horizontal="center" vertical="center" wrapText="1"/>
      <protection locked="0"/>
    </xf>
    <xf fontId="39" fillId="4" borderId="64" numFmtId="0" xfId="0" applyFont="1" applyFill="1" applyBorder="1" applyAlignment="1" applyProtection="1">
      <alignment horizontal="center" vertical="center" wrapText="1"/>
      <protection locked="0"/>
    </xf>
    <xf fontId="36" fillId="4" borderId="19" numFmtId="0" xfId="16" applyFont="1" applyFill="1" applyBorder="1" applyAlignment="1" applyProtection="1">
      <alignment horizontal="center" vertical="center" wrapText="1"/>
      <protection locked="0"/>
    </xf>
    <xf fontId="36" fillId="4" borderId="36" numFmtId="0" xfId="16" applyFont="1" applyFill="1" applyBorder="1" applyAlignment="1" applyProtection="1">
      <alignment horizontal="center" vertical="center" wrapText="1"/>
      <protection locked="0"/>
    </xf>
    <xf fontId="39" fillId="4" borderId="50" numFmtId="0" xfId="0" applyFont="1" applyFill="1" applyBorder="1" applyAlignment="1" applyProtection="1">
      <alignment horizontal="center" vertical="center" wrapText="1"/>
      <protection locked="0"/>
    </xf>
    <xf fontId="39" fillId="4" borderId="51" numFmtId="0" xfId="0" applyFont="1" applyFill="1" applyBorder="1" applyAlignment="1" applyProtection="1">
      <alignment horizontal="center" vertical="center" wrapText="1"/>
      <protection locked="0"/>
    </xf>
    <xf fontId="36" fillId="4" borderId="7" numFmtId="0" xfId="16" applyFont="1" applyFill="1" applyBorder="1" applyAlignment="1" applyProtection="1">
      <alignment horizontal="center" vertical="center" wrapText="1"/>
      <protection locked="0"/>
    </xf>
    <xf fontId="36" fillId="4" borderId="10" numFmtId="0" xfId="16" applyFont="1" applyFill="1" applyBorder="1" applyAlignment="1" applyProtection="1">
      <alignment horizontal="center" vertical="center" wrapText="1"/>
      <protection locked="0"/>
    </xf>
    <xf fontId="39" fillId="4" borderId="47" numFmtId="0" xfId="0" applyFont="1" applyFill="1" applyBorder="1" applyAlignment="1" applyProtection="1">
      <alignment horizontal="center" vertical="center"/>
      <protection locked="0"/>
    </xf>
    <xf fontId="39" fillId="4" borderId="17" numFmtId="0" xfId="0" applyFont="1" applyFill="1" applyBorder="1" applyAlignment="1" applyProtection="1">
      <alignment horizontal="center" vertical="center"/>
      <protection locked="0"/>
    </xf>
    <xf fontId="152" fillId="8" borderId="0" numFmtId="0" xfId="0" applyFont="1" applyFill="1" applyAlignment="1">
      <alignment horizontal="center" vertical="center" wrapText="1"/>
    </xf>
    <xf fontId="153" fillId="4" borderId="0" numFmtId="0" xfId="0" applyFont="1" applyFill="1"/>
    <xf fontId="154" fillId="8" borderId="0" numFmtId="0" xfId="0" applyFont="1" applyFill="1"/>
    <xf fontId="155" fillId="8" borderId="0" numFmtId="0" xfId="0" applyFont="1" applyFill="1"/>
    <xf fontId="156" fillId="6" borderId="215" numFmtId="0" xfId="0" applyFont="1" applyFill="1" applyBorder="1" applyAlignment="1">
      <alignment horizontal="center" vertical="center" wrapText="1"/>
    </xf>
    <xf fontId="157" fillId="4" borderId="140" numFmtId="0" xfId="0" applyFont="1" applyFill="1" applyBorder="1"/>
    <xf fontId="157" fillId="4" borderId="90" numFmtId="0" xfId="0" applyFont="1" applyFill="1" applyBorder="1"/>
    <xf fontId="156" fillId="6" borderId="140" numFmtId="0" xfId="0" applyFont="1" applyFill="1" applyBorder="1" applyAlignment="1">
      <alignment horizontal="center" vertical="center" wrapText="1"/>
    </xf>
    <xf fontId="157" fillId="4" borderId="237" numFmtId="0" xfId="0" applyFont="1" applyFill="1" applyBorder="1"/>
    <xf fontId="158" fillId="6" borderId="81" numFmtId="0" xfId="0" applyFont="1" applyFill="1" applyBorder="1" applyAlignment="1">
      <alignment horizontal="center" textRotation="90" wrapText="1"/>
    </xf>
    <xf fontId="158" fillId="6" borderId="102" numFmtId="0" xfId="0" applyFont="1" applyFill="1" applyBorder="1" applyAlignment="1">
      <alignment horizontal="center" textRotation="90" wrapText="1"/>
    </xf>
    <xf fontId="158" fillId="6" borderId="84" numFmtId="0" xfId="0" applyFont="1" applyFill="1" applyBorder="1" applyAlignment="1">
      <alignment horizontal="center" textRotation="90" wrapText="1"/>
    </xf>
    <xf fontId="159" fillId="6" borderId="215" numFmtId="0" xfId="0" applyFont="1" applyFill="1" applyBorder="1" applyAlignment="1">
      <alignment vertical="center" wrapText="1"/>
    </xf>
    <xf fontId="156" fillId="8" borderId="215" numFmtId="0" xfId="0" applyFont="1" applyFill="1" applyBorder="1" applyAlignment="1">
      <alignment vertical="center" wrapText="1"/>
    </xf>
    <xf fontId="156" fillId="8" borderId="213" numFmtId="0" xfId="0" applyFont="1" applyFill="1" applyBorder="1" applyAlignment="1">
      <alignment vertical="center" wrapText="1"/>
    </xf>
    <xf fontId="156" fillId="8" borderId="140" numFmtId="0" xfId="0" applyFont="1" applyFill="1" applyBorder="1" applyAlignment="1">
      <alignment vertical="center" wrapText="1"/>
    </xf>
    <xf fontId="160" fillId="13" borderId="18" numFmtId="0" xfId="0" applyFont="1" applyFill="1" applyBorder="1" applyAlignment="1">
      <alignment horizontal="left" vertical="center" wrapText="1"/>
    </xf>
    <xf fontId="160" fillId="13" borderId="268" numFmtId="0" xfId="0" applyFont="1" applyFill="1" applyBorder="1" applyAlignment="1">
      <alignment horizontal="center" vertical="center" wrapText="1"/>
    </xf>
    <xf fontId="160" fillId="13" borderId="19" numFmtId="0" xfId="0" applyFont="1" applyFill="1" applyBorder="1" applyAlignment="1">
      <alignment horizontal="center" vertical="center" wrapText="1"/>
    </xf>
    <xf fontId="160" fillId="13" borderId="269" numFmtId="0" xfId="0" applyFont="1" applyFill="1" applyBorder="1" applyAlignment="1">
      <alignment horizontal="center" vertical="center" wrapText="1"/>
    </xf>
    <xf fontId="160" fillId="13" borderId="35" numFmtId="0" xfId="0" applyFont="1" applyFill="1" applyBorder="1" applyAlignment="1">
      <alignment horizontal="center" vertical="center" wrapText="1"/>
    </xf>
    <xf fontId="156" fillId="13" borderId="35" numFmtId="0" xfId="0" applyFont="1" applyFill="1" applyBorder="1" applyAlignment="1">
      <alignment horizontal="center" vertical="center" wrapText="1"/>
    </xf>
    <xf fontId="156" fillId="13" borderId="19" numFmtId="0" xfId="0" applyFont="1" applyFill="1" applyBorder="1" applyAlignment="1">
      <alignment horizontal="center" vertical="center" wrapText="1"/>
    </xf>
    <xf fontId="156" fillId="13" borderId="51" numFmtId="0" xfId="0" applyFont="1" applyFill="1" applyBorder="1" applyAlignment="1">
      <alignment horizontal="center" vertical="center" wrapText="1"/>
    </xf>
    <xf fontId="160" fillId="13" borderId="22" numFmtId="0" xfId="0" applyFont="1" applyFill="1" applyBorder="1" applyAlignment="1">
      <alignment horizontal="left" vertical="center" wrapText="1"/>
    </xf>
    <xf fontId="160" fillId="13" borderId="270" numFmtId="0" xfId="0" applyFont="1" applyFill="1" applyBorder="1" applyAlignment="1">
      <alignment horizontal="center" vertical="center" wrapText="1"/>
    </xf>
    <xf fontId="160" fillId="13" borderId="23" numFmtId="0" xfId="0" applyFont="1" applyFill="1" applyBorder="1" applyAlignment="1">
      <alignment horizontal="center" vertical="center" wrapText="1"/>
    </xf>
    <xf fontId="160" fillId="13" borderId="271" numFmtId="0" xfId="0" applyFont="1" applyFill="1" applyBorder="1" applyAlignment="1">
      <alignment horizontal="center" vertical="center" wrapText="1"/>
    </xf>
    <xf fontId="160" fillId="13" borderId="37" numFmtId="0" xfId="0" applyFont="1" applyFill="1" applyBorder="1" applyAlignment="1">
      <alignment horizontal="center" vertical="center" wrapText="1"/>
    </xf>
    <xf fontId="156" fillId="13" borderId="37" numFmtId="0" xfId="0" applyFont="1" applyFill="1" applyBorder="1" applyAlignment="1">
      <alignment horizontal="center" vertical="center" wrapText="1"/>
    </xf>
    <xf fontId="156" fillId="13" borderId="23" numFmtId="0" xfId="0" applyFont="1" applyFill="1" applyBorder="1" applyAlignment="1">
      <alignment horizontal="center" vertical="center" wrapText="1"/>
    </xf>
    <xf fontId="156" fillId="13" borderId="53" numFmtId="0" xfId="0" applyFont="1" applyFill="1" applyBorder="1" applyAlignment="1">
      <alignment horizontal="center" vertical="center" wrapText="1"/>
    </xf>
    <xf fontId="161" fillId="13" borderId="22" numFmtId="0" xfId="0" applyFont="1" applyFill="1" applyBorder="1" applyAlignment="1">
      <alignment horizontal="left" vertical="center" wrapText="1"/>
    </xf>
    <xf fontId="160" fillId="13" borderId="26" numFmtId="0" xfId="0" applyFont="1" applyFill="1" applyBorder="1" applyAlignment="1">
      <alignment horizontal="left" vertical="center" wrapText="1"/>
    </xf>
    <xf fontId="160" fillId="13" borderId="272" numFmtId="0" xfId="0" applyFont="1" applyFill="1" applyBorder="1" applyAlignment="1">
      <alignment horizontal="center" vertical="center" wrapText="1"/>
    </xf>
    <xf fontId="160" fillId="13" borderId="27" numFmtId="0" xfId="0" applyFont="1" applyFill="1" applyBorder="1" applyAlignment="1">
      <alignment horizontal="center" vertical="center" wrapText="1"/>
    </xf>
    <xf fontId="160" fillId="13" borderId="273" numFmtId="0" xfId="0" applyFont="1" applyFill="1" applyBorder="1" applyAlignment="1">
      <alignment horizontal="center" vertical="center" wrapText="1"/>
    </xf>
    <xf fontId="160" fillId="13" borderId="54" numFmtId="0" xfId="0" applyFont="1" applyFill="1" applyBorder="1" applyAlignment="1">
      <alignment horizontal="center" vertical="center" wrapText="1"/>
    </xf>
    <xf fontId="160" fillId="13" borderId="274" numFmtId="0" xfId="0" applyFont="1" applyFill="1" applyBorder="1" applyAlignment="1">
      <alignment horizontal="center" vertical="center" wrapText="1"/>
    </xf>
    <xf fontId="160" fillId="13" borderId="61" numFmtId="0" xfId="0" applyFont="1" applyFill="1" applyBorder="1" applyAlignment="1">
      <alignment horizontal="center" vertical="center" wrapText="1"/>
    </xf>
    <xf fontId="160" fillId="13" borderId="275" numFmtId="0" xfId="0" applyFont="1" applyFill="1" applyBorder="1" applyAlignment="1">
      <alignment horizontal="center" vertical="center" wrapText="1"/>
    </xf>
    <xf fontId="156" fillId="13" borderId="54" numFmtId="0" xfId="0" applyFont="1" applyFill="1" applyBorder="1" applyAlignment="1">
      <alignment horizontal="center" vertical="center" wrapText="1"/>
    </xf>
    <xf fontId="156" fillId="13" borderId="27" numFmtId="0" xfId="0" applyFont="1" applyFill="1" applyBorder="1" applyAlignment="1">
      <alignment horizontal="center" vertical="center" wrapText="1"/>
    </xf>
    <xf fontId="156" fillId="13" borderId="45" numFmtId="0" xfId="0" applyFont="1" applyFill="1" applyBorder="1" applyAlignment="1">
      <alignment horizontal="center" vertical="center" wrapText="1"/>
    </xf>
    <xf fontId="159" fillId="13" borderId="59" numFmtId="0" xfId="0" applyFont="1" applyFill="1" applyBorder="1" applyAlignment="1">
      <alignment horizontal="left" vertical="center" wrapText="1"/>
    </xf>
    <xf fontId="156" fillId="13" borderId="276" numFmtId="0" xfId="0" applyFont="1" applyFill="1" applyBorder="1" applyAlignment="1">
      <alignment horizontal="center" vertical="center" wrapText="1"/>
    </xf>
    <xf fontId="156" fillId="13" borderId="277" numFmtId="0" xfId="0" applyFont="1" applyFill="1" applyBorder="1" applyAlignment="1">
      <alignment horizontal="center" vertical="center" wrapText="1"/>
    </xf>
    <xf fontId="156" fillId="13" borderId="102" numFmtId="0" xfId="0" applyFont="1" applyFill="1" applyBorder="1" applyAlignment="1">
      <alignment horizontal="center" vertical="center" wrapText="1"/>
    </xf>
    <xf fontId="159" fillId="4" borderId="227" numFmtId="0" xfId="0" applyFont="1" applyFill="1" applyBorder="1" applyAlignment="1">
      <alignment horizontal="left" vertical="center" wrapText="1"/>
    </xf>
    <xf fontId="156" fillId="4" borderId="94" numFmtId="0" xfId="0" applyFont="1" applyFill="1" applyBorder="1" applyAlignment="1">
      <alignment horizontal="center" textRotation="255" vertical="center" wrapText="1"/>
    </xf>
    <xf fontId="156" fillId="4" borderId="110" numFmtId="0" xfId="0" applyFont="1" applyFill="1" applyBorder="1" applyAlignment="1">
      <alignment horizontal="center" textRotation="255" vertical="center" wrapText="1"/>
    </xf>
    <xf fontId="156" fillId="4" borderId="231" numFmtId="0" xfId="0" applyFont="1" applyFill="1" applyBorder="1" applyAlignment="1">
      <alignment horizontal="center" textRotation="255" vertical="center" wrapText="1"/>
    </xf>
    <xf fontId="156" fillId="4" borderId="116" numFmtId="0" xfId="0" applyFont="1" applyFill="1" applyBorder="1" applyAlignment="1">
      <alignment horizontal="center" textRotation="255" vertical="center" wrapText="1"/>
    </xf>
    <xf fontId="156" fillId="4" borderId="139" numFmtId="0" xfId="0" applyFont="1" applyFill="1" applyBorder="1" applyAlignment="1">
      <alignment horizontal="center" textRotation="255" vertical="center" wrapText="1"/>
    </xf>
    <xf fontId="156" fillId="4" borderId="138" numFmtId="0" xfId="0" applyFont="1" applyFill="1" applyBorder="1" applyAlignment="1">
      <alignment horizontal="center" textRotation="255" vertical="center" wrapText="1"/>
    </xf>
    <xf fontId="156" fillId="4" borderId="113" numFmtId="0" xfId="0" applyFont="1" applyFill="1" applyBorder="1" applyAlignment="1">
      <alignment horizontal="center" textRotation="255" vertical="center" wrapText="1"/>
    </xf>
    <xf fontId="156" fillId="13" borderId="237" numFmtId="0" xfId="0" applyFont="1" applyFill="1" applyBorder="1" applyAlignment="1">
      <alignment horizontal="center" vertical="center" wrapText="1"/>
    </xf>
    <xf fontId="156" fillId="13" borderId="114" numFmtId="0" xfId="0" applyFont="1" applyFill="1" applyBorder="1" applyAlignment="1">
      <alignment horizontal="center" vertical="center" wrapText="1"/>
    </xf>
    <xf fontId="156" fillId="13" borderId="139" numFmtId="0" xfId="0" applyFont="1" applyFill="1" applyBorder="1" applyAlignment="1">
      <alignment horizontal="center" vertical="center" wrapText="1"/>
    </xf>
    <xf fontId="159" fillId="4" borderId="112" numFmtId="0" xfId="0" applyFont="1" applyFill="1" applyBorder="1" applyAlignment="1">
      <alignment horizontal="left" vertical="center" wrapText="1"/>
    </xf>
    <xf fontId="160" fillId="4" borderId="81" numFmtId="0" xfId="0" applyFont="1" applyFill="1" applyBorder="1" applyAlignment="1">
      <alignment vertical="center" wrapText="1"/>
    </xf>
    <xf fontId="160" fillId="4" borderId="82" numFmtId="0" xfId="0" applyFont="1" applyFill="1" applyBorder="1" applyAlignment="1">
      <alignment vertical="center" wrapText="1"/>
    </xf>
    <xf fontId="156" fillId="4" borderId="83" numFmtId="0" xfId="0" applyFont="1" applyFill="1" applyBorder="1" applyAlignment="1">
      <alignment vertical="center" wrapText="1"/>
    </xf>
    <xf fontId="160" fillId="4" borderId="84" numFmtId="0" xfId="0" applyFont="1" applyFill="1" applyBorder="1" applyAlignment="1">
      <alignment vertical="center" wrapText="1"/>
    </xf>
    <xf fontId="156" fillId="4" borderId="85" numFmtId="0" xfId="0" applyFont="1" applyFill="1" applyBorder="1" applyAlignment="1">
      <alignment vertical="center" wrapText="1"/>
    </xf>
    <xf fontId="156" fillId="13" borderId="81" numFmtId="0" xfId="0" applyFont="1" applyFill="1" applyBorder="1" applyAlignment="1">
      <alignment horizontal="center" vertical="center" wrapText="1"/>
    </xf>
    <xf fontId="156" fillId="13" borderId="82" numFmtId="0" xfId="0" applyFont="1" applyFill="1" applyBorder="1" applyAlignment="1">
      <alignment horizontal="center" vertical="center" wrapText="1"/>
    </xf>
    <xf fontId="156" fillId="13" borderId="83" numFmtId="0" xfId="0" applyFont="1" applyFill="1" applyBorder="1" applyAlignment="1">
      <alignment horizontal="center" vertical="center" wrapText="1"/>
    </xf>
    <xf fontId="160" fillId="4" borderId="77" numFmtId="0" xfId="0" applyFont="1" applyFill="1" applyBorder="1" applyAlignment="1">
      <alignment horizontal="left" vertical="center" wrapText="1"/>
    </xf>
    <xf fontId="160" fillId="4" borderId="103" numFmtId="0" xfId="0" applyFont="1" applyFill="1" applyBorder="1" applyAlignment="1">
      <alignment horizontal="center" vertical="center" wrapText="1"/>
    </xf>
    <xf fontId="160" fillId="4" borderId="122" numFmtId="0" xfId="0" applyFont="1" applyFill="1" applyBorder="1" applyAlignment="1">
      <alignment horizontal="center" vertical="center" wrapText="1"/>
    </xf>
    <xf fontId="160" fillId="4" borderId="241" numFmtId="0" xfId="0" applyFont="1" applyFill="1" applyBorder="1" applyAlignment="1">
      <alignment horizontal="center" vertical="center" wrapText="1"/>
    </xf>
    <xf fontId="160" fillId="4" borderId="126" numFmtId="0" xfId="0" applyFont="1" applyFill="1" applyBorder="1" applyAlignment="1">
      <alignment horizontal="left" vertical="center" wrapText="1"/>
    </xf>
    <xf fontId="160" fillId="4" borderId="278" numFmtId="0" xfId="0" applyFont="1" applyFill="1" applyBorder="1" applyAlignment="1">
      <alignment horizontal="center" vertical="center" wrapText="1"/>
    </xf>
    <xf fontId="160" fillId="4" borderId="111" numFmtId="0" xfId="0" applyFont="1" applyFill="1" applyBorder="1" applyAlignment="1">
      <alignment horizontal="center" vertical="center" wrapText="1"/>
    </xf>
    <xf fontId="160" fillId="4" borderId="100" numFmtId="0" xfId="0" applyFont="1" applyFill="1" applyBorder="1" applyAlignment="1">
      <alignment horizontal="center" vertical="center" wrapText="1"/>
    </xf>
    <xf fontId="160" fillId="4" borderId="221" numFmtId="0" xfId="0" applyFont="1" applyFill="1" applyBorder="1" applyAlignment="1">
      <alignment horizontal="center" vertical="center" wrapText="1"/>
    </xf>
    <xf fontId="160" fillId="4" borderId="99" numFmtId="0" xfId="0" applyFont="1" applyFill="1" applyBorder="1" applyAlignment="1">
      <alignment horizontal="center" vertical="center" wrapText="1"/>
    </xf>
    <xf fontId="160" fillId="4" borderId="279" numFmtId="0" xfId="0" applyFont="1" applyFill="1" applyBorder="1" applyAlignment="1">
      <alignment horizontal="center" vertical="center" wrapText="1"/>
    </xf>
    <xf fontId="160" fillId="4" borderId="280" numFmtId="0" xfId="0" applyFont="1" applyFill="1" applyBorder="1" applyAlignment="1">
      <alignment horizontal="left" vertical="center" wrapText="1"/>
    </xf>
    <xf fontId="161" fillId="4" borderId="77" numFmtId="0" xfId="0" applyFont="1" applyFill="1" applyBorder="1" applyAlignment="1">
      <alignment horizontal="left" vertical="center" wrapText="1"/>
    </xf>
    <xf fontId="160" fillId="4" borderId="52" numFmtId="0" xfId="0" applyFont="1" applyFill="1" applyBorder="1" applyAlignment="1">
      <alignment horizontal="center" vertical="center" wrapText="1"/>
    </xf>
    <xf fontId="160" fillId="4" borderId="23" numFmtId="0" xfId="0" applyFont="1" applyFill="1" applyBorder="1" applyAlignment="1">
      <alignment horizontal="center" vertical="center" wrapText="1"/>
    </xf>
    <xf fontId="160" fillId="4" borderId="53" numFmtId="0" xfId="0" applyFont="1" applyFill="1" applyBorder="1" applyAlignment="1">
      <alignment horizontal="center" vertical="center" wrapText="1"/>
    </xf>
    <xf fontId="160" fillId="4" borderId="98" numFmtId="0" xfId="0" applyFont="1" applyFill="1" applyBorder="1" applyAlignment="1">
      <alignment horizontal="center" vertical="center" wrapText="1"/>
    </xf>
    <xf fontId="160" fillId="4" borderId="228" numFmtId="0" xfId="0" applyFont="1" applyFill="1" applyBorder="1" applyAlignment="1">
      <alignment horizontal="left" vertical="center" wrapText="1"/>
    </xf>
    <xf fontId="160" fillId="4" borderId="238" numFmtId="0" xfId="0" applyFont="1" applyFill="1" applyBorder="1" applyAlignment="1">
      <alignment horizontal="left" vertical="center" wrapText="1"/>
    </xf>
    <xf fontId="160" fillId="4" borderId="248" numFmtId="0" xfId="0" applyFont="1" applyFill="1" applyBorder="1" applyAlignment="1">
      <alignment horizontal="center" vertical="center" wrapText="1"/>
    </xf>
    <xf fontId="160" fillId="4" borderId="249" numFmtId="0" xfId="0" applyFont="1" applyFill="1" applyBorder="1" applyAlignment="1">
      <alignment horizontal="center" vertical="center" wrapText="1"/>
    </xf>
    <xf fontId="159" fillId="4" borderId="102" numFmtId="0" xfId="0" applyFont="1" applyFill="1" applyBorder="1" applyAlignment="1">
      <alignment vertical="center" wrapText="1"/>
    </xf>
    <xf fontId="156" fillId="4" borderId="113" numFmtId="0" xfId="0" applyFont="1" applyFill="1" applyBorder="1" applyAlignment="1">
      <alignment horizontal="center" vertical="center" wrapText="1"/>
    </xf>
    <xf fontId="160" fillId="4" borderId="86" numFmtId="0" xfId="0" applyFont="1" applyFill="1" applyBorder="1" applyAlignment="1">
      <alignment vertical="center" wrapText="1"/>
    </xf>
    <xf fontId="160" fillId="4" borderId="87" numFmtId="0" xfId="0" applyFont="1" applyFill="1" applyBorder="1" applyAlignment="1">
      <alignment vertical="center" wrapText="1"/>
    </xf>
    <xf fontId="160" fillId="4" borderId="247" numFmtId="0" xfId="0" applyFont="1" applyFill="1" applyBorder="1" applyAlignment="1">
      <alignment vertical="center" wrapText="1"/>
    </xf>
    <xf fontId="160" fillId="4" borderId="89" numFmtId="0" xfId="0" applyFont="1" applyFill="1" applyBorder="1" applyAlignment="1">
      <alignment vertical="center" wrapText="1"/>
    </xf>
    <xf fontId="160" fillId="4" borderId="88" numFmtId="0" xfId="0" applyFont="1" applyFill="1" applyBorder="1" applyAlignment="1">
      <alignment vertical="center" wrapText="1"/>
    </xf>
    <xf fontId="160" fillId="4" borderId="243" numFmtId="0" xfId="0" applyFont="1" applyFill="1" applyBorder="1" applyAlignment="1">
      <alignment horizontal="center" vertical="center" wrapText="1"/>
    </xf>
    <xf fontId="160" fillId="4" borderId="131" numFmtId="0" xfId="0" applyFont="1" applyFill="1" applyBorder="1" applyAlignment="1">
      <alignment horizontal="center" vertical="center" wrapText="1"/>
    </xf>
    <xf fontId="160" fillId="4" borderId="245" numFmtId="0" xfId="0" applyFont="1" applyFill="1" applyBorder="1" applyAlignment="1">
      <alignment horizontal="center" vertical="center" wrapText="1"/>
    </xf>
    <xf fontId="156" fillId="13" borderId="74" numFmtId="0" xfId="0" applyFont="1" applyFill="1" applyBorder="1" applyAlignment="1">
      <alignment horizontal="center" vertical="center" wrapText="1"/>
    </xf>
    <xf fontId="156" fillId="13" borderId="61" numFmtId="0" xfId="0" applyFont="1" applyFill="1" applyBorder="1" applyAlignment="1">
      <alignment horizontal="center" vertical="center" wrapText="1"/>
    </xf>
    <xf fontId="156" fillId="13" borderId="62" numFmtId="0" xfId="0" applyFont="1" applyFill="1" applyBorder="1" applyAlignment="1">
      <alignment horizontal="center" vertical="center" wrapText="1"/>
    </xf>
    <xf fontId="159" fillId="4" borderId="232" numFmtId="0" xfId="0" applyFont="1" applyFill="1" applyBorder="1" applyAlignment="1">
      <alignment vertical="center" wrapText="1"/>
    </xf>
    <xf fontId="156" fillId="4" borderId="281" numFmtId="0" xfId="0" applyFont="1" applyFill="1" applyBorder="1" applyAlignment="1">
      <alignment horizontal="center" vertical="center" wrapText="1"/>
    </xf>
    <xf fontId="159" fillId="13" borderId="237" numFmtId="0" xfId="0" applyFont="1" applyFill="1" applyBorder="1" applyAlignment="1">
      <alignment horizontal="left" vertical="center" wrapText="1"/>
    </xf>
    <xf fontId="162" fillId="13" borderId="113" numFmtId="0" xfId="0" applyFont="1" applyFill="1" applyBorder="1" applyAlignment="1">
      <alignment horizontal="center" vertical="center"/>
    </xf>
    <xf fontId="162" fillId="13" borderId="227" numFmtId="0" xfId="0" applyFont="1" applyFill="1" applyBorder="1" applyAlignment="1">
      <alignment horizontal="center" vertical="center"/>
    </xf>
    <xf fontId="162" fillId="13" borderId="116" numFmtId="0" xfId="0" applyFont="1" applyFill="1" applyBorder="1" applyAlignment="1">
      <alignment horizontal="center" vertical="center"/>
    </xf>
    <xf fontId="160" fillId="8" borderId="0" numFmtId="0" xfId="0" applyFont="1" applyFill="1" applyAlignment="1">
      <alignment horizontal="center" vertical="center" wrapText="1"/>
    </xf>
    <xf fontId="157" fillId="4" borderId="0" numFmtId="0" xfId="0" applyFont="1" applyFill="1"/>
    <xf fontId="163" fillId="4" borderId="0" numFmtId="0" xfId="0" applyFont="1" applyFill="1"/>
    <xf fontId="156" fillId="8" borderId="0" numFmtId="0" xfId="0" applyFont="1" applyFill="1" applyAlignment="1">
      <alignment horizontal="center" vertical="center" wrapText="1"/>
    </xf>
    <xf fontId="160" fillId="8" borderId="0" numFmtId="0" xfId="0" applyFont="1" applyFill="1"/>
    <xf fontId="156" fillId="8" borderId="0" numFmtId="0" xfId="0" applyFont="1" applyFill="1"/>
    <xf fontId="156" fillId="8" borderId="215" numFmtId="0" xfId="0" applyFont="1" applyFill="1" applyBorder="1" applyAlignment="1">
      <alignment horizontal="center" vertical="center" wrapText="1"/>
    </xf>
    <xf fontId="157" fillId="4" borderId="228" numFmtId="0" xfId="0" applyFont="1" applyFill="1" applyBorder="1"/>
    <xf fontId="157" fillId="4" borderId="254" numFmtId="0" xfId="0" applyFont="1" applyFill="1" applyBorder="1"/>
    <xf fontId="157" fillId="4" borderId="257" numFmtId="0" xfId="0" applyFont="1" applyFill="1" applyBorder="1"/>
    <xf fontId="157" fillId="4" borderId="107" numFmtId="0" xfId="0" applyFont="1" applyFill="1" applyBorder="1"/>
    <xf fontId="157" fillId="4" borderId="138" numFmtId="0" xfId="0" applyFont="1" applyFill="1" applyBorder="1"/>
    <xf fontId="157" fillId="4" borderId="139" numFmtId="0" xfId="0" applyFont="1" applyFill="1" applyBorder="1"/>
    <xf fontId="158" fillId="6" borderId="86" numFmtId="0" xfId="0" applyFont="1" applyFill="1" applyBorder="1" applyAlignment="1">
      <alignment horizontal="left" textRotation="90" wrapText="1"/>
    </xf>
    <xf fontId="158" fillId="6" borderId="213" numFmtId="0" xfId="0" applyFont="1" applyFill="1" applyBorder="1" applyAlignment="1">
      <alignment horizontal="left" textRotation="90" wrapText="1"/>
    </xf>
    <xf fontId="159" fillId="6" borderId="112" numFmtId="0" xfId="0" applyFont="1" applyFill="1" applyBorder="1" applyAlignment="1">
      <alignment vertical="center" wrapText="1"/>
    </xf>
    <xf fontId="160" fillId="8" borderId="86" numFmtId="0" xfId="0" applyFont="1" applyFill="1" applyBorder="1" applyAlignment="1">
      <alignment horizontal="center" vertical="center"/>
    </xf>
    <xf fontId="160" fillId="8" borderId="87" numFmtId="0" xfId="0" applyFont="1" applyFill="1" applyBorder="1" applyAlignment="1">
      <alignment horizontal="center" vertical="center"/>
    </xf>
    <xf fontId="160" fillId="8" borderId="247" numFmtId="0" xfId="0" applyFont="1" applyFill="1" applyBorder="1" applyAlignment="1">
      <alignment horizontal="center" vertical="center" wrapText="1"/>
    </xf>
    <xf fontId="160" fillId="8" borderId="89" numFmtId="0" xfId="0" applyFont="1" applyFill="1" applyBorder="1" applyAlignment="1">
      <alignment horizontal="center" vertical="center"/>
    </xf>
    <xf fontId="160" fillId="8" borderId="140" numFmtId="0" xfId="0" applyFont="1" applyFill="1" applyBorder="1" applyAlignment="1">
      <alignment horizontal="center" vertical="center" wrapText="1"/>
    </xf>
    <xf fontId="160" fillId="8" borderId="90" numFmtId="0" xfId="0" applyFont="1" applyFill="1" applyBorder="1" applyAlignment="1">
      <alignment horizontal="center" vertical="center" wrapText="1"/>
    </xf>
    <xf fontId="156" fillId="8" borderId="89" numFmtId="0" xfId="0" applyFont="1" applyFill="1" applyBorder="1" applyAlignment="1">
      <alignment horizontal="center" vertical="center" wrapText="1"/>
    </xf>
    <xf fontId="156" fillId="8" borderId="90" numFmtId="0" xfId="0" applyFont="1" applyFill="1" applyBorder="1" applyAlignment="1">
      <alignment horizontal="center" vertical="center" wrapText="1"/>
    </xf>
    <xf fontId="155" fillId="13" borderId="253" numFmtId="0" xfId="0" applyFont="1" applyFill="1" applyBorder="1" applyAlignment="1">
      <alignment horizontal="left" vertical="center" wrapText="1"/>
    </xf>
    <xf fontId="160" fillId="13" borderId="103" numFmtId="0" xfId="0" applyFont="1" applyFill="1" applyBorder="1" applyAlignment="1">
      <alignment horizontal="center" vertical="center" wrapText="1"/>
    </xf>
    <xf fontId="160" fillId="13" borderId="122" numFmtId="0" xfId="0" applyFont="1" applyFill="1" applyBorder="1" applyAlignment="1">
      <alignment horizontal="center" vertical="center" wrapText="1"/>
    </xf>
    <xf fontId="160" fillId="13" borderId="241" numFmtId="0" xfId="0" applyFont="1" applyFill="1" applyBorder="1" applyAlignment="1">
      <alignment horizontal="center" vertical="center" wrapText="1"/>
    </xf>
    <xf fontId="156" fillId="13" borderId="103" numFmtId="0" xfId="0" applyFont="1" applyFill="1" applyBorder="1" applyAlignment="1">
      <alignment horizontal="center" vertical="center" wrapText="1"/>
    </xf>
    <xf fontId="156" fillId="13" borderId="122" numFmtId="0" xfId="0" applyFont="1" applyFill="1" applyBorder="1" applyAlignment="1">
      <alignment horizontal="center" vertical="center" wrapText="1"/>
    </xf>
    <xf fontId="156" fillId="13" borderId="241" numFmtId="0" xfId="0" applyFont="1" applyFill="1" applyBorder="1" applyAlignment="1">
      <alignment horizontal="center" vertical="center" wrapText="1"/>
    </xf>
    <xf fontId="155" fillId="13" borderId="238" numFmtId="0" xfId="0" applyFont="1" applyFill="1" applyBorder="1" applyAlignment="1">
      <alignment horizontal="left" vertical="center" wrapText="1"/>
    </xf>
    <xf fontId="160" fillId="13" borderId="98" numFmtId="0" xfId="0" applyFont="1" applyFill="1" applyBorder="1" applyAlignment="1">
      <alignment horizontal="center" vertical="center" wrapText="1"/>
    </xf>
    <xf fontId="160" fillId="13" borderId="99" numFmtId="0" xfId="0" applyFont="1" applyFill="1" applyBorder="1" applyAlignment="1">
      <alignment horizontal="center" vertical="center" wrapText="1"/>
    </xf>
    <xf fontId="160" fillId="13" borderId="100" numFmtId="0" xfId="0" applyFont="1" applyFill="1" applyBorder="1" applyAlignment="1">
      <alignment horizontal="center" vertical="center" wrapText="1"/>
    </xf>
    <xf fontId="156" fillId="13" borderId="98" numFmtId="0" xfId="0" applyFont="1" applyFill="1" applyBorder="1" applyAlignment="1">
      <alignment horizontal="center" vertical="center" wrapText="1"/>
    </xf>
    <xf fontId="156" fillId="13" borderId="99" numFmtId="0" xfId="0" applyFont="1" applyFill="1" applyBorder="1" applyAlignment="1">
      <alignment horizontal="center" vertical="center" wrapText="1"/>
    </xf>
    <xf fontId="156" fillId="13" borderId="100" numFmtId="0" xfId="0" applyFont="1" applyFill="1" applyBorder="1" applyAlignment="1">
      <alignment horizontal="center" vertical="center" wrapText="1"/>
    </xf>
    <xf fontId="164" fillId="13" borderId="238" numFmtId="0" xfId="0" applyFont="1" applyFill="1" applyBorder="1" applyAlignment="1">
      <alignment vertical="center" wrapText="1"/>
    </xf>
    <xf fontId="160" fillId="13" borderId="111" numFmtId="0" xfId="0" applyFont="1" applyFill="1" applyBorder="1" applyAlignment="1">
      <alignment horizontal="center" vertical="center" wrapText="1"/>
    </xf>
    <xf fontId="160" fillId="13" borderId="278" numFmtId="0" xfId="0" applyFont="1" applyFill="1" applyBorder="1" applyAlignment="1">
      <alignment horizontal="center" vertical="center" wrapText="1"/>
    </xf>
    <xf fontId="156" fillId="13" borderId="278" numFmtId="0" xfId="0" applyFont="1" applyFill="1" applyBorder="1" applyAlignment="1">
      <alignment horizontal="center" vertical="center" wrapText="1"/>
    </xf>
    <xf fontId="156" fillId="13" borderId="111" numFmtId="0" xfId="0" applyFont="1" applyFill="1" applyBorder="1" applyAlignment="1">
      <alignment horizontal="center" vertical="center" wrapText="1"/>
    </xf>
    <xf fontId="155" fillId="13" borderId="239" numFmtId="0" xfId="0" applyFont="1" applyFill="1" applyBorder="1" applyAlignment="1">
      <alignment horizontal="left" vertical="center" wrapText="1"/>
    </xf>
    <xf fontId="160" fillId="13" borderId="248" numFmtId="0" xfId="0" applyFont="1" applyFill="1" applyBorder="1" applyAlignment="1">
      <alignment horizontal="center" vertical="center" wrapText="1"/>
    </xf>
    <xf fontId="160" fillId="13" borderId="249" numFmtId="0" xfId="0" applyFont="1" applyFill="1" applyBorder="1" applyAlignment="1">
      <alignment horizontal="center" vertical="center" wrapText="1"/>
    </xf>
    <xf fontId="160" fillId="13" borderId="250" numFmtId="0" xfId="0" applyFont="1" applyFill="1" applyBorder="1" applyAlignment="1">
      <alignment horizontal="center" vertical="center" wrapText="1"/>
    </xf>
    <xf fontId="156" fillId="13" borderId="248" numFmtId="0" xfId="0" applyFont="1" applyFill="1" applyBorder="1" applyAlignment="1">
      <alignment horizontal="center" vertical="center" wrapText="1"/>
    </xf>
    <xf fontId="156" fillId="13" borderId="249" numFmtId="0" xfId="0" applyFont="1" applyFill="1" applyBorder="1" applyAlignment="1">
      <alignment horizontal="center" vertical="center" wrapText="1"/>
    </xf>
    <xf fontId="156" fillId="13" borderId="250" numFmtId="0" xfId="0" applyFont="1" applyFill="1" applyBorder="1" applyAlignment="1">
      <alignment horizontal="center" vertical="center" wrapText="1"/>
    </xf>
    <xf fontId="165" fillId="6" borderId="112" numFmtId="0" xfId="0" applyFont="1" applyFill="1" applyBorder="1" applyAlignment="1">
      <alignment vertical="center" wrapText="1"/>
    </xf>
    <xf fontId="165" fillId="8" borderId="228" numFmtId="0" xfId="0" applyFont="1" applyFill="1" applyBorder="1" applyAlignment="1">
      <alignment horizontal="left" vertical="center" wrapText="1"/>
    </xf>
    <xf fontId="156" fillId="8" borderId="86" numFmtId="0" xfId="0" applyFont="1" applyFill="1" applyBorder="1" applyAlignment="1">
      <alignment horizontal="center" vertical="center" wrapText="1"/>
    </xf>
    <xf fontId="156" fillId="8" borderId="87" numFmtId="0" xfId="0" applyFont="1" applyFill="1" applyBorder="1" applyAlignment="1">
      <alignment horizontal="center" vertical="center" wrapText="1"/>
    </xf>
    <xf fontId="156" fillId="8" borderId="247" numFmtId="0" xfId="0" applyFont="1" applyFill="1" applyBorder="1" applyAlignment="1">
      <alignment horizontal="center" vertical="center" wrapText="1"/>
    </xf>
    <xf fontId="156" fillId="8" borderId="81" numFmtId="0" xfId="0" applyFont="1" applyFill="1" applyBorder="1" applyAlignment="1">
      <alignment horizontal="center" vertical="center" wrapText="1"/>
    </xf>
    <xf fontId="156" fillId="8" borderId="82" numFmtId="0" xfId="0" applyFont="1" applyFill="1" applyBorder="1" applyAlignment="1">
      <alignment horizontal="center" vertical="center" wrapText="1"/>
    </xf>
    <xf fontId="156" fillId="8" borderId="83" numFmtId="0" xfId="0" applyFont="1" applyFill="1" applyBorder="1" applyAlignment="1">
      <alignment horizontal="center" vertical="center" wrapText="1"/>
    </xf>
    <xf fontId="165" fillId="8" borderId="112" numFmtId="0" xfId="0" applyFont="1" applyFill="1" applyBorder="1" applyAlignment="1">
      <alignment horizontal="left" vertical="center" wrapText="1"/>
    </xf>
    <xf fontId="160" fillId="8" borderId="81" numFmtId="0" xfId="0" applyFont="1" applyFill="1" applyBorder="1" applyAlignment="1">
      <alignment horizontal="center" vertical="center" wrapText="1"/>
    </xf>
    <xf fontId="160" fillId="8" borderId="82" numFmtId="0" xfId="0" applyFont="1" applyFill="1" applyBorder="1" applyAlignment="1">
      <alignment horizontal="center" vertical="center" wrapText="1"/>
    </xf>
    <xf fontId="160" fillId="8" borderId="83" numFmtId="0" xfId="0" applyFont="1" applyFill="1" applyBorder="1" applyAlignment="1">
      <alignment horizontal="center" vertical="center" wrapText="1"/>
    </xf>
    <xf fontId="160" fillId="8" borderId="84" numFmtId="0" xfId="0" applyFont="1" applyFill="1" applyBorder="1" applyAlignment="1">
      <alignment horizontal="center" vertical="center" wrapText="1"/>
    </xf>
    <xf fontId="156" fillId="8" borderId="116" numFmtId="0" xfId="0" applyFont="1" applyFill="1" applyBorder="1" applyAlignment="1">
      <alignment horizontal="center" vertical="center" wrapText="1"/>
    </xf>
    <xf fontId="156" fillId="8" borderId="114" numFmtId="0" xfId="0" applyFont="1" applyFill="1" applyBorder="1" applyAlignment="1">
      <alignment horizontal="center" vertical="center" wrapText="1"/>
    </xf>
    <xf fontId="156" fillId="8" borderId="115" numFmtId="0" xfId="0" applyFont="1" applyFill="1" applyBorder="1" applyAlignment="1">
      <alignment horizontal="center" vertical="center" wrapText="1"/>
    </xf>
    <xf fontId="155" fillId="4" borderId="253" numFmtId="0" xfId="0" applyFont="1" applyFill="1" applyBorder="1" applyAlignment="1">
      <alignment horizontal="left" vertical="center" wrapText="1"/>
    </xf>
    <xf fontId="155" fillId="4" borderId="238" numFmtId="0" xfId="0" applyFont="1" applyFill="1" applyBorder="1" applyAlignment="1">
      <alignment horizontal="left" vertical="center" wrapText="1"/>
    </xf>
    <xf fontId="164" fillId="4" borderId="238" numFmtId="0" xfId="0" applyFont="1" applyFill="1" applyBorder="1" applyAlignment="1">
      <alignment vertical="center" wrapText="1"/>
    </xf>
    <xf fontId="154" fillId="4" borderId="0" numFmtId="0" xfId="0" applyFont="1" applyFill="1"/>
    <xf fontId="155" fillId="4" borderId="239" numFmtId="0" xfId="0" applyFont="1" applyFill="1" applyBorder="1" applyAlignment="1">
      <alignment horizontal="left" vertical="center" wrapText="1"/>
    </xf>
    <xf fontId="165" fillId="8" borderId="230" numFmtId="0" xfId="0" applyFont="1" applyFill="1" applyBorder="1" applyAlignment="1">
      <alignment horizontal="left" vertical="center" wrapText="1"/>
    </xf>
    <xf fontId="156" fillId="4" borderId="81" numFmtId="0" xfId="0" applyFont="1" applyFill="1" applyBorder="1" applyAlignment="1">
      <alignment horizontal="center" vertical="center" wrapText="1"/>
    </xf>
    <xf fontId="165" fillId="8" borderId="112" numFmtId="0" xfId="0" applyFont="1" applyFill="1" applyBorder="1" applyAlignment="1">
      <alignment vertical="center" wrapText="1"/>
    </xf>
    <xf fontId="156" fillId="8" borderId="84" numFmtId="0" xfId="0" applyFont="1" applyFill="1" applyBorder="1" applyAlignment="1">
      <alignment horizontal="center" vertical="center" wrapText="1"/>
    </xf>
    <xf fontId="159" fillId="8" borderId="112" numFmtId="0" xfId="0" applyFont="1" applyFill="1" applyBorder="1" applyAlignment="1">
      <alignment horizontal="left" vertical="center" wrapText="1"/>
    </xf>
    <xf fontId="162" fillId="13" borderId="102" numFmtId="0" xfId="0" applyFont="1" applyFill="1" applyBorder="1" applyAlignment="1">
      <alignment horizontal="center" vertical="center"/>
    </xf>
    <xf fontId="162" fillId="13" borderId="81" numFmtId="0" xfId="0" applyFont="1" applyFill="1" applyBorder="1" applyAlignment="1">
      <alignment horizontal="center" vertical="center" wrapText="1"/>
    </xf>
    <xf fontId="162" fillId="13" borderId="82" numFmtId="0" xfId="0" applyFont="1" applyFill="1" applyBorder="1" applyAlignment="1">
      <alignment horizontal="center" vertical="center" wrapText="1"/>
    </xf>
    <xf fontId="162" fillId="13" borderId="83" numFmtId="0" xfId="0" applyFont="1" applyFill="1" applyBorder="1" applyAlignment="1">
      <alignment horizontal="center" vertical="center" wrapText="1"/>
    </xf>
    <xf fontId="166" fillId="8" borderId="0" numFmtId="0" xfId="0" applyFont="1" applyFill="1" applyAlignment="1">
      <alignment horizontal="left" vertical="center" wrapText="1"/>
    </xf>
    <xf fontId="166" fillId="8" borderId="0" numFmtId="0" xfId="0" applyFont="1" applyFill="1"/>
    <xf fontId="154" fillId="8" borderId="0" numFmtId="0" xfId="0" applyFont="1" applyFill="1" applyAlignment="1">
      <alignment vertical="center" wrapText="1"/>
    </xf>
    <xf fontId="167" fillId="8" borderId="0" numFmtId="0" xfId="0" applyFont="1" applyFill="1"/>
    <xf fontId="157" fillId="0" borderId="0" numFmtId="0" xfId="0" applyFont="1"/>
    <xf fontId="156" fillId="5" borderId="215" numFmtId="0" xfId="0" applyFont="1" applyFill="1" applyBorder="1" applyAlignment="1">
      <alignment horizontal="center" vertical="center" wrapText="1"/>
    </xf>
    <xf fontId="157" fillId="0" borderId="140" numFmtId="0" xfId="0" applyFont="1" applyBorder="1"/>
    <xf fontId="157" fillId="0" borderId="90" numFmtId="0" xfId="0" applyFont="1" applyBorder="1"/>
    <xf fontId="156" fillId="5" borderId="140" numFmtId="0" xfId="0" applyFont="1" applyFill="1" applyBorder="1" applyAlignment="1">
      <alignment horizontal="center" vertical="center" wrapText="1"/>
    </xf>
    <xf fontId="157" fillId="0" borderId="228" numFmtId="0" xfId="0" applyFont="1" applyBorder="1"/>
    <xf fontId="157" fillId="0" borderId="254" numFmtId="0" xfId="0" applyFont="1" applyBorder="1"/>
    <xf fontId="157" fillId="0" borderId="257" numFmtId="0" xfId="0" applyFont="1" applyBorder="1"/>
    <xf fontId="157" fillId="0" borderId="107" numFmtId="0" xfId="0" applyFont="1" applyBorder="1"/>
    <xf fontId="157" fillId="0" borderId="237" numFmtId="0" xfId="0" applyFont="1" applyBorder="1"/>
    <xf fontId="157" fillId="0" borderId="138" numFmtId="0" xfId="0" applyFont="1" applyBorder="1"/>
    <xf fontId="157" fillId="0" borderId="139" numFmtId="0" xfId="0" applyFont="1" applyBorder="1"/>
    <xf fontId="158" fillId="5" borderId="86" numFmtId="0" xfId="0" applyFont="1" applyFill="1" applyBorder="1" applyAlignment="1">
      <alignment horizontal="left" textRotation="90" wrapText="1"/>
    </xf>
    <xf fontId="158" fillId="5" borderId="282" numFmtId="0" xfId="0" applyFont="1" applyFill="1" applyBorder="1" applyAlignment="1">
      <alignment horizontal="left" textRotation="90" wrapText="1"/>
    </xf>
    <xf fontId="159" fillId="5" borderId="13" numFmtId="0" xfId="0" applyFont="1" applyFill="1" applyBorder="1" applyAlignment="1">
      <alignment vertical="center" wrapText="1"/>
    </xf>
    <xf fontId="160" fillId="8" borderId="281" numFmtId="0" xfId="0" applyFont="1" applyFill="1" applyBorder="1" applyAlignment="1">
      <alignment horizontal="center" vertical="center"/>
    </xf>
    <xf fontId="160" fillId="8" borderId="283" numFmtId="0" xfId="0" applyFont="1" applyFill="1" applyBorder="1" applyAlignment="1">
      <alignment horizontal="center" vertical="center"/>
    </xf>
    <xf fontId="160" fillId="8" borderId="284" numFmtId="0" xfId="0" applyFont="1" applyFill="1" applyBorder="1" applyAlignment="1">
      <alignment horizontal="center" vertical="center" wrapText="1"/>
    </xf>
    <xf fontId="160" fillId="8" borderId="285" numFmtId="0" xfId="0" applyFont="1" applyFill="1" applyBorder="1" applyAlignment="1">
      <alignment horizontal="center" vertical="center"/>
    </xf>
    <xf fontId="160" fillId="8" borderId="16" numFmtId="0" xfId="0" applyFont="1" applyFill="1" applyBorder="1" applyAlignment="1">
      <alignment horizontal="center" vertical="center" wrapText="1"/>
    </xf>
    <xf fontId="160" fillId="8" borderId="235" numFmtId="0" xfId="0" applyFont="1" applyFill="1" applyBorder="1" applyAlignment="1">
      <alignment horizontal="center" vertical="center" wrapText="1"/>
    </xf>
    <xf fontId="156" fillId="8" borderId="285" numFmtId="0" xfId="0" applyFont="1" applyFill="1" applyBorder="1" applyAlignment="1">
      <alignment horizontal="center" vertical="center" wrapText="1"/>
    </xf>
    <xf fontId="156" fillId="8" borderId="15" numFmtId="0" xfId="0" applyFont="1" applyFill="1" applyBorder="1" applyAlignment="1">
      <alignment horizontal="center" vertical="center" wrapText="1"/>
    </xf>
    <xf fontId="160" fillId="13" borderId="254" numFmtId="0" xfId="0" applyFont="1" applyFill="1" applyBorder="1" applyAlignment="1">
      <alignment horizontal="left" vertical="center" wrapText="1"/>
    </xf>
    <xf fontId="160" fillId="13" borderId="91" numFmtId="0" xfId="0" applyFont="1" applyFill="1" applyBorder="1" applyAlignment="1">
      <alignment horizontal="center" vertical="center" wrapText="1"/>
    </xf>
    <xf fontId="160" fillId="13" borderId="92" numFmtId="0" xfId="0" applyFont="1" applyFill="1" applyBorder="1" applyAlignment="1">
      <alignment horizontal="center" vertical="center" wrapText="1"/>
    </xf>
    <xf fontId="160" fillId="13" borderId="109" numFmtId="0" xfId="0" applyFont="1" applyFill="1" applyBorder="1" applyAlignment="1">
      <alignment horizontal="center" vertical="center" wrapText="1"/>
    </xf>
    <xf fontId="156" fillId="13" borderId="286" numFmtId="0" xfId="0" applyFont="1" applyFill="1" applyBorder="1" applyAlignment="1">
      <alignment horizontal="center" vertical="center" wrapText="1"/>
    </xf>
    <xf fontId="160" fillId="13" borderId="126" numFmtId="0" xfId="0" applyFont="1" applyFill="1" applyBorder="1" applyAlignment="1">
      <alignment horizontal="left" vertical="center" wrapText="1"/>
    </xf>
    <xf fontId="156" fillId="13" borderId="227" numFmtId="0" xfId="0" applyFont="1" applyFill="1" applyBorder="1" applyAlignment="1">
      <alignment horizontal="center" vertical="center" wrapText="1"/>
    </xf>
    <xf fontId="159" fillId="6" borderId="102" numFmtId="0" xfId="0" applyFont="1" applyFill="1" applyBorder="1" applyAlignment="1">
      <alignment vertical="center" wrapText="1"/>
    </xf>
    <xf fontId="159" fillId="8" borderId="215" numFmtId="0" xfId="0" applyFont="1" applyFill="1" applyBorder="1" applyAlignment="1">
      <alignment horizontal="left" vertical="center" wrapText="1"/>
    </xf>
    <xf fontId="160" fillId="4" borderId="254" numFmtId="0" xfId="0" applyFont="1" applyFill="1" applyBorder="1" applyAlignment="1">
      <alignment horizontal="left" vertical="center" wrapText="1"/>
    </xf>
    <xf fontId="160" fillId="4" borderId="109" numFmtId="0" xfId="0" applyFont="1" applyFill="1" applyBorder="1" applyAlignment="1">
      <alignment horizontal="center" vertical="center" wrapText="1"/>
    </xf>
    <xf fontId="160" fillId="4" borderId="91" numFmtId="0" xfId="0" applyFont="1" applyFill="1" applyBorder="1" applyAlignment="1">
      <alignment horizontal="center" vertical="center" wrapText="1"/>
    </xf>
    <xf fontId="160" fillId="4" borderId="92" numFmtId="0" xfId="0" applyFont="1" applyFill="1" applyBorder="1" applyAlignment="1">
      <alignment horizontal="center" vertical="center" wrapText="1"/>
    </xf>
    <xf fontId="159" fillId="8" borderId="102" numFmtId="0" xfId="0" applyFont="1" applyFill="1" applyBorder="1" applyAlignment="1">
      <alignment horizontal="left" vertical="center" wrapText="1"/>
    </xf>
    <xf fontId="168" fillId="8" borderId="102" numFmtId="0" xfId="0" applyFont="1" applyFill="1" applyBorder="1" applyAlignment="1">
      <alignment horizontal="left" vertical="center" wrapText="1"/>
    </xf>
    <xf fontId="168" fillId="13" borderId="102" numFmtId="0" xfId="0" applyFont="1" applyFill="1" applyBorder="1" applyAlignment="1">
      <alignment horizontal="center" vertical="center"/>
    </xf>
    <xf fontId="156" fillId="6" borderId="112" numFmtId="0" xfId="0" applyFont="1" applyFill="1" applyBorder="1" applyAlignment="1">
      <alignment horizontal="center" vertical="center" wrapText="1"/>
    </xf>
    <xf fontId="157" fillId="4" borderId="214" numFmtId="0" xfId="0" applyFont="1" applyFill="1" applyBorder="1"/>
    <xf fontId="157" fillId="4" borderId="141" numFmtId="0" xfId="0" applyFont="1" applyFill="1" applyBorder="1"/>
    <xf fontId="156" fillId="8" borderId="94" numFmtId="0" xfId="0" applyFont="1" applyFill="1" applyBorder="1" applyAlignment="1">
      <alignment vertical="center" wrapText="1"/>
    </xf>
    <xf fontId="156" fillId="8" borderId="95" numFmtId="0" xfId="0" applyFont="1" applyFill="1" applyBorder="1" applyAlignment="1">
      <alignment vertical="center" wrapText="1"/>
    </xf>
    <xf fontId="160" fillId="8" borderId="96" numFmtId="0" xfId="0" applyFont="1" applyFill="1" applyBorder="1" applyAlignment="1">
      <alignment vertical="center" wrapText="1"/>
    </xf>
    <xf fontId="160" fillId="8" borderId="97" numFmtId="0" xfId="0" applyFont="1" applyFill="1" applyBorder="1" applyAlignment="1">
      <alignment vertical="center" wrapText="1"/>
    </xf>
    <xf fontId="159" fillId="8" borderId="94" numFmtId="0" xfId="0" applyFont="1" applyFill="1" applyBorder="1" applyAlignment="1">
      <alignment horizontal="left" vertical="center" wrapText="1"/>
    </xf>
    <xf fontId="159" fillId="8" borderId="95" numFmtId="0" xfId="0" applyFont="1" applyFill="1" applyBorder="1" applyAlignment="1">
      <alignment horizontal="left" vertical="center" wrapText="1"/>
    </xf>
    <xf fontId="159" fillId="8" borderId="96" numFmtId="0" xfId="0" applyFont="1" applyFill="1" applyBorder="1" applyAlignment="1">
      <alignment horizontal="left" vertical="center" wrapText="1"/>
    </xf>
    <xf fontId="160" fillId="13" borderId="253" numFmtId="0" xfId="0" applyFont="1" applyFill="1" applyBorder="1" applyAlignment="1">
      <alignment horizontal="left" vertical="center" wrapText="1"/>
    </xf>
    <xf fontId="160" fillId="13" borderId="87" numFmtId="0" xfId="0" applyFont="1" applyFill="1" applyBorder="1" applyAlignment="1">
      <alignment horizontal="center" vertical="center" wrapText="1"/>
    </xf>
    <xf fontId="156" fillId="13" borderId="87" numFmtId="0" xfId="0" applyFont="1" applyFill="1" applyBorder="1" applyAlignment="1">
      <alignment horizontal="center" vertical="center" wrapText="1"/>
    </xf>
    <xf fontId="160" fillId="13" borderId="238" numFmtId="0" xfId="0" applyFont="1" applyFill="1" applyBorder="1" applyAlignment="1">
      <alignment horizontal="left" vertical="center" wrapText="1"/>
    </xf>
    <xf fontId="160" fillId="13" borderId="77" numFmtId="0" xfId="0" applyFont="1" applyFill="1" applyBorder="1" applyAlignment="1">
      <alignment horizontal="center" vertical="center" wrapText="1"/>
    </xf>
    <xf fontId="160" fillId="13" borderId="242" numFmtId="0" xfId="0" applyFont="1" applyFill="1" applyBorder="1" applyAlignment="1">
      <alignment horizontal="center" vertical="center" wrapText="1"/>
    </xf>
    <xf fontId="156" fillId="13" borderId="77" numFmtId="0" xfId="0" applyFont="1" applyFill="1" applyBorder="1" applyAlignment="1">
      <alignment horizontal="center" vertical="center" wrapText="1"/>
    </xf>
    <xf fontId="156" fillId="13" borderId="242" numFmtId="0" xfId="0" applyFont="1" applyFill="1" applyBorder="1" applyAlignment="1">
      <alignment horizontal="center" vertical="center" wrapText="1"/>
    </xf>
    <xf fontId="161" fillId="13" borderId="77" numFmtId="0" xfId="0" applyFont="1" applyFill="1" applyBorder="1" applyAlignment="1">
      <alignment horizontal="left" vertical="center" wrapText="1"/>
    </xf>
    <xf fontId="160" fillId="13" borderId="252" numFmtId="0" xfId="0" applyFont="1" applyFill="1" applyBorder="1" applyAlignment="1">
      <alignment horizontal="left" vertical="center" wrapText="1"/>
    </xf>
    <xf fontId="160" fillId="13" borderId="239" numFmtId="0" xfId="0" applyFont="1" applyFill="1" applyBorder="1" applyAlignment="1">
      <alignment horizontal="left" vertical="center" wrapText="1"/>
    </xf>
    <xf fontId="160" fillId="13" borderId="114" numFmtId="0" xfId="0" applyFont="1" applyFill="1" applyBorder="1" applyAlignment="1">
      <alignment horizontal="center" vertical="center" wrapText="1"/>
    </xf>
    <xf fontId="159" fillId="13" borderId="112" numFmtId="0" xfId="0" applyFont="1" applyFill="1" applyBorder="1" applyAlignment="1">
      <alignment horizontal="left" vertical="center" wrapText="1"/>
    </xf>
    <xf fontId="160" fillId="13" borderId="81" numFmtId="0" xfId="0" applyFont="1" applyFill="1" applyBorder="1" applyAlignment="1">
      <alignment horizontal="center" vertical="center" wrapText="1"/>
    </xf>
    <xf fontId="156" fillId="8" borderId="140" numFmtId="0" xfId="0" applyFont="1" applyFill="1" applyBorder="1" applyAlignment="1">
      <alignment horizontal="center" vertical="center" wrapText="1"/>
    </xf>
    <xf fontId="156" fillId="8" borderId="86" numFmtId="0" xfId="0" applyFont="1" applyFill="1" applyBorder="1" applyAlignment="1">
      <alignment vertical="center" wrapText="1"/>
    </xf>
    <xf fontId="156" fillId="8" borderId="87" numFmtId="0" xfId="0" applyFont="1" applyFill="1" applyBorder="1" applyAlignment="1">
      <alignment vertical="center" wrapText="1"/>
    </xf>
    <xf fontId="156" fillId="8" borderId="88" numFmtId="0" xfId="0" applyFont="1" applyFill="1" applyBorder="1" applyAlignment="1">
      <alignment vertical="center" wrapText="1"/>
    </xf>
    <xf fontId="156" fillId="13" borderId="228" numFmtId="0" xfId="0" applyFont="1" applyFill="1" applyBorder="1" applyAlignment="1">
      <alignment horizontal="center" vertical="center" wrapText="1"/>
    </xf>
    <xf fontId="160" fillId="13" borderId="95" numFmtId="0" xfId="0" applyFont="1" applyFill="1" applyBorder="1" applyAlignment="1">
      <alignment horizontal="center" vertical="center" wrapText="1"/>
    </xf>
    <xf fontId="160" fillId="13" borderId="231" numFmtId="0" xfId="0" applyFont="1" applyFill="1" applyBorder="1" applyAlignment="1">
      <alignment horizontal="center" vertical="center" wrapText="1"/>
    </xf>
    <xf fontId="160" fillId="4" borderId="253" numFmtId="0" xfId="0" applyFont="1" applyFill="1" applyBorder="1" applyAlignment="1">
      <alignment horizontal="left" vertical="center" wrapText="1"/>
    </xf>
    <xf fontId="160" fillId="4" borderId="87" numFmtId="0" xfId="0" applyFont="1" applyFill="1" applyBorder="1" applyAlignment="1">
      <alignment horizontal="center" vertical="center" wrapText="1"/>
    </xf>
    <xf fontId="160" fillId="4" borderId="77" numFmtId="0" xfId="0" applyFont="1" applyFill="1" applyBorder="1" applyAlignment="1">
      <alignment horizontal="center" vertical="center" wrapText="1"/>
    </xf>
    <xf fontId="160" fillId="4" borderId="242" numFmtId="0" xfId="0" applyFont="1" applyFill="1" applyBorder="1" applyAlignment="1">
      <alignment horizontal="center" vertical="center" wrapText="1"/>
    </xf>
    <xf fontId="161" fillId="4" borderId="238" numFmtId="0" xfId="0" applyFont="1" applyFill="1" applyBorder="1" applyAlignment="1">
      <alignment horizontal="left" vertical="center" wrapText="1"/>
    </xf>
    <xf fontId="160" fillId="4" borderId="252" numFmtId="0" xfId="0" applyFont="1" applyFill="1" applyBorder="1" applyAlignment="1">
      <alignment horizontal="left" vertical="center" wrapText="1"/>
    </xf>
    <xf fontId="160" fillId="4" borderId="239" numFmtId="0" xfId="0" applyFont="1" applyFill="1" applyBorder="1" applyAlignment="1">
      <alignment horizontal="left" vertical="center" wrapText="1"/>
    </xf>
    <xf fontId="160" fillId="4" borderId="114" numFmtId="0" xfId="0" applyFont="1" applyFill="1" applyBorder="1" applyAlignment="1">
      <alignment horizontal="center" vertical="center" wrapText="1"/>
    </xf>
    <xf fontId="160" fillId="4" borderId="250" numFmtId="0" xfId="0" applyFont="1" applyFill="1" applyBorder="1" applyAlignment="1">
      <alignment horizontal="center" vertical="center" wrapText="1"/>
    </xf>
    <xf fontId="159" fillId="4" borderId="112" numFmtId="0" xfId="0" applyFont="1" applyFill="1" applyBorder="1" applyAlignment="1">
      <alignment vertical="center" wrapText="1"/>
    </xf>
    <xf fontId="160" fillId="4" borderId="81" numFmtId="0" xfId="0" applyFont="1" applyFill="1" applyBorder="1" applyAlignment="1">
      <alignment horizontal="center" vertical="center" wrapText="1"/>
    </xf>
    <xf fontId="159" fillId="8" borderId="213" numFmtId="0" xfId="0" applyFont="1" applyFill="1" applyBorder="1" applyAlignment="1">
      <alignment vertical="center" wrapText="1"/>
    </xf>
    <xf fontId="160" fillId="8" borderId="86" numFmtId="0" xfId="0" applyFont="1" applyFill="1" applyBorder="1" applyAlignment="1">
      <alignment vertical="center" wrapText="1"/>
    </xf>
    <xf fontId="160" fillId="8" borderId="89" numFmtId="0" xfId="0" applyFont="1" applyFill="1" applyBorder="1" applyAlignment="1">
      <alignment vertical="center" wrapText="1"/>
    </xf>
    <xf fontId="160" fillId="8" borderId="140" numFmtId="0" xfId="0" applyFont="1" applyFill="1" applyBorder="1" applyAlignment="1">
      <alignment vertical="center" wrapText="1"/>
    </xf>
    <xf fontId="160" fillId="8" borderId="90" numFmtId="0" xfId="0" applyFont="1" applyFill="1" applyBorder="1" applyAlignment="1">
      <alignment vertical="center" wrapText="1"/>
    </xf>
    <xf fontId="156" fillId="13" borderId="86" numFmtId="0" xfId="0" applyFont="1" applyFill="1" applyBorder="1" applyAlignment="1">
      <alignment horizontal="center" vertical="center" wrapText="1"/>
    </xf>
    <xf fontId="156" fillId="13" borderId="247" numFmtId="0" xfId="0" applyFont="1" applyFill="1" applyBorder="1" applyAlignment="1">
      <alignment horizontal="center" vertical="center" wrapText="1"/>
    </xf>
    <xf fontId="160" fillId="4" borderId="126" numFmtId="0" xfId="0" applyFont="1" applyFill="1" applyBorder="1" applyAlignment="1">
      <alignment horizontal="center" vertical="center" wrapText="1"/>
    </xf>
    <xf fontId="160" fillId="4" borderId="61" numFmtId="0" xfId="0" applyFont="1" applyFill="1" applyBorder="1" applyAlignment="1">
      <alignment horizontal="center" vertical="center" wrapText="1"/>
    </xf>
    <xf fontId="160" fillId="4" borderId="246" numFmtId="0" xfId="0" applyFont="1" applyFill="1" applyBorder="1" applyAlignment="1">
      <alignment horizontal="center" vertical="center" wrapText="1"/>
    </xf>
    <xf fontId="162" fillId="13" borderId="81" numFmtId="0" xfId="0" applyFont="1" applyFill="1" applyBorder="1" applyAlignment="1">
      <alignment horizontal="center" vertical="center"/>
    </xf>
    <xf fontId="154" fillId="8" borderId="0" numFmtId="0" xfId="0" applyFont="1" applyFill="1" applyAlignment="1">
      <alignment horizontal="left" vertical="center" wrapText="1"/>
    </xf>
    <xf fontId="160" fillId="8" borderId="0" numFmtId="0" xfId="0" applyFont="1" applyFill="1" applyAlignment="1">
      <alignment vertical="center"/>
    </xf>
    <xf fontId="156" fillId="6" borderId="81" numFmtId="0" xfId="0" applyFont="1" applyFill="1" applyBorder="1" applyAlignment="1">
      <alignment horizontal="center" textRotation="90" wrapText="1"/>
    </xf>
    <xf fontId="156" fillId="6" borderId="86" numFmtId="0" xfId="0" applyFont="1" applyFill="1" applyBorder="1" applyAlignment="1">
      <alignment horizontal="center" textRotation="90" wrapText="1"/>
    </xf>
    <xf fontId="156" fillId="6" borderId="213" numFmtId="0" xfId="0" applyFont="1" applyFill="1" applyBorder="1" applyAlignment="1">
      <alignment horizontal="center" textRotation="90" wrapText="1"/>
    </xf>
    <xf fontId="160" fillId="8" borderId="88" numFmtId="0" xfId="0" applyFont="1" applyFill="1" applyBorder="1" applyAlignment="1">
      <alignment vertical="center" wrapText="1"/>
    </xf>
    <xf fontId="160" fillId="8" borderId="247" numFmtId="0" xfId="0" applyFont="1" applyFill="1" applyBorder="1" applyAlignment="1">
      <alignment vertical="center" wrapText="1"/>
    </xf>
    <xf fontId="156" fillId="8" borderId="89" numFmtId="0" xfId="0" applyFont="1" applyFill="1" applyBorder="1" applyAlignment="1">
      <alignment vertical="center" wrapText="1"/>
    </xf>
    <xf fontId="159" fillId="8" borderId="287" numFmtId="0" xfId="0" applyFont="1" applyFill="1" applyBorder="1" applyAlignment="1">
      <alignment horizontal="left" vertical="center" wrapText="1"/>
    </xf>
    <xf fontId="159" fillId="8" borderId="288" numFmtId="0" xfId="0" applyFont="1" applyFill="1" applyBorder="1" applyAlignment="1">
      <alignment horizontal="left" vertical="center" wrapText="1"/>
    </xf>
    <xf fontId="159" fillId="8" borderId="289" numFmtId="0" xfId="0" applyFont="1" applyFill="1" applyBorder="1" applyAlignment="1">
      <alignment horizontal="left" vertical="center" wrapText="1"/>
    </xf>
    <xf fontId="160" fillId="13" borderId="77" numFmtId="0" xfId="0" applyFont="1" applyFill="1" applyBorder="1" applyAlignment="1">
      <alignment horizontal="left" vertical="center" wrapText="1"/>
    </xf>
    <xf fontId="160" fillId="13" borderId="290" numFmtId="0" xfId="0" applyFont="1" applyFill="1" applyBorder="1" applyAlignment="1">
      <alignment horizontal="center" vertical="center" wrapText="1"/>
    </xf>
    <xf fontId="160" fillId="13" borderId="291" numFmtId="0" xfId="0" applyFont="1" applyFill="1" applyBorder="1" applyAlignment="1">
      <alignment horizontal="center" vertical="center" wrapText="1"/>
    </xf>
    <xf fontId="160" fillId="13" borderId="117" numFmtId="0" xfId="0" applyFont="1" applyFill="1" applyBorder="1" applyAlignment="1">
      <alignment horizontal="center" vertical="center" wrapText="1"/>
    </xf>
    <xf fontId="160" fillId="13" borderId="292" numFmtId="0" xfId="0" applyFont="1" applyFill="1" applyBorder="1" applyAlignment="1">
      <alignment horizontal="center" vertical="center" wrapText="1"/>
    </xf>
    <xf fontId="156" fillId="13" borderId="67" numFmtId="0" xfId="0" applyFont="1" applyFill="1" applyBorder="1" applyAlignment="1">
      <alignment horizontal="center" vertical="center" wrapText="1"/>
    </xf>
    <xf fontId="156" fillId="13" borderId="293" numFmtId="0" xfId="0" applyFont="1" applyFill="1" applyBorder="1" applyAlignment="1">
      <alignment horizontal="center" vertical="center" wrapText="1"/>
    </xf>
    <xf fontId="160" fillId="13" borderId="294" numFmtId="0" xfId="0" applyFont="1" applyFill="1" applyBorder="1" applyAlignment="1">
      <alignment horizontal="center" vertical="center" wrapText="1"/>
    </xf>
    <xf fontId="160" fillId="13" borderId="125" numFmtId="0" xfId="0" applyFont="1" applyFill="1" applyBorder="1" applyAlignment="1">
      <alignment horizontal="center" vertical="center" wrapText="1"/>
    </xf>
    <xf fontId="156" fillId="13" borderId="68" numFmtId="0" xfId="0" applyFont="1" applyFill="1" applyBorder="1" applyAlignment="1">
      <alignment horizontal="center" vertical="center" wrapText="1"/>
    </xf>
    <xf fontId="156" fillId="13" borderId="295" numFmtId="0" xfId="0" applyFont="1" applyFill="1" applyBorder="1" applyAlignment="1">
      <alignment horizontal="center" vertical="center" wrapText="1"/>
    </xf>
    <xf fontId="160" fillId="13" borderId="296" numFmtId="0" xfId="0" applyFont="1" applyFill="1" applyBorder="1" applyAlignment="1">
      <alignment horizontal="center" vertical="center" wrapText="1"/>
    </xf>
    <xf fontId="160" fillId="13" borderId="297" numFmtId="0" xfId="0" applyFont="1" applyFill="1" applyBorder="1" applyAlignment="1">
      <alignment horizontal="center" vertical="center" wrapText="1"/>
    </xf>
    <xf fontId="160" fillId="13" borderId="79" numFmtId="0" xfId="0" applyFont="1" applyFill="1" applyBorder="1" applyAlignment="1">
      <alignment horizontal="center" vertical="center" wrapText="1"/>
    </xf>
    <xf fontId="160" fillId="13" borderId="298" numFmtId="0" xfId="0" applyFont="1" applyFill="1" applyBorder="1" applyAlignment="1">
      <alignment horizontal="center" vertical="center" wrapText="1"/>
    </xf>
    <xf fontId="156" fillId="13" borderId="69" numFmtId="0" xfId="0" applyFont="1" applyFill="1" applyBorder="1" applyAlignment="1">
      <alignment horizontal="center" vertical="center" wrapText="1"/>
    </xf>
    <xf fontId="156" fillId="13" borderId="299" numFmtId="0" xfId="0" applyFont="1" applyFill="1" applyBorder="1" applyAlignment="1">
      <alignment horizontal="center" vertical="center" wrapText="1"/>
    </xf>
    <xf fontId="159" fillId="13" borderId="81" numFmtId="0" xfId="0" applyFont="1" applyFill="1" applyBorder="1" applyAlignment="1">
      <alignment horizontal="left" vertical="center" wrapText="1"/>
    </xf>
    <xf fontId="156" fillId="13" borderId="113" numFmtId="0" xfId="0" applyFont="1" applyFill="1" applyBorder="1" applyAlignment="1">
      <alignment horizontal="center" vertical="center" wrapText="1"/>
    </xf>
    <xf fontId="156" fillId="8" borderId="214" numFmtId="0" xfId="0" applyFont="1" applyFill="1" applyBorder="1" applyAlignment="1">
      <alignment horizontal="center" vertical="center" wrapText="1"/>
    </xf>
    <xf fontId="156" fillId="8" borderId="94" numFmtId="0" xfId="0" applyFont="1" applyFill="1" applyBorder="1" applyAlignment="1">
      <alignment horizontal="center" vertical="center" wrapText="1"/>
    </xf>
    <xf fontId="156" fillId="8" borderId="95" numFmtId="0" xfId="0" applyFont="1" applyFill="1" applyBorder="1" applyAlignment="1">
      <alignment horizontal="center" vertical="center" wrapText="1"/>
    </xf>
    <xf fontId="156" fillId="8" borderId="96" numFmtId="0" xfId="0" applyFont="1" applyFill="1" applyBorder="1" applyAlignment="1">
      <alignment horizontal="center" vertical="center" wrapText="1"/>
    </xf>
    <xf fontId="156" fillId="8" borderId="81" numFmtId="0" xfId="0" applyFont="1" applyFill="1" applyBorder="1" applyAlignment="1">
      <alignment vertical="center" wrapText="1"/>
    </xf>
    <xf fontId="156" fillId="8" borderId="82" numFmtId="0" xfId="0" applyFont="1" applyFill="1" applyBorder="1" applyAlignment="1">
      <alignment vertical="center" wrapText="1"/>
    </xf>
    <xf fontId="156" fillId="8" borderId="85" numFmtId="0" xfId="0" applyFont="1" applyFill="1" applyBorder="1" applyAlignment="1">
      <alignment vertical="center" wrapText="1"/>
    </xf>
    <xf fontId="156" fillId="8" borderId="300" numFmtId="0" xfId="0" applyFont="1" applyFill="1" applyBorder="1" applyAlignment="1">
      <alignment horizontal="center" vertical="center" wrapText="1"/>
    </xf>
    <xf fontId="156" fillId="8" borderId="301" numFmtId="0" xfId="0" applyFont="1" applyFill="1" applyBorder="1" applyAlignment="1">
      <alignment horizontal="center" vertical="center" wrapText="1"/>
    </xf>
    <xf fontId="156" fillId="8" borderId="302" numFmtId="0" xfId="0" applyFont="1" applyFill="1" applyBorder="1" applyAlignment="1">
      <alignment horizontal="center" vertical="center" wrapText="1"/>
    </xf>
    <xf fontId="160" fillId="4" borderId="303" numFmtId="0" xfId="0" applyFont="1" applyFill="1" applyBorder="1" applyAlignment="1">
      <alignment horizontal="center" vertical="center" wrapText="1"/>
    </xf>
    <xf fontId="160" fillId="4" borderId="304" numFmtId="0" xfId="0" applyFont="1" applyFill="1" applyBorder="1" applyAlignment="1">
      <alignment horizontal="center" vertical="center" wrapText="1"/>
    </xf>
    <xf fontId="156" fillId="13" borderId="17" numFmtId="0" xfId="0" applyFont="1" applyFill="1" applyBorder="1" applyAlignment="1">
      <alignment horizontal="center" vertical="center" wrapText="1"/>
    </xf>
    <xf fontId="156" fillId="13" borderId="232" numFmtId="0" xfId="0" applyFont="1" applyFill="1" applyBorder="1" applyAlignment="1">
      <alignment horizontal="center" vertical="center" wrapText="1"/>
    </xf>
    <xf fontId="159" fillId="8" borderId="102" numFmtId="0" xfId="0" applyFont="1" applyFill="1" applyBorder="1" applyAlignment="1">
      <alignment vertical="center" wrapText="1"/>
    </xf>
    <xf fontId="160" fillId="8" borderId="214" numFmtId="0" xfId="0" applyFont="1" applyFill="1" applyBorder="1" applyAlignment="1">
      <alignment horizontal="center" vertical="center" wrapText="1"/>
    </xf>
    <xf fontId="169" fillId="8" borderId="112" numFmtId="0" xfId="0" applyFont="1" applyFill="1" applyBorder="1" applyAlignment="1">
      <alignment horizontal="left" vertical="center" wrapText="1"/>
    </xf>
    <xf fontId="162" fillId="13" borderId="305" numFmtId="0" xfId="0" applyFont="1" applyFill="1" applyBorder="1" applyAlignment="1">
      <alignment horizontal="center" vertical="center" wrapText="1"/>
    </xf>
    <xf fontId="162" fillId="13" borderId="306" numFmtId="0" xfId="0" applyFont="1" applyFill="1" applyBorder="1" applyAlignment="1">
      <alignment horizontal="center" vertical="center" wrapText="1"/>
    </xf>
    <xf fontId="35" fillId="2" borderId="0" numFmtId="0" xfId="0" applyFont="1" applyFill="1"/>
    <xf fontId="36" fillId="2" borderId="0" numFmtId="0" xfId="0" applyFont="1" applyFill="1" applyAlignment="1" applyProtection="1">
      <alignment horizontal="center" vertical="center" wrapText="1"/>
      <protection locked="0"/>
    </xf>
    <xf fontId="36" fillId="2" borderId="0" numFmtId="0" xfId="0" applyFont="1" applyFill="1" applyAlignment="1" applyProtection="1">
      <alignment vertical="center" wrapText="1"/>
      <protection locked="0"/>
    </xf>
    <xf fontId="37" fillId="2" borderId="0" numFmtId="0" xfId="0" applyFont="1" applyFill="1" applyAlignment="1" applyProtection="1">
      <alignment vertical="center"/>
      <protection locked="0"/>
    </xf>
    <xf fontId="37" fillId="2" borderId="0" numFmtId="0" xfId="0" applyFont="1" applyFill="1" applyProtection="1">
      <protection locked="0"/>
    </xf>
    <xf fontId="36" fillId="2" borderId="16" numFmtId="0" xfId="3" applyFont="1" applyFill="1" applyBorder="1" applyAlignment="1" applyProtection="1">
      <alignment horizontal="center" vertical="center" wrapText="1"/>
      <protection locked="0"/>
    </xf>
    <xf fontId="36" fillId="2" borderId="15" numFmtId="0" xfId="3" applyFont="1" applyFill="1" applyBorder="1" applyAlignment="1" applyProtection="1">
      <alignment horizontal="center" vertical="center" wrapText="1"/>
      <protection locked="0"/>
    </xf>
    <xf fontId="36" fillId="2" borderId="4" numFmtId="0" xfId="24" applyFont="1" applyFill="1" applyBorder="1" applyAlignment="1" applyProtection="1">
      <alignment horizontal="center" vertical="center" wrapText="1"/>
      <protection locked="0"/>
    </xf>
    <xf fontId="36" fillId="2" borderId="5" numFmtId="0" xfId="24" applyFont="1" applyFill="1" applyBorder="1" applyAlignment="1" applyProtection="1">
      <alignment horizontal="center" vertical="center" wrapText="1"/>
      <protection locked="0"/>
    </xf>
    <xf fontId="37" fillId="2" borderId="0" numFmtId="0" xfId="5" applyFont="1" applyFill="1" applyAlignment="1" applyProtection="1">
      <alignment horizontal="center" vertical="center" wrapText="1"/>
      <protection locked="0"/>
    </xf>
    <xf fontId="36" fillId="2" borderId="7" numFmtId="0" xfId="26" applyFont="1" applyFill="1" applyBorder="1" applyAlignment="1" applyProtection="1">
      <alignment horizontal="center" vertical="center" wrapText="1"/>
      <protection locked="0"/>
    </xf>
    <xf fontId="36" fillId="2" borderId="11" numFmtId="0" xfId="16" applyFont="1" applyFill="1" applyBorder="1" applyAlignment="1" applyProtection="1">
      <alignment vertical="center" wrapText="1"/>
      <protection locked="0"/>
    </xf>
    <xf fontId="36" fillId="2" borderId="33" numFmtId="0" xfId="16" applyFont="1" applyFill="1" applyBorder="1" applyAlignment="1" applyProtection="1">
      <alignment vertical="center" wrapText="1"/>
      <protection locked="0"/>
    </xf>
    <xf fontId="37" fillId="2" borderId="64" numFmtId="0" xfId="16" applyFont="1" applyFill="1" applyBorder="1" applyAlignment="1" applyProtection="1">
      <alignment vertical="center" wrapText="1"/>
      <protection locked="0"/>
    </xf>
    <xf fontId="37" fillId="2" borderId="72" numFmtId="0" xfId="16" applyFont="1" applyFill="1" applyBorder="1" applyAlignment="1" applyProtection="1">
      <alignment vertical="center" wrapText="1"/>
      <protection locked="0"/>
    </xf>
    <xf fontId="39" fillId="2" borderId="11" numFmtId="0" xfId="0" applyFont="1" applyFill="1" applyBorder="1" applyAlignment="1" applyProtection="1">
      <alignment horizontal="left" vertical="center" wrapText="1"/>
      <protection locked="0"/>
    </xf>
    <xf fontId="39" fillId="2" borderId="33" numFmtId="0" xfId="0" applyFont="1" applyFill="1" applyBorder="1" applyAlignment="1" applyProtection="1">
      <alignment horizontal="left" vertical="center" wrapText="1"/>
      <protection locked="0"/>
    </xf>
    <xf fontId="39" fillId="2" borderId="64" numFmtId="0" xfId="0" applyFont="1" applyFill="1" applyBorder="1" applyAlignment="1" applyProtection="1">
      <alignment horizontal="left" vertical="center" wrapText="1"/>
      <protection locked="0"/>
    </xf>
    <xf fontId="37" fillId="2" borderId="18" numFmtId="0" xfId="17" applyFont="1" applyFill="1" applyBorder="1" applyAlignment="1" quotePrefix="1">
      <alignment horizontal="left" vertical="center" wrapText="1"/>
    </xf>
    <xf fontId="37" fillId="4" borderId="47" numFmtId="0" xfId="17" applyFont="1" applyFill="1" applyBorder="1" applyAlignment="1" applyProtection="1">
      <alignment horizontal="center" vertical="center" wrapText="1"/>
    </xf>
    <xf fontId="37" fillId="4" borderId="17" numFmtId="0" xfId="17" applyFont="1" applyFill="1" applyBorder="1" applyAlignment="1" applyProtection="1">
      <alignment horizontal="center" vertical="center" wrapText="1"/>
    </xf>
    <xf fontId="37" fillId="2" borderId="0" numFmtId="0" xfId="9" applyFont="1" applyFill="1" applyAlignment="1" applyProtection="1">
      <alignment vertical="center" wrapText="1"/>
      <protection locked="0"/>
    </xf>
    <xf fontId="37" fillId="2" borderId="67" numFmtId="0" xfId="17" applyFont="1" applyFill="1" applyBorder="1" applyAlignment="1" quotePrefix="1">
      <alignment horizontal="left" vertical="center" wrapText="1"/>
    </xf>
    <xf fontId="37" fillId="4" borderId="36" numFmtId="0" xfId="17" applyFont="1" applyFill="1" applyBorder="1" applyAlignment="1" applyProtection="1">
      <alignment horizontal="center" vertical="center" wrapText="1"/>
      <protection locked="0"/>
    </xf>
    <xf fontId="39" fillId="2" borderId="0" numFmtId="0" xfId="0" applyFont="1" applyFill="1" applyAlignment="1" applyProtection="1">
      <alignment horizontal="left" vertical="center" wrapText="1"/>
      <protection locked="0"/>
    </xf>
    <xf fontId="36" fillId="4" borderId="65" numFmtId="0" xfId="17" applyFont="1" applyFill="1" applyBorder="1" applyAlignment="1" applyProtection="1">
      <alignment horizontal="center" vertical="center" wrapText="1"/>
      <protection locked="0"/>
    </xf>
    <xf fontId="36" fillId="4" borderId="10" numFmtId="0" xfId="17" applyFont="1" applyFill="1" applyBorder="1" applyAlignment="1" applyProtection="1">
      <alignment horizontal="center" vertical="center" wrapText="1"/>
      <protection locked="0"/>
    </xf>
    <xf fontId="37" fillId="2" borderId="0" numFmtId="0" xfId="16" applyFont="1" applyFill="1" applyAlignment="1" applyProtection="1">
      <alignment vertical="center" wrapText="1"/>
      <protection locked="0"/>
    </xf>
    <xf fontId="151" fillId="4" borderId="17" numFmtId="0" xfId="17" applyFont="1" applyFill="1" applyBorder="1" applyAlignment="1" applyProtection="1">
      <alignment vertical="center" wrapText="1"/>
      <protection locked="0"/>
    </xf>
    <xf fontId="36" fillId="4" borderId="7" numFmtId="0" xfId="17" applyFont="1" applyFill="1" applyBorder="1" applyAlignment="1" applyProtection="1">
      <alignment horizontal="center" vertical="center" wrapText="1"/>
      <protection locked="0"/>
    </xf>
    <xf fontId="170" fillId="4" borderId="47" numFmtId="0" xfId="0" applyFont="1" applyFill="1" applyBorder="1" applyAlignment="1" applyProtection="1">
      <alignment horizontal="center" vertical="center"/>
      <protection locked="0"/>
    </xf>
    <xf fontId="170" fillId="4" borderId="17" numFmtId="0" xfId="0" applyFont="1" applyFill="1" applyBorder="1" applyAlignment="1" applyProtection="1">
      <alignment horizontal="center" vertical="center"/>
      <protection locked="0"/>
    </xf>
    <xf fontId="39" fillId="2" borderId="0" numFmtId="0" xfId="0" applyFont="1" applyFill="1" applyProtection="1">
      <protection locked="0"/>
    </xf>
    <xf fontId="156" fillId="8" borderId="0" numFmtId="0" xfId="0" applyFont="1" applyFill="1" applyAlignment="1">
      <alignment vertical="center" wrapText="1"/>
    </xf>
    <xf fontId="159" fillId="8" borderId="86" numFmtId="0" xfId="0" applyFont="1" applyFill="1" applyBorder="1" applyAlignment="1">
      <alignment horizontal="left" vertical="center" wrapText="1"/>
    </xf>
    <xf fontId="159" fillId="8" borderId="87" numFmtId="0" xfId="0" applyFont="1" applyFill="1" applyBorder="1" applyAlignment="1">
      <alignment horizontal="left" vertical="center" wrapText="1"/>
    </xf>
    <xf fontId="159" fillId="8" borderId="247" numFmtId="0" xfId="0" applyFont="1" applyFill="1" applyBorder="1" applyAlignment="1">
      <alignment horizontal="left" vertical="center" wrapText="1"/>
    </xf>
    <xf fontId="160" fillId="13" borderId="13" numFmtId="0" xfId="0" applyFont="1" applyFill="1" applyBorder="1" applyAlignment="1">
      <alignment horizontal="left" vertical="center" wrapText="1"/>
    </xf>
    <xf fontId="160" fillId="13" borderId="281" numFmtId="0" xfId="0" applyFont="1" applyFill="1" applyBorder="1" applyAlignment="1">
      <alignment horizontal="center" vertical="center" wrapText="1"/>
    </xf>
    <xf fontId="160" fillId="13" borderId="307" numFmtId="0" xfId="0" applyFont="1" applyFill="1" applyBorder="1" applyAlignment="1">
      <alignment horizontal="center" vertical="center" wrapText="1"/>
    </xf>
    <xf fontId="159" fillId="8" borderId="13" numFmtId="0" xfId="0" applyFont="1" applyFill="1" applyBorder="1" applyAlignment="1">
      <alignment horizontal="left" vertical="center" wrapText="1"/>
    </xf>
    <xf fontId="156" fillId="8" borderId="281" numFmtId="0" xfId="0" applyFont="1" applyFill="1" applyBorder="1" applyAlignment="1">
      <alignment horizontal="center" vertical="center" wrapText="1"/>
    </xf>
    <xf fontId="156" fillId="8" borderId="307" numFmtId="0" xfId="0" applyFont="1" applyFill="1" applyBorder="1" applyAlignment="1">
      <alignment horizontal="center" vertical="center" wrapText="1"/>
    </xf>
    <xf fontId="171" fillId="8" borderId="237" numFmtId="0" xfId="0" applyFont="1" applyFill="1" applyBorder="1" applyAlignment="1">
      <alignment horizontal="left" vertical="center" wrapText="1"/>
    </xf>
    <xf fontId="156" fillId="8" borderId="113" numFmtId="0" xfId="0" applyFont="1" applyFill="1" applyBorder="1" applyAlignment="1">
      <alignment horizontal="center" vertical="center" wrapText="1"/>
    </xf>
    <xf fontId="156" fillId="8" borderId="138" numFmtId="0" xfId="0" applyFont="1" applyFill="1" applyBorder="1" applyAlignment="1">
      <alignment horizontal="center" vertical="center" wrapText="1"/>
    </xf>
    <xf fontId="160" fillId="8" borderId="237" numFmtId="0" xfId="0" applyFont="1" applyFill="1" applyBorder="1" applyAlignment="1">
      <alignment horizontal="center" vertical="center" wrapText="1"/>
    </xf>
    <xf fontId="160" fillId="8" borderId="116" numFmtId="0" xfId="0" applyFont="1" applyFill="1" applyBorder="1" applyAlignment="1">
      <alignment horizontal="center" vertical="center" wrapText="1"/>
    </xf>
    <xf fontId="160" fillId="8" borderId="139" numFmtId="0" xfId="0" applyFont="1" applyFill="1" applyBorder="1" applyAlignment="1">
      <alignment horizontal="center" vertical="center" wrapText="1"/>
    </xf>
    <xf fontId="159" fillId="8" borderId="213" numFmtId="0" xfId="0" applyFont="1" applyFill="1" applyBorder="1" applyAlignment="1">
      <alignment horizontal="left" vertical="center" wrapText="1"/>
    </xf>
    <xf fontId="160" fillId="8" borderId="215" numFmtId="0" xfId="0" applyFont="1" applyFill="1" applyBorder="1" applyAlignment="1">
      <alignment vertical="center" wrapText="1"/>
    </xf>
    <xf fontId="160" fillId="8" borderId="87" numFmtId="0" xfId="0" applyFont="1" applyFill="1" applyBorder="1" applyAlignment="1">
      <alignment vertical="center" wrapText="1"/>
    </xf>
    <xf fontId="160" fillId="8" borderId="0" numFmtId="0" xfId="0" applyFont="1" applyFill="1" applyAlignment="1">
      <alignment vertical="center" wrapText="1"/>
    </xf>
    <xf fontId="160" fillId="6" borderId="13" numFmtId="0" xfId="0" applyFont="1" applyFill="1" applyBorder="1" applyAlignment="1">
      <alignment horizontal="left" vertical="center" wrapText="1"/>
    </xf>
    <xf fontId="160" fillId="4" borderId="308" numFmtId="0" xfId="0" applyFont="1" applyFill="1" applyBorder="1" applyAlignment="1">
      <alignment horizontal="center" vertical="center" wrapText="1"/>
    </xf>
    <xf fontId="160" fillId="8" borderId="281" numFmtId="0" xfId="0" applyFont="1" applyFill="1" applyBorder="1" applyAlignment="1">
      <alignment horizontal="center" vertical="center" wrapText="1"/>
    </xf>
    <xf fontId="160" fillId="8" borderId="309" numFmtId="0" xfId="0" applyFont="1" applyFill="1" applyBorder="1" applyAlignment="1">
      <alignment horizontal="center" vertical="center" wrapText="1"/>
    </xf>
    <xf fontId="159" fillId="8" borderId="0" numFmtId="0" xfId="0" applyFont="1" applyFill="1" applyAlignment="1">
      <alignment horizontal="left" vertical="center" wrapText="1"/>
    </xf>
    <xf fontId="159" fillId="6" borderId="310" numFmtId="0" xfId="0" applyFont="1" applyFill="1" applyBorder="1" applyAlignment="1">
      <alignment vertical="center" wrapText="1"/>
    </xf>
    <xf fontId="156" fillId="8" borderId="311" numFmtId="0" xfId="0" applyFont="1" applyFill="1" applyBorder="1" applyAlignment="1">
      <alignment horizontal="center" vertical="center" wrapText="1"/>
    </xf>
    <xf fontId="160" fillId="8" borderId="311" numFmtId="0" xfId="0" applyFont="1" applyFill="1" applyBorder="1" applyAlignment="1">
      <alignment horizontal="center" vertical="center" wrapText="1"/>
    </xf>
    <xf fontId="160" fillId="8" borderId="312" numFmtId="0" xfId="0" applyFont="1" applyFill="1" applyBorder="1" applyAlignment="1">
      <alignment horizontal="center" vertical="center" wrapText="1"/>
    </xf>
    <xf fontId="172" fillId="8" borderId="313" numFmtId="0" xfId="0" applyFont="1" applyFill="1" applyBorder="1" applyAlignment="1">
      <alignment vertical="center" wrapText="1"/>
    </xf>
    <xf fontId="160" fillId="8" borderId="86" numFmtId="0" xfId="0" applyFont="1" applyFill="1" applyBorder="1" applyAlignment="1">
      <alignment horizontal="center" vertical="center" wrapText="1"/>
    </xf>
    <xf fontId="160" fillId="8" borderId="87" numFmtId="0" xfId="0" applyFont="1" applyFill="1" applyBorder="1" applyAlignment="1">
      <alignment horizontal="center" vertical="center" wrapText="1"/>
    </xf>
    <xf fontId="160" fillId="8" borderId="314" numFmtId="0" xfId="0" applyFont="1" applyFill="1" applyBorder="1" applyAlignment="1">
      <alignment horizontal="center" vertical="center" wrapText="1"/>
    </xf>
    <xf fontId="160" fillId="4" borderId="315" numFmtId="0" xfId="0" applyFont="1" applyFill="1" applyBorder="1" applyAlignment="1">
      <alignment horizontal="center" vertical="center" wrapText="1"/>
    </xf>
    <xf fontId="160" fillId="4" borderId="95" numFmtId="0" xfId="0" applyFont="1" applyFill="1" applyBorder="1" applyAlignment="1">
      <alignment horizontal="center" vertical="center" wrapText="1"/>
    </xf>
    <xf fontId="160" fillId="4" borderId="316" numFmtId="0" xfId="0" applyFont="1" applyFill="1" applyBorder="1" applyAlignment="1">
      <alignment horizontal="center" vertical="center" wrapText="1"/>
    </xf>
    <xf fontId="160" fillId="8" borderId="4" numFmtId="0" xfId="0" applyFont="1" applyFill="1" applyBorder="1" applyAlignment="1">
      <alignment horizontal="center" vertical="center" wrapText="1"/>
    </xf>
    <xf fontId="160" fillId="8" borderId="317" numFmtId="0" xfId="0" applyFont="1" applyFill="1" applyBorder="1" applyAlignment="1">
      <alignment horizontal="center" vertical="center" wrapText="1"/>
    </xf>
    <xf fontId="159" fillId="6" borderId="318" numFmtId="0" xfId="0" applyFont="1" applyFill="1" applyBorder="1" applyAlignment="1">
      <alignment vertical="center" wrapText="1"/>
    </xf>
    <xf fontId="160" fillId="8" borderId="319" numFmtId="0" xfId="0" applyFont="1" applyFill="1" applyBorder="1" applyAlignment="1">
      <alignment horizontal="center" vertical="center" wrapText="1"/>
    </xf>
    <xf fontId="160" fillId="8" borderId="282" numFmtId="0" xfId="0" applyFont="1" applyFill="1" applyBorder="1" applyAlignment="1">
      <alignment horizontal="center" vertical="center" wrapText="1"/>
    </xf>
    <xf fontId="160" fillId="8" borderId="320" numFmtId="0" xfId="0" applyFont="1" applyFill="1" applyBorder="1" applyAlignment="1">
      <alignment horizontal="center" vertical="center" wrapText="1"/>
    </xf>
    <xf fontId="173" fillId="13" borderId="13" numFmtId="0" xfId="0" applyFont="1" applyFill="1" applyBorder="1" applyAlignment="1">
      <alignment horizontal="left" vertical="center" wrapText="1"/>
    </xf>
    <xf fontId="174" fillId="13" borderId="281" numFmtId="0" xfId="0" applyFont="1" applyFill="1" applyBorder="1" applyAlignment="1">
      <alignment horizontal="center" vertical="center" wrapText="1"/>
    </xf>
    <xf fontId="174" fillId="13" borderId="307" numFmtId="0" xfId="0" applyFont="1" applyFill="1" applyBorder="1" applyAlignment="1">
      <alignment horizontal="center" vertical="center" wrapText="1"/>
    </xf>
    <xf fontId="159" fillId="8" borderId="0" numFmtId="0" xfId="0" applyFont="1" applyFill="1"/>
    <xf fontId="19" fillId="4" borderId="4" numFmtId="0" xfId="3" applyFont="1" applyFill="1" applyBorder="1" applyAlignment="1">
      <alignment horizontal="center" vertical="center" wrapText="1"/>
    </xf>
    <xf fontId="19" fillId="2" borderId="5" numFmtId="0" xfId="3" applyFont="1" applyFill="1" applyBorder="1" applyAlignment="1">
      <alignment horizontal="center" vertical="center" wrapText="1"/>
    </xf>
    <xf fontId="19" fillId="4" borderId="4" numFmtId="0" xfId="24" applyFont="1" applyFill="1" applyBorder="1" applyAlignment="1">
      <alignment horizontal="center" vertical="center" wrapText="1"/>
    </xf>
    <xf fontId="19" fillId="4" borderId="5" numFmtId="0" xfId="24" applyFont="1" applyFill="1" applyBorder="1" applyAlignment="1">
      <alignment horizontal="center" vertical="center" wrapText="1"/>
    </xf>
    <xf fontId="21" fillId="2" borderId="0" numFmtId="0" xfId="5" applyFont="1" applyFill="1" applyAlignment="1">
      <alignment horizontal="center" vertical="center" wrapText="1"/>
    </xf>
    <xf fontId="19" fillId="4" borderId="6" numFmtId="0" xfId="26" applyFont="1" applyFill="1" applyBorder="1" applyAlignment="1">
      <alignment horizontal="center" vertical="center" wrapText="1"/>
    </xf>
    <xf fontId="19" fillId="2" borderId="7" numFmtId="0" xfId="3" applyFont="1" applyFill="1" applyBorder="1" applyAlignment="1">
      <alignment horizontal="center" vertical="center" wrapText="1"/>
    </xf>
    <xf fontId="19" fillId="2" borderId="8" numFmtId="0" xfId="3" applyFont="1" applyFill="1" applyBorder="1" applyAlignment="1">
      <alignment horizontal="center" vertical="center" wrapText="1"/>
    </xf>
    <xf fontId="19" fillId="2" borderId="9" numFmtId="0" xfId="3" applyFont="1" applyFill="1" applyBorder="1" applyAlignment="1">
      <alignment horizontal="center" vertical="center" wrapText="1"/>
    </xf>
    <xf fontId="19" fillId="2" borderId="42" numFmtId="0" xfId="3" applyFont="1" applyFill="1" applyBorder="1" applyAlignment="1">
      <alignment horizontal="center" vertical="center" wrapText="1"/>
    </xf>
    <xf fontId="19" fillId="2" borderId="30" numFmtId="0" xfId="3" applyFont="1" applyFill="1" applyBorder="1" applyAlignment="1">
      <alignment horizontal="center" vertical="center" wrapText="1"/>
    </xf>
    <xf fontId="19" fillId="2" borderId="43" numFmtId="0" xfId="3" applyFont="1" applyFill="1" applyBorder="1" applyAlignment="1">
      <alignment horizontal="center" vertical="center" wrapText="1"/>
    </xf>
    <xf fontId="19" fillId="4" borderId="7" numFmtId="0" xfId="24" applyFont="1" applyFill="1" applyBorder="1" applyAlignment="1">
      <alignment horizontal="center" vertical="center" wrapText="1"/>
    </xf>
    <xf fontId="19" fillId="4" borderId="8" numFmtId="0" xfId="24" applyFont="1" applyFill="1" applyBorder="1" applyAlignment="1">
      <alignment horizontal="center" vertical="center" wrapText="1"/>
    </xf>
    <xf fontId="19" fillId="4" borderId="9" numFmtId="0" xfId="24" applyFont="1" applyFill="1" applyBorder="1" applyAlignment="1">
      <alignment horizontal="center" vertical="center" wrapText="1"/>
    </xf>
    <xf fontId="19" fillId="4" borderId="7" numFmtId="0" xfId="26" applyFont="1" applyFill="1" applyBorder="1" applyAlignment="1">
      <alignment horizontal="center" vertical="center" wrapText="1"/>
    </xf>
    <xf fontId="19" fillId="2" borderId="13" numFmtId="0" xfId="16" applyFont="1" applyFill="1" applyBorder="1" applyAlignment="1">
      <alignment vertical="center" wrapText="1"/>
    </xf>
    <xf fontId="19" fillId="2" borderId="17" numFmtId="0" xfId="16" applyFont="1" applyFill="1" applyBorder="1" applyAlignment="1">
      <alignment vertical="center" wrapText="1"/>
    </xf>
    <xf fontId="19" fillId="2" borderId="16" numFmtId="0" xfId="16" applyFont="1" applyFill="1" applyBorder="1" applyAlignment="1">
      <alignment vertical="center" wrapText="1"/>
    </xf>
    <xf fontId="40" fillId="2" borderId="1" numFmtId="0" xfId="16" applyFont="1" applyFill="1" applyBorder="1" applyAlignment="1" quotePrefix="1">
      <alignment horizontal="left" vertical="center" wrapText="1"/>
    </xf>
    <xf fontId="21" fillId="2" borderId="22" numFmtId="0" xfId="16" applyFont="1" applyFill="1" applyBorder="1" applyAlignment="1">
      <alignment horizontal="center" vertical="center" wrapText="1"/>
    </xf>
    <xf fontId="21" fillId="2" borderId="19" numFmtId="0" xfId="16" applyFont="1" applyFill="1" applyBorder="1" applyAlignment="1">
      <alignment horizontal="center" vertical="center" wrapText="1"/>
    </xf>
    <xf fontId="19" fillId="2" borderId="24" numFmtId="0" xfId="16" applyFont="1" applyFill="1" applyBorder="1" applyAlignment="1">
      <alignment horizontal="center" vertical="center" wrapText="1"/>
    </xf>
    <xf fontId="23" fillId="2" borderId="22" numFmtId="0" xfId="16" applyFont="1" applyFill="1" applyBorder="1" applyAlignment="1">
      <alignment horizontal="center" vertical="center" wrapText="1"/>
    </xf>
    <xf fontId="23" fillId="2" borderId="19" numFmtId="0" xfId="16" applyFont="1" applyFill="1" applyBorder="1" applyAlignment="1">
      <alignment horizontal="center" vertical="center" wrapText="1"/>
    </xf>
    <xf fontId="28" fillId="2" borderId="25" numFmtId="0" xfId="9" applyFont="1" applyFill="1" applyBorder="1" applyAlignment="1">
      <alignment horizontal="center" vertical="center" wrapText="1"/>
    </xf>
    <xf fontId="19" fillId="2" borderId="22" numFmtId="0" xfId="9" applyFont="1" applyFill="1" applyBorder="1" applyAlignment="1">
      <alignment horizontal="center" vertical="center" wrapText="1"/>
    </xf>
    <xf fontId="19" fillId="2" borderId="19" numFmtId="0" xfId="9" applyFont="1" applyFill="1" applyBorder="1" applyAlignment="1">
      <alignment horizontal="center" vertical="center" wrapText="1"/>
    </xf>
    <xf fontId="19" fillId="2" borderId="24" numFmtId="0" xfId="9" applyFont="1" applyFill="1" applyBorder="1" applyAlignment="1">
      <alignment horizontal="center" vertical="center" wrapText="1"/>
    </xf>
    <xf fontId="21" fillId="2" borderId="23" numFmtId="0" xfId="16" applyFont="1" applyFill="1" applyBorder="1" applyAlignment="1">
      <alignment horizontal="center" vertical="center" wrapText="1"/>
    </xf>
    <xf fontId="23" fillId="2" borderId="23" numFmtId="0" xfId="16" applyFont="1" applyFill="1" applyBorder="1" applyAlignment="1">
      <alignment horizontal="center" vertical="center" wrapText="1"/>
    </xf>
    <xf fontId="23" fillId="0" borderId="22" numFmtId="0" xfId="16" applyFont="1" applyBorder="1" applyAlignment="1">
      <alignment horizontal="center" vertical="center" wrapText="1"/>
    </xf>
    <xf fontId="28" fillId="0" borderId="25" numFmtId="0" xfId="9" applyFont="1" applyBorder="1" applyAlignment="1">
      <alignment horizontal="center" vertical="center" wrapText="1"/>
    </xf>
    <xf fontId="21" fillId="2" borderId="61" numFmtId="0" xfId="16" applyFont="1" applyFill="1" applyBorder="1" applyAlignment="1">
      <alignment horizontal="center" vertical="center" wrapText="1"/>
    </xf>
    <xf fontId="19" fillId="2" borderId="13" numFmtId="0" xfId="9" applyFont="1" applyFill="1" applyBorder="1" applyAlignment="1">
      <alignment horizontal="center" vertical="center" wrapText="1"/>
    </xf>
    <xf fontId="19" fillId="2" borderId="14" numFmtId="0" xfId="9" applyFont="1" applyFill="1" applyBorder="1" applyAlignment="1">
      <alignment horizontal="center" vertical="center" wrapText="1"/>
    </xf>
    <xf fontId="19" fillId="2" borderId="49" numFmtId="0" xfId="9" applyFont="1" applyFill="1" applyBorder="1" applyAlignment="1">
      <alignment horizontal="center" vertical="center" wrapText="1"/>
    </xf>
    <xf fontId="19" fillId="2" borderId="15" numFmtId="0" xfId="9" applyFont="1" applyFill="1" applyBorder="1" applyAlignment="1">
      <alignment horizontal="center" vertical="center" wrapText="1"/>
    </xf>
    <xf fontId="19" fillId="2" borderId="13" numFmtId="0" xfId="5" applyFont="1" applyFill="1" applyBorder="1" applyAlignment="1">
      <alignment horizontal="center" textRotation="255" vertical="center" wrapText="1"/>
    </xf>
    <xf fontId="19" fillId="2" borderId="14" numFmtId="0" xfId="5" applyFont="1" applyFill="1" applyBorder="1" applyAlignment="1">
      <alignment horizontal="center" textRotation="255" vertical="center" wrapText="1"/>
    </xf>
    <xf fontId="19" fillId="2" borderId="15" numFmtId="0" xfId="5" applyFont="1" applyFill="1" applyBorder="1" applyAlignment="1">
      <alignment horizontal="center" textRotation="255" vertical="center" wrapText="1"/>
    </xf>
    <xf fontId="19" fillId="2" borderId="3" numFmtId="0" xfId="5" applyFont="1" applyFill="1" applyBorder="1" applyAlignment="1">
      <alignment horizontal="center" textRotation="255" vertical="center" wrapText="1"/>
    </xf>
    <xf fontId="19" fillId="2" borderId="33" numFmtId="0" xfId="5" applyFont="1" applyFill="1" applyBorder="1" applyAlignment="1">
      <alignment horizontal="center" textRotation="255" vertical="center" wrapText="1"/>
    </xf>
    <xf fontId="19" fillId="2" borderId="5" numFmtId="0" xfId="5" applyFont="1" applyFill="1" applyBorder="1" applyAlignment="1">
      <alignment horizontal="center" textRotation="255" vertical="center" wrapText="1"/>
    </xf>
    <xf fontId="19" fillId="2" borderId="0" numFmtId="0" xfId="5" applyFont="1" applyFill="1" applyAlignment="1">
      <alignment horizontal="center" textRotation="255" vertical="center" wrapText="1"/>
    </xf>
    <xf fontId="19" fillId="2" borderId="31" numFmtId="0" xfId="5" applyFont="1" applyFill="1" applyBorder="1" applyAlignment="1">
      <alignment horizontal="center" textRotation="255" vertical="center" wrapText="1"/>
    </xf>
    <xf fontId="19" fillId="2" borderId="32" numFmtId="0" xfId="5" applyFont="1" applyFill="1" applyBorder="1" applyAlignment="1">
      <alignment horizontal="center" textRotation="255" vertical="center" wrapText="1"/>
    </xf>
    <xf fontId="21" fillId="2" borderId="0" numFmtId="0" xfId="9" applyFont="1" applyFill="1" applyAlignment="1">
      <alignment vertical="center" wrapText="1"/>
    </xf>
    <xf fontId="21" fillId="2" borderId="42" numFmtId="0" xfId="16" applyFont="1" applyFill="1" applyBorder="1" applyAlignment="1">
      <alignment horizontal="center" vertical="center" wrapText="1"/>
    </xf>
    <xf fontId="21" fillId="2" borderId="40" numFmtId="0" xfId="16" applyFont="1" applyFill="1" applyBorder="1" applyAlignment="1">
      <alignment horizontal="center" vertical="center" wrapText="1"/>
    </xf>
    <xf fontId="19" fillId="2" borderId="43" numFmtId="0" xfId="16" applyFont="1" applyFill="1" applyBorder="1" applyAlignment="1">
      <alignment horizontal="center" vertical="center" wrapText="1"/>
    </xf>
    <xf fontId="21" fillId="2" borderId="3" numFmtId="0" xfId="9" applyFont="1" applyFill="1" applyBorder="1" applyAlignment="1">
      <alignment horizontal="center" vertical="center" wrapText="1"/>
    </xf>
    <xf fontId="21" fillId="2" borderId="33" numFmtId="0" xfId="9" applyFont="1" applyFill="1" applyBorder="1" applyAlignment="1">
      <alignment horizontal="center" vertical="center" wrapText="1"/>
    </xf>
    <xf fontId="21" fillId="2" borderId="4" numFmtId="0" xfId="9" applyFont="1" applyFill="1" applyBorder="1" applyAlignment="1">
      <alignment horizontal="center" vertical="center" wrapText="1"/>
    </xf>
    <xf fontId="19" fillId="2" borderId="4" numFmtId="0" xfId="9" applyFont="1" applyFill="1" applyBorder="1" applyAlignment="1">
      <alignment horizontal="center" vertical="center" wrapText="1"/>
    </xf>
    <xf fontId="19" fillId="2" borderId="18" numFmtId="0" xfId="9" applyFont="1" applyFill="1" applyBorder="1" applyAlignment="1">
      <alignment horizontal="center" vertical="center" wrapText="1"/>
    </xf>
    <xf fontId="19" fillId="2" borderId="20" numFmtId="0" xfId="9" applyFont="1" applyFill="1" applyBorder="1" applyAlignment="1">
      <alignment horizontal="center" vertical="center" wrapText="1"/>
    </xf>
    <xf fontId="23" fillId="2" borderId="22" numFmtId="0" xfId="9" applyFont="1" applyFill="1" applyBorder="1" applyAlignment="1">
      <alignment horizontal="center" vertical="center" wrapText="1"/>
    </xf>
    <xf fontId="23" fillId="2" borderId="23" numFmtId="0" xfId="9" applyFont="1" applyFill="1" applyBorder="1" applyAlignment="1">
      <alignment horizontal="center" vertical="center" wrapText="1"/>
    </xf>
    <xf fontId="28" fillId="2" borderId="25" numFmtId="0" xfId="16" applyFont="1" applyFill="1" applyBorder="1" applyAlignment="1">
      <alignment horizontal="center" vertical="center" wrapText="1"/>
    </xf>
    <xf fontId="19" fillId="2" borderId="42" numFmtId="0" xfId="9" applyFont="1" applyFill="1" applyBorder="1" applyAlignment="1">
      <alignment horizontal="center" vertical="center" wrapText="1"/>
    </xf>
    <xf fontId="19" fillId="2" borderId="43" numFmtId="0" xfId="9" applyFont="1" applyFill="1" applyBorder="1" applyAlignment="1">
      <alignment horizontal="center" vertical="center" wrapText="1"/>
    </xf>
    <xf fontId="20" fillId="2" borderId="17" numFmtId="0" xfId="16" applyFont="1" applyFill="1" applyBorder="1" applyAlignment="1" quotePrefix="1">
      <alignment vertical="center" wrapText="1"/>
    </xf>
    <xf fontId="19" fillId="4" borderId="13" numFmtId="0" xfId="9" applyFont="1" applyFill="1" applyBorder="1" applyAlignment="1">
      <alignment horizontal="center" vertical="center" wrapText="1"/>
    </xf>
    <xf fontId="19" fillId="4" borderId="15" numFmtId="0" xfId="9" applyFont="1" applyFill="1" applyBorder="1" applyAlignment="1">
      <alignment horizontal="center" vertical="center" wrapText="1"/>
    </xf>
    <xf fontId="20" fillId="2" borderId="63" numFmtId="0" xfId="16" applyFont="1" applyFill="1" applyBorder="1" applyAlignment="1">
      <alignment vertical="center" wrapText="1"/>
    </xf>
    <xf fontId="21" fillId="2" borderId="18" numFmtId="0" xfId="9" applyFont="1" applyFill="1" applyBorder="1" applyAlignment="1">
      <alignment horizontal="center" vertical="center" wrapText="1"/>
    </xf>
    <xf fontId="21" fillId="2" borderId="40" numFmtId="0" xfId="9" applyFont="1" applyFill="1" applyBorder="1" applyAlignment="1">
      <alignment horizontal="center" vertical="center" wrapText="1"/>
    </xf>
    <xf fontId="21" fillId="2" borderId="43" numFmtId="0" xfId="9" applyFont="1" applyFill="1" applyBorder="1" applyAlignment="1">
      <alignment horizontal="center" vertical="center" wrapText="1"/>
    </xf>
    <xf fontId="21" fillId="2" borderId="30" numFmtId="0" xfId="9" applyFont="1" applyFill="1" applyBorder="1" applyAlignment="1">
      <alignment horizontal="center" vertical="center" wrapText="1"/>
    </xf>
    <xf fontId="21" fillId="2" borderId="20" numFmtId="0" xfId="9" applyFont="1" applyFill="1" applyBorder="1" applyAlignment="1">
      <alignment horizontal="center" vertical="center" wrapText="1"/>
    </xf>
    <xf fontId="21" fillId="2" borderId="21" numFmtId="0" xfId="9" applyFont="1" applyFill="1" applyBorder="1" applyAlignment="1">
      <alignment horizontal="center" vertical="center" wrapText="1"/>
    </xf>
    <xf fontId="21" fillId="2" borderId="19" numFmtId="0" xfId="9" applyFont="1" applyFill="1" applyBorder="1" applyAlignment="1">
      <alignment horizontal="center" vertical="center" wrapText="1"/>
    </xf>
    <xf fontId="21" fillId="2" borderId="24" numFmtId="0" xfId="16" applyFont="1" applyFill="1" applyBorder="1" applyAlignment="1">
      <alignment horizontal="center" vertical="center" wrapText="1"/>
    </xf>
    <xf fontId="23" fillId="2" borderId="24" numFmtId="0" xfId="16" applyFont="1" applyFill="1" applyBorder="1" applyAlignment="1">
      <alignment horizontal="center" vertical="center" wrapText="1"/>
    </xf>
    <xf fontId="21" fillId="2" borderId="0" numFmtId="0" xfId="16" applyFont="1" applyFill="1" applyAlignment="1">
      <alignment vertical="center" wrapText="1"/>
    </xf>
    <xf fontId="21" fillId="2" borderId="25" numFmtId="0" xfId="16" applyFont="1" applyFill="1" applyBorder="1" applyAlignment="1">
      <alignment horizontal="center" vertical="center" wrapText="1"/>
    </xf>
    <xf fontId="21" fillId="2" borderId="27" numFmtId="0" xfId="16" applyFont="1" applyFill="1" applyBorder="1" applyAlignment="1">
      <alignment horizontal="center" vertical="center" wrapText="1"/>
    </xf>
    <xf fontId="23" fillId="2" borderId="27" numFmtId="0" xfId="16" applyFont="1" applyFill="1" applyBorder="1" applyAlignment="1">
      <alignment horizontal="center" vertical="center" wrapText="1"/>
    </xf>
    <xf fontId="23" fillId="2" borderId="52" numFmtId="0" xfId="16" applyFont="1" applyFill="1" applyBorder="1" applyAlignment="1">
      <alignment horizontal="center" vertical="center" wrapText="1"/>
    </xf>
    <xf fontId="23" fillId="2" borderId="53" numFmtId="0" xfId="16" applyFont="1" applyFill="1" applyBorder="1" applyAlignment="1">
      <alignment horizontal="center" vertical="center" wrapText="1"/>
    </xf>
    <xf fontId="19" fillId="2" borderId="27" numFmtId="0" xfId="9" applyFont="1" applyFill="1" applyBorder="1" applyAlignment="1">
      <alignment horizontal="center" vertical="center" wrapText="1"/>
    </xf>
    <xf fontId="19" fillId="2" borderId="13" numFmtId="0" xfId="16" applyFont="1" applyFill="1" applyBorder="1" applyAlignment="1">
      <alignment horizontal="center" vertical="center" wrapText="1"/>
    </xf>
    <xf fontId="19" fillId="2" borderId="17" numFmtId="0" xfId="16" applyFont="1" applyFill="1" applyBorder="1" applyAlignment="1">
      <alignment horizontal="center" vertical="center" wrapText="1"/>
    </xf>
    <xf fontId="19" fillId="2" borderId="16" numFmtId="0" xfId="16" applyFont="1" applyFill="1" applyBorder="1" applyAlignment="1">
      <alignment horizontal="center" vertical="center" wrapText="1"/>
    </xf>
    <xf fontId="19" fillId="2" borderId="47" numFmtId="0" xfId="9" applyFont="1" applyFill="1" applyBorder="1" applyAlignment="1">
      <alignment horizontal="center" vertical="center" wrapText="1"/>
    </xf>
    <xf fontId="19" fillId="2" borderId="17" numFmtId="0" xfId="9" applyFont="1" applyFill="1" applyBorder="1" applyAlignment="1">
      <alignment horizontal="center" vertical="center" wrapText="1"/>
    </xf>
    <xf fontId="129" fillId="2" borderId="48" numFmtId="0" xfId="0" applyFont="1" applyFill="1" applyBorder="1" applyAlignment="1">
      <alignment horizontal="center" vertical="center"/>
    </xf>
    <xf fontId="129" fillId="2" borderId="15" numFmtId="0" xfId="0" applyFont="1" applyFill="1" applyBorder="1" applyAlignment="1">
      <alignment horizontal="center" vertical="center"/>
    </xf>
    <xf fontId="19" fillId="2" borderId="13" numFmtId="0" xfId="16" applyFont="1" applyFill="1" applyBorder="1" applyAlignment="1" quotePrefix="1">
      <alignment vertical="center" wrapText="1"/>
    </xf>
    <xf fontId="19" fillId="2" borderId="17" numFmtId="0" xfId="16" applyFont="1" applyFill="1" applyBorder="1" applyAlignment="1" quotePrefix="1">
      <alignment vertical="center" wrapText="1"/>
    </xf>
    <xf fontId="19" fillId="2" borderId="16" numFmtId="0" xfId="16" applyFont="1" applyFill="1" applyBorder="1" applyAlignment="1" quotePrefix="1">
      <alignment vertical="center" wrapText="1"/>
    </xf>
    <xf fontId="37" fillId="2" borderId="1" numFmtId="0" xfId="16" applyFont="1" applyFill="1" applyBorder="1" applyAlignment="1" quotePrefix="1">
      <alignment horizontal="left" vertical="center" wrapText="1"/>
    </xf>
    <xf fontId="21" fillId="4" borderId="18" numFmtId="0" xfId="16" applyFont="1" applyFill="1" applyBorder="1" applyAlignment="1" quotePrefix="1">
      <alignment horizontal="center" vertical="center" wrapText="1"/>
    </xf>
    <xf fontId="21" fillId="4" borderId="19" numFmtId="0" xfId="16" applyFont="1" applyFill="1" applyBorder="1" applyAlignment="1" quotePrefix="1">
      <alignment horizontal="center" vertical="center" wrapText="1"/>
    </xf>
    <xf fontId="21" fillId="4" borderId="51" numFmtId="0" xfId="16" applyFont="1" applyFill="1" applyBorder="1" applyAlignment="1" quotePrefix="1">
      <alignment horizontal="center" vertical="center" wrapText="1"/>
    </xf>
    <xf fontId="21" fillId="2" borderId="53" numFmtId="0" xfId="16" applyFont="1" applyFill="1" applyBorder="1" applyAlignment="1">
      <alignment horizontal="center" vertical="center" wrapText="1"/>
    </xf>
    <xf fontId="19" fillId="4" borderId="50" numFmtId="0" xfId="9" applyFont="1" applyFill="1" applyBorder="1" applyAlignment="1">
      <alignment horizontal="center" vertical="center" wrapText="1"/>
    </xf>
    <xf fontId="19" fillId="4" borderId="19" numFmtId="0" xfId="9" applyFont="1" applyFill="1" applyBorder="1" applyAlignment="1">
      <alignment horizontal="center" vertical="center" wrapText="1"/>
    </xf>
    <xf fontId="19" fillId="4" borderId="51" numFmtId="0" xfId="9" applyFont="1" applyFill="1" applyBorder="1" applyAlignment="1">
      <alignment horizontal="center" vertical="center" wrapText="1"/>
    </xf>
    <xf fontId="19" fillId="2" borderId="73" numFmtId="0" xfId="5" applyFont="1" applyFill="1" applyBorder="1" applyAlignment="1">
      <alignment horizontal="center" textRotation="255" vertical="center" wrapText="1"/>
    </xf>
    <xf fontId="21" fillId="2" borderId="12" numFmtId="0" xfId="9" applyFont="1" applyFill="1" applyBorder="1" applyAlignment="1">
      <alignment horizontal="center" vertical="center" wrapText="1"/>
    </xf>
    <xf fontId="19" fillId="2" borderId="72" numFmtId="0" xfId="9" applyFont="1" applyFill="1" applyBorder="1" applyAlignment="1">
      <alignment horizontal="center" vertical="center" wrapText="1"/>
    </xf>
    <xf fontId="37" fillId="2" borderId="3" numFmtId="0" xfId="16" applyFont="1" applyFill="1" applyBorder="1" applyAlignment="1" quotePrefix="1">
      <alignment horizontal="left" vertical="center" wrapText="1"/>
    </xf>
    <xf fontId="21" fillId="2" borderId="18" numFmtId="0" xfId="16" applyFont="1" applyFill="1" applyBorder="1" applyAlignment="1" quotePrefix="1">
      <alignment horizontal="center" vertical="center" wrapText="1"/>
    </xf>
    <xf fontId="21" fillId="2" borderId="19" numFmtId="0" xfId="16" applyFont="1" applyFill="1" applyBorder="1" applyAlignment="1" quotePrefix="1">
      <alignment horizontal="center" vertical="center" wrapText="1"/>
    </xf>
    <xf fontId="21" fillId="2" borderId="51" numFmtId="0" xfId="16" applyFont="1" applyFill="1" applyBorder="1" applyAlignment="1" quotePrefix="1">
      <alignment horizontal="center" vertical="center" wrapText="1"/>
    </xf>
    <xf fontId="21" fillId="2" borderId="18" numFmtId="0" xfId="16" applyFont="1" applyFill="1" applyBorder="1" applyAlignment="1">
      <alignment horizontal="center" vertical="center" wrapText="1"/>
    </xf>
    <xf fontId="21" fillId="2" borderId="51" numFmtId="0" xfId="16" applyFont="1" applyFill="1" applyBorder="1" applyAlignment="1">
      <alignment horizontal="center" vertical="center" wrapText="1"/>
    </xf>
    <xf fontId="54" fillId="2" borderId="7" numFmtId="0" xfId="16" applyFont="1" applyFill="1" applyBorder="1" applyAlignment="1">
      <alignment vertical="center" wrapText="1"/>
    </xf>
    <xf fontId="21" fillId="2" borderId="65" numFmtId="0" xfId="9" applyFont="1" applyFill="1" applyBorder="1" applyAlignment="1" quotePrefix="1">
      <alignment horizontal="center" vertical="center" wrapText="1"/>
    </xf>
    <xf fontId="21" fillId="2" borderId="34" numFmtId="0" xfId="9" applyFont="1" applyFill="1" applyBorder="1" applyAlignment="1" quotePrefix="1">
      <alignment horizontal="center" vertical="center" wrapText="1"/>
    </xf>
    <xf fontId="21" fillId="2" borderId="66" numFmtId="0" xfId="9" applyFont="1" applyFill="1" applyBorder="1" applyAlignment="1" quotePrefix="1">
      <alignment horizontal="center" vertical="center" wrapText="1"/>
    </xf>
    <xf fontId="21" fillId="2" borderId="65" numFmtId="0" xfId="9" applyFont="1" applyFill="1" applyBorder="1" applyAlignment="1">
      <alignment horizontal="center" vertical="center" wrapText="1"/>
    </xf>
    <xf fontId="21" fillId="2" borderId="34" numFmtId="0" xfId="9" applyFont="1" applyFill="1" applyBorder="1" applyAlignment="1">
      <alignment horizontal="center" vertical="center" wrapText="1"/>
    </xf>
    <xf fontId="21" fillId="2" borderId="48" numFmtId="0" xfId="9" applyFont="1" applyFill="1" applyBorder="1" applyAlignment="1">
      <alignment horizontal="center" vertical="center" wrapText="1"/>
    </xf>
    <xf fontId="19" fillId="4" borderId="65" numFmtId="0" xfId="9" applyFont="1" applyFill="1" applyBorder="1" applyAlignment="1">
      <alignment horizontal="center" vertical="center" wrapText="1"/>
    </xf>
    <xf fontId="19" fillId="4" borderId="34" numFmtId="0" xfId="9" applyFont="1" applyFill="1" applyBorder="1" applyAlignment="1">
      <alignment horizontal="center" vertical="center" wrapText="1"/>
    </xf>
    <xf fontId="19" fillId="4" borderId="66" numFmtId="0" xfId="9" applyFont="1" applyFill="1" applyBorder="1" applyAlignment="1">
      <alignment horizontal="center" vertical="center" wrapText="1"/>
    </xf>
    <xf fontId="37" fillId="2" borderId="63" numFmtId="0" xfId="16" applyFont="1" applyFill="1" applyBorder="1" applyAlignment="1" quotePrefix="1">
      <alignment horizontal="left" vertical="center" wrapText="1"/>
    </xf>
    <xf fontId="21" fillId="2" borderId="41" numFmtId="0" xfId="16" applyFont="1" applyFill="1" applyBorder="1" applyAlignment="1" quotePrefix="1">
      <alignment horizontal="center" vertical="center" wrapText="1"/>
    </xf>
    <xf fontId="21" fillId="2" borderId="55" numFmtId="0" xfId="16" applyFont="1" applyFill="1" applyBorder="1" applyAlignment="1">
      <alignment horizontal="center" vertical="center" wrapText="1"/>
    </xf>
    <xf fontId="21" fillId="2" borderId="41" numFmtId="0" xfId="16" applyFont="1" applyFill="1" applyBorder="1" applyAlignment="1">
      <alignment horizontal="center" vertical="center" wrapText="1"/>
    </xf>
    <xf fontId="19" fillId="4" borderId="14" numFmtId="0" xfId="16" applyFont="1" applyFill="1" applyBorder="1" applyAlignment="1" quotePrefix="1">
      <alignment horizontal="center" vertical="center" wrapText="1"/>
    </xf>
    <xf fontId="19" fillId="4" borderId="48" numFmtId="0" xfId="16" applyFont="1" applyFill="1" applyBorder="1" applyAlignment="1" quotePrefix="1">
      <alignment horizontal="center" vertical="center" wrapText="1"/>
    </xf>
    <xf fontId="129" fillId="4" borderId="14" numFmtId="0" xfId="0" applyFont="1" applyFill="1" applyBorder="1" applyAlignment="1">
      <alignment horizontal="center" vertical="center"/>
    </xf>
    <xf fontId="129" fillId="4" borderId="48" numFmtId="0" xfId="0" applyFont="1" applyFill="1" applyBorder="1" applyAlignment="1">
      <alignment horizontal="center" vertical="center"/>
    </xf>
    <xf fontId="37" fillId="4" borderId="0" numFmtId="0" xfId="43" applyFont="1" applyFill="1" applyProtection="1">
      <protection locked="0"/>
    </xf>
    <xf fontId="36" fillId="4" borderId="2" numFmtId="0" xfId="27" applyFont="1" applyFill="1" applyBorder="1" applyAlignment="1" applyProtection="1" quotePrefix="1">
      <alignment horizontal="center" vertical="center" wrapText="1"/>
      <protection locked="0"/>
    </xf>
    <xf fontId="36" fillId="4" borderId="3" numFmtId="0" xfId="4" applyFont="1" applyFill="1" applyBorder="1" applyAlignment="1" applyProtection="1" quotePrefix="1">
      <alignment horizontal="center" vertical="center" wrapText="1"/>
      <protection locked="0"/>
    </xf>
    <xf fontId="36" fillId="4" borderId="4" numFmtId="0" xfId="4" applyFont="1" applyFill="1" applyBorder="1" applyAlignment="1" applyProtection="1">
      <alignment horizontal="center" vertical="center" wrapText="1"/>
      <protection locked="0"/>
    </xf>
    <xf fontId="36" fillId="4" borderId="5" numFmtId="0" xfId="4" applyFont="1" applyFill="1" applyBorder="1" applyAlignment="1" applyProtection="1">
      <alignment horizontal="center" vertical="center" wrapText="1"/>
      <protection locked="0"/>
    </xf>
    <xf fontId="36" fillId="4" borderId="3" numFmtId="0" xfId="4" applyFont="1" applyFill="1" applyBorder="1" applyAlignment="1" applyProtection="1">
      <alignment horizontal="center" vertical="center" wrapText="1"/>
      <protection locked="0"/>
    </xf>
    <xf fontId="36" fillId="4" borderId="3" numFmtId="0" xfId="25" applyFont="1" applyFill="1" applyBorder="1" applyAlignment="1" applyProtection="1" quotePrefix="1">
      <alignment horizontal="center" vertical="center" wrapText="1"/>
      <protection locked="0"/>
    </xf>
    <xf fontId="36" fillId="4" borderId="6" numFmtId="0" xfId="27" applyFont="1" applyFill="1" applyBorder="1" applyAlignment="1" applyProtection="1">
      <alignment horizontal="center" vertical="center" wrapText="1"/>
      <protection locked="0"/>
    </xf>
    <xf fontId="36" fillId="4" borderId="7" numFmtId="0" xfId="4" applyFont="1" applyFill="1" applyBorder="1" applyAlignment="1" applyProtection="1">
      <alignment horizontal="center" vertical="center" wrapText="1"/>
      <protection locked="0"/>
    </xf>
    <xf fontId="36" fillId="4" borderId="8" numFmtId="0" xfId="4" applyFont="1" applyFill="1" applyBorder="1" applyAlignment="1" applyProtection="1">
      <alignment horizontal="center" vertical="center" wrapText="1"/>
      <protection locked="0"/>
    </xf>
    <xf fontId="36" fillId="4" borderId="9" numFmtId="0" xfId="4" applyFont="1" applyFill="1" applyBorder="1" applyAlignment="1" applyProtection="1">
      <alignment horizontal="center" vertical="center" wrapText="1"/>
      <protection locked="0"/>
    </xf>
    <xf fontId="36" fillId="4" borderId="7" numFmtId="0" xfId="25" applyFont="1" applyFill="1" applyBorder="1" applyAlignment="1" applyProtection="1">
      <alignment horizontal="center" vertical="center" wrapText="1"/>
      <protection locked="0"/>
    </xf>
    <xf fontId="36" fillId="4" borderId="8" numFmtId="0" xfId="25" applyFont="1" applyFill="1" applyBorder="1" applyAlignment="1" applyProtection="1">
      <alignment horizontal="center" vertical="center" wrapText="1"/>
      <protection locked="0"/>
    </xf>
    <xf fontId="36" fillId="4" borderId="9" numFmtId="0" xfId="25" applyFont="1" applyFill="1" applyBorder="1" applyAlignment="1" applyProtection="1">
      <alignment horizontal="center" vertical="center" wrapText="1"/>
      <protection locked="0"/>
    </xf>
    <xf fontId="38" fillId="4" borderId="11" numFmtId="0" xfId="6" applyFont="1" applyFill="1" applyBorder="1" applyAlignment="1" applyProtection="1" quotePrefix="1">
      <alignment horizontal="left" textRotation="90" wrapText="1"/>
      <protection locked="0"/>
    </xf>
    <xf fontId="38" fillId="4" borderId="2" numFmtId="0" xfId="6" applyFont="1" applyFill="1" applyBorder="1" applyAlignment="1" applyProtection="1" quotePrefix="1">
      <alignment horizontal="left" textRotation="90" wrapText="1"/>
      <protection locked="0"/>
    </xf>
    <xf fontId="37" fillId="4" borderId="47" numFmtId="0" xfId="43" applyFont="1" applyFill="1" applyBorder="1" applyAlignment="1" applyProtection="1">
      <alignment horizontal="center" vertical="center"/>
      <protection locked="0"/>
    </xf>
    <xf fontId="37" fillId="4" borderId="14" numFmtId="0" xfId="43" applyFont="1" applyFill="1" applyBorder="1" applyAlignment="1" applyProtection="1">
      <alignment horizontal="center" vertical="center"/>
      <protection locked="0"/>
    </xf>
    <xf fontId="37" fillId="4" borderId="48" numFmtId="0" xfId="17" applyFont="1" applyFill="1" applyBorder="1" applyAlignment="1" applyProtection="1">
      <alignment horizontal="center" vertical="center" wrapText="1"/>
      <protection locked="0"/>
    </xf>
    <xf fontId="37" fillId="4" borderId="49" numFmtId="0" xfId="43" applyFont="1" applyFill="1" applyBorder="1" applyAlignment="1" applyProtection="1">
      <alignment horizontal="center" vertical="center"/>
      <protection locked="0"/>
    </xf>
    <xf fontId="37" fillId="4" borderId="16" numFmtId="0" xfId="17" applyFont="1" applyFill="1" applyBorder="1" applyAlignment="1" applyProtection="1">
      <alignment horizontal="center" vertical="center" wrapText="1"/>
      <protection locked="0"/>
    </xf>
    <xf fontId="37" fillId="4" borderId="15" numFmtId="0" xfId="17" applyFont="1" applyFill="1" applyBorder="1" applyAlignment="1" applyProtection="1">
      <alignment horizontal="center" vertical="center" wrapText="1"/>
      <protection locked="0"/>
    </xf>
    <xf fontId="36" fillId="4" borderId="15" numFmtId="0" xfId="10" applyFont="1" applyFill="1" applyBorder="1" applyAlignment="1" applyProtection="1">
      <alignment horizontal="center" vertical="center" wrapText="1"/>
      <protection locked="0"/>
    </xf>
    <xf fontId="175" fillId="4" borderId="63" numFmtId="0" xfId="17" applyFont="1" applyFill="1" applyBorder="1" applyAlignment="1" applyProtection="1" quotePrefix="1">
      <alignment vertical="center" wrapText="1"/>
      <protection locked="0"/>
    </xf>
    <xf fontId="37" fillId="4" borderId="42" numFmtId="0" xfId="17" applyFont="1" applyFill="1" applyBorder="1" applyAlignment="1" applyProtection="1">
      <alignment horizontal="center" vertical="center" wrapText="1"/>
      <protection locked="0"/>
    </xf>
    <xf fontId="37" fillId="4" borderId="67" numFmtId="0" xfId="17" applyFont="1" applyFill="1" applyBorder="1" applyAlignment="1" applyProtection="1">
      <alignment horizontal="center" vertical="center" wrapText="1"/>
      <protection locked="0"/>
    </xf>
    <xf fontId="36" fillId="4" borderId="17" numFmtId="0" xfId="10" applyFont="1" applyFill="1" applyBorder="1" applyAlignment="1" applyProtection="1">
      <alignment horizontal="center" vertical="center" wrapText="1"/>
      <protection locked="0"/>
    </xf>
    <xf fontId="39" fillId="4" borderId="3" numFmtId="0" xfId="43" applyFont="1" applyFill="1" applyBorder="1" applyAlignment="1" applyProtection="1">
      <alignment horizontal="left" vertical="center" wrapText="1"/>
      <protection locked="0"/>
    </xf>
    <xf fontId="36" fillId="4" borderId="11" numFmtId="0" xfId="10" applyFont="1" applyFill="1" applyBorder="1" applyAlignment="1" applyProtection="1">
      <alignment horizontal="center" vertical="center" wrapText="1"/>
      <protection locked="0"/>
    </xf>
    <xf fontId="36" fillId="4" borderId="72" numFmtId="0" xfId="10" applyFont="1" applyFill="1" applyBorder="1" applyAlignment="1" applyProtection="1">
      <alignment horizontal="center" vertical="center" wrapText="1"/>
      <protection locked="0"/>
    </xf>
    <xf fontId="36" fillId="4" borderId="14" numFmtId="0" xfId="10" applyFont="1" applyFill="1" applyBorder="1" applyAlignment="1" applyProtection="1">
      <alignment horizontal="center" vertical="center" wrapText="1"/>
      <protection locked="0"/>
    </xf>
    <xf fontId="36" fillId="4" borderId="58" numFmtId="0" xfId="10" applyFont="1" applyFill="1" applyBorder="1" applyAlignment="1" applyProtection="1">
      <alignment horizontal="center" vertical="center" wrapText="1"/>
      <protection locked="0"/>
    </xf>
    <xf fontId="36" fillId="4" borderId="48" numFmtId="0" xfId="10" applyFont="1" applyFill="1" applyBorder="1" applyAlignment="1" applyProtection="1">
      <alignment horizontal="center" vertical="center" wrapText="1"/>
      <protection locked="0"/>
    </xf>
    <xf fontId="36" fillId="4" borderId="212" numFmtId="0" xfId="10" applyFont="1" applyFill="1" applyBorder="1" applyAlignment="1" applyProtection="1">
      <alignment horizontal="center" vertical="center" wrapText="1"/>
      <protection locked="0"/>
    </xf>
    <xf fontId="37" fillId="4" borderId="65" numFmtId="0" xfId="10" applyFont="1" applyFill="1" applyBorder="1" applyAlignment="1" applyProtection="1">
      <alignment horizontal="center" vertical="center" wrapText="1"/>
      <protection locked="0"/>
    </xf>
    <xf fontId="37" fillId="4" borderId="34" numFmtId="0" xfId="10" applyFont="1" applyFill="1" applyBorder="1" applyAlignment="1" applyProtection="1">
      <alignment horizontal="center" vertical="center" wrapText="1"/>
      <protection locked="0"/>
    </xf>
    <xf fontId="36" fillId="4" borderId="66" numFmtId="0" xfId="10" applyFont="1" applyFill="1" applyBorder="1" applyAlignment="1" applyProtection="1">
      <alignment horizontal="center" vertical="center" wrapText="1"/>
      <protection locked="0"/>
    </xf>
    <xf fontId="37" fillId="4" borderId="178" numFmtId="0" xfId="10" applyFont="1" applyFill="1" applyBorder="1" applyAlignment="1" applyProtection="1">
      <alignment horizontal="center" vertical="center" wrapText="1"/>
      <protection locked="0"/>
    </xf>
    <xf fontId="36" fillId="4" borderId="8" numFmtId="0" xfId="10" applyFont="1" applyFill="1" applyBorder="1" applyAlignment="1" applyProtection="1">
      <alignment horizontal="center" vertical="center" wrapText="1"/>
      <protection locked="0"/>
    </xf>
    <xf fontId="36" fillId="4" borderId="65" numFmtId="0" xfId="10" applyFont="1" applyFill="1" applyBorder="1" applyAlignment="1" applyProtection="1">
      <alignment horizontal="center" vertical="center" wrapText="1"/>
      <protection locked="0"/>
    </xf>
    <xf fontId="36" fillId="4" borderId="10" numFmtId="0" xfId="10" applyFont="1" applyFill="1" applyBorder="1" applyAlignment="1" applyProtection="1">
      <alignment horizontal="center" vertical="center" wrapText="1"/>
      <protection locked="0"/>
    </xf>
    <xf fontId="36" fillId="4" borderId="56" numFmtId="0" xfId="10" applyFont="1" applyFill="1" applyBorder="1" applyAlignment="1" applyProtection="1">
      <alignment horizontal="center" vertical="center" wrapText="1"/>
      <protection locked="0"/>
    </xf>
    <xf fontId="36" fillId="4" borderId="57" numFmtId="0" xfId="10" applyFont="1" applyFill="1" applyBorder="1" applyAlignment="1" applyProtection="1">
      <alignment horizontal="center" vertical="center" wrapText="1"/>
      <protection locked="0"/>
    </xf>
    <xf fontId="39" fillId="4" borderId="3" numFmtId="0" xfId="17" applyFont="1" applyFill="1" applyBorder="1" applyAlignment="1" applyProtection="1">
      <alignment vertical="center" wrapText="1"/>
      <protection locked="0"/>
    </xf>
    <xf fontId="37" fillId="4" borderId="11" numFmtId="0" xfId="10" applyFont="1" applyFill="1" applyBorder="1" applyAlignment="1" applyProtection="1">
      <alignment horizontal="center" vertical="center" wrapText="1"/>
      <protection locked="0"/>
    </xf>
    <xf fontId="37" fillId="4" borderId="12" numFmtId="0" xfId="10" applyFont="1" applyFill="1" applyBorder="1" applyAlignment="1" applyProtection="1">
      <alignment horizontal="center" vertical="center" wrapText="1"/>
      <protection locked="0"/>
    </xf>
    <xf fontId="37" fillId="4" borderId="4" numFmtId="0" xfId="10" applyFont="1" applyFill="1" applyBorder="1" applyAlignment="1" applyProtection="1">
      <alignment horizontal="center" vertical="center" wrapText="1"/>
      <protection locked="0"/>
    </xf>
    <xf fontId="37" fillId="4" borderId="5" numFmtId="0" xfId="10" applyFont="1" applyFill="1" applyBorder="1" applyAlignment="1" applyProtection="1">
      <alignment horizontal="center" vertical="center" wrapText="1"/>
      <protection locked="0"/>
    </xf>
    <xf fontId="37" fillId="4" borderId="15" numFmtId="0" xfId="10" applyFont="1" applyFill="1" applyBorder="1" applyAlignment="1" applyProtection="1">
      <alignment horizontal="center" vertical="center" wrapText="1"/>
      <protection locked="0"/>
    </xf>
    <xf fontId="175" fillId="4" borderId="13" numFmtId="0" xfId="17" applyFont="1" applyFill="1" applyBorder="1" applyAlignment="1" applyProtection="1" quotePrefix="1">
      <alignment vertical="center" wrapText="1"/>
      <protection locked="0"/>
    </xf>
    <xf fontId="37" fillId="4" borderId="13" numFmtId="0" xfId="17" applyFont="1" applyFill="1" applyBorder="1" applyAlignment="1" applyProtection="1">
      <alignment horizontal="center" vertical="center" wrapText="1"/>
      <protection locked="0"/>
    </xf>
    <xf fontId="36" fillId="4" borderId="13" numFmtId="0" xfId="17" applyFont="1" applyFill="1" applyBorder="1" applyAlignment="1" applyProtection="1">
      <alignment horizontal="center" vertical="center" wrapText="1"/>
      <protection locked="0"/>
    </xf>
    <xf fontId="134" fillId="4" borderId="13" numFmtId="0" xfId="43" applyFont="1" applyFill="1" applyBorder="1" applyAlignment="1" applyProtection="1">
      <alignment horizontal="left" vertical="center" wrapText="1"/>
      <protection locked="0"/>
    </xf>
    <xf fontId="134" fillId="4" borderId="47" numFmtId="0" xfId="43" applyFont="1" applyFill="1" applyBorder="1" applyAlignment="1" applyProtection="1">
      <alignment horizontal="center" vertical="center"/>
      <protection locked="0"/>
    </xf>
    <xf fontId="134" fillId="4" borderId="17" numFmtId="0" xfId="43" applyFont="1" applyFill="1" applyBorder="1" applyAlignment="1" applyProtection="1">
      <alignment horizontal="center" vertical="center"/>
      <protection locked="0"/>
    </xf>
    <xf fontId="39" fillId="4" borderId="0" numFmtId="0" xfId="43" applyFont="1" applyFill="1" applyAlignment="1" applyProtection="1">
      <alignment horizontal="left" vertical="center" wrapText="1"/>
      <protection locked="0"/>
    </xf>
    <xf fontId="39" fillId="4" borderId="0" numFmtId="0" xfId="43" applyFont="1" applyFill="1" applyProtection="1">
      <protection locked="0"/>
    </xf>
    <xf fontId="37" fillId="4" borderId="0" numFmtId="0" xfId="43" applyFont="1" applyFill="1" applyAlignment="1" applyProtection="1">
      <alignment horizontal="left" vertical="center"/>
      <protection locked="0"/>
    </xf>
    <xf fontId="37" fillId="4" borderId="0" numFmtId="0" xfId="43" applyFont="1" applyFill="1" applyAlignment="1" applyProtection="1">
      <alignment horizontal="center" vertical="center" wrapText="1"/>
      <protection locked="0"/>
    </xf>
    <xf fontId="19" fillId="2" borderId="16" numFmtId="0" xfId="3" applyFont="1" applyFill="1" applyBorder="1" applyAlignment="1">
      <alignment horizontal="center" vertical="center" wrapText="1"/>
    </xf>
    <xf fontId="19" fillId="2" borderId="15" numFmtId="0" xfId="3" applyFont="1" applyFill="1" applyBorder="1" applyAlignment="1">
      <alignment horizontal="center" vertical="center" wrapText="1"/>
    </xf>
    <xf fontId="19" fillId="2" borderId="21" numFmtId="0" xfId="24" applyFont="1" applyFill="1" applyBorder="1" applyAlignment="1">
      <alignment horizontal="center" vertical="center" wrapText="1"/>
    </xf>
    <xf fontId="19" fillId="2" borderId="20" numFmtId="0" xfId="24" applyFont="1" applyFill="1" applyBorder="1" applyAlignment="1">
      <alignment horizontal="center" vertical="center" wrapText="1"/>
    </xf>
    <xf fontId="8" fillId="2" borderId="14" numFmtId="0" xfId="5" applyFont="1" applyFill="1" applyBorder="1" applyAlignment="1" quotePrefix="1">
      <alignment horizontal="center" vertical="center" wrapText="1"/>
    </xf>
    <xf fontId="10" fillId="2" borderId="48" numFmtId="0" xfId="5" applyFont="1" applyFill="1" applyBorder="1" applyAlignment="1" quotePrefix="1">
      <alignment horizontal="center" vertical="center" wrapText="1"/>
    </xf>
    <xf fontId="19" fillId="2" borderId="47" numFmtId="0" xfId="16" applyFont="1" applyFill="1" applyBorder="1" applyAlignment="1">
      <alignment horizontal="center" vertical="center" wrapText="1"/>
    </xf>
    <xf fontId="19" fillId="2" borderId="14" numFmtId="0" xfId="16" applyFont="1" applyFill="1" applyBorder="1" applyAlignment="1">
      <alignment horizontal="center" vertical="center" wrapText="1"/>
    </xf>
    <xf fontId="21" fillId="2" borderId="14" numFmtId="0" xfId="16" applyFont="1" applyFill="1" applyBorder="1" applyAlignment="1">
      <alignment horizontal="center" vertical="center" wrapText="1"/>
    </xf>
    <xf fontId="21" fillId="2" borderId="58" numFmtId="0" xfId="16" applyFont="1" applyFill="1" applyBorder="1" applyAlignment="1">
      <alignment horizontal="center" vertical="center" wrapText="1"/>
    </xf>
    <xf fontId="34" fillId="2" borderId="47" numFmtId="0" xfId="0" applyFont="1" applyFill="1" applyBorder="1" applyAlignment="1">
      <alignment horizontal="left" vertical="center" wrapText="1"/>
    </xf>
    <xf fontId="34" fillId="2" borderId="14" numFmtId="0" xfId="0" applyFont="1" applyFill="1" applyBorder="1" applyAlignment="1">
      <alignment horizontal="left" vertical="center" wrapText="1"/>
    </xf>
    <xf fontId="34" fillId="2" borderId="48" numFmtId="0" xfId="0" applyFont="1" applyFill="1" applyBorder="1" applyAlignment="1">
      <alignment horizontal="left" vertical="center" wrapText="1"/>
    </xf>
    <xf fontId="40" fillId="2" borderId="3" numFmtId="0" xfId="16" applyFont="1" applyFill="1" applyBorder="1" applyAlignment="1" quotePrefix="1">
      <alignment horizontal="left" vertical="center" wrapText="1"/>
    </xf>
    <xf fontId="22" fillId="2" borderId="39" numFmtId="0" xfId="16" applyFont="1" applyFill="1" applyBorder="1" applyAlignment="1">
      <alignment horizontal="center" vertical="center" wrapText="1"/>
    </xf>
    <xf fontId="22" fillId="2" borderId="40" numFmtId="0" xfId="16" applyFont="1" applyFill="1" applyBorder="1" applyAlignment="1">
      <alignment horizontal="center" vertical="center" wrapText="1"/>
    </xf>
    <xf fontId="21" fillId="2" borderId="52" numFmtId="0" xfId="16" applyFont="1" applyFill="1" applyBorder="1" applyAlignment="1">
      <alignment horizontal="center" vertical="center" wrapText="1"/>
    </xf>
    <xf fontId="21" fillId="2" borderId="38" numFmtId="0" xfId="16" applyFont="1" applyFill="1" applyBorder="1" applyAlignment="1">
      <alignment horizontal="center" vertical="center" wrapText="1"/>
    </xf>
    <xf fontId="27" fillId="2" borderId="39" numFmtId="0" xfId="0" applyFont="1" applyFill="1" applyBorder="1" applyAlignment="1">
      <alignment horizontal="center" vertical="center" wrapText="1"/>
    </xf>
    <xf fontId="27" fillId="2" borderId="40" numFmtId="0" xfId="0" applyFont="1" applyFill="1" applyBorder="1" applyAlignment="1">
      <alignment horizontal="center" vertical="center" wrapText="1"/>
    </xf>
    <xf fontId="27" fillId="2" borderId="41" numFmtId="0" xfId="0" applyFont="1" applyFill="1" applyBorder="1" applyAlignment="1">
      <alignment horizontal="center" vertical="center" wrapText="1"/>
    </xf>
    <xf fontId="22" fillId="2" borderId="60" numFmtId="0" xfId="16" applyFont="1" applyFill="1" applyBorder="1" applyAlignment="1">
      <alignment horizontal="center" vertical="center" wrapText="1"/>
    </xf>
    <xf fontId="22" fillId="4" borderId="61" numFmtId="0" xfId="16" applyFont="1" applyFill="1" applyBorder="1" applyAlignment="1">
      <alignment horizontal="center" vertical="center" wrapText="1"/>
    </xf>
    <xf fontId="22" fillId="2" borderId="61" numFmtId="0" xfId="16" applyFont="1" applyFill="1" applyBorder="1" applyAlignment="1">
      <alignment horizontal="center" vertical="center" wrapText="1"/>
    </xf>
    <xf fontId="21" fillId="2" borderId="60" numFmtId="0" xfId="16" applyFont="1" applyFill="1" applyBorder="1" applyAlignment="1">
      <alignment horizontal="center" vertical="center" wrapText="1"/>
    </xf>
    <xf fontId="21" fillId="2" borderId="147" numFmtId="0" xfId="16" applyFont="1" applyFill="1" applyBorder="1" applyAlignment="1">
      <alignment horizontal="center" vertical="center" wrapText="1"/>
    </xf>
    <xf fontId="27" fillId="2" borderId="60" numFmtId="0" xfId="0" applyFont="1" applyFill="1" applyBorder="1" applyAlignment="1">
      <alignment horizontal="center" vertical="center" wrapText="1"/>
    </xf>
    <xf fontId="27" fillId="2" borderId="61" numFmtId="0" xfId="0" applyFont="1" applyFill="1" applyBorder="1" applyAlignment="1">
      <alignment horizontal="center" vertical="center" wrapText="1"/>
    </xf>
    <xf fontId="27" fillId="2" borderId="62" numFmtId="0" xfId="0" applyFont="1" applyFill="1" applyBorder="1" applyAlignment="1">
      <alignment horizontal="center" vertical="center" wrapText="1"/>
    </xf>
    <xf fontId="29" fillId="2" borderId="17" numFmtId="0" xfId="9" applyFont="1" applyFill="1" applyBorder="1" applyAlignment="1">
      <alignment horizontal="center" vertical="center" wrapText="1"/>
    </xf>
    <xf fontId="29" fillId="2" borderId="11" numFmtId="0" xfId="9" applyFont="1" applyFill="1" applyBorder="1" applyAlignment="1">
      <alignment horizontal="center" vertical="center" wrapText="1"/>
    </xf>
    <xf fontId="29" fillId="4" borderId="33" numFmtId="0" xfId="9" applyFont="1" applyFill="1" applyBorder="1" applyAlignment="1">
      <alignment horizontal="center" vertical="center" wrapText="1"/>
    </xf>
    <xf fontId="29" fillId="2" borderId="72" numFmtId="0" xfId="9" applyFont="1" applyFill="1" applyBorder="1" applyAlignment="1">
      <alignment horizontal="center" vertical="center" wrapText="1"/>
    </xf>
    <xf fontId="19" fillId="2" borderId="11" numFmtId="0" xfId="9" applyFont="1" applyFill="1" applyBorder="1" applyAlignment="1">
      <alignment horizontal="center" vertical="center" wrapText="1"/>
    </xf>
    <xf fontId="19" fillId="4" borderId="33" numFmtId="0" xfId="9" applyFont="1" applyFill="1" applyBorder="1" applyAlignment="1">
      <alignment horizontal="center" vertical="center" wrapText="1"/>
    </xf>
    <xf fontId="29" fillId="2" borderId="3" numFmtId="0" xfId="9" applyFont="1" applyFill="1" applyBorder="1" applyAlignment="1">
      <alignment horizontal="center" vertical="center" wrapText="1"/>
    </xf>
    <xf fontId="29" fillId="2" borderId="12" numFmtId="0" xfId="9" applyFont="1" applyFill="1" applyBorder="1" applyAlignment="1">
      <alignment horizontal="center" vertical="center" wrapText="1"/>
    </xf>
    <xf fontId="29" fillId="2" borderId="5" numFmtId="0" xfId="9" applyFont="1" applyFill="1" applyBorder="1" applyAlignment="1">
      <alignment horizontal="center" vertical="center" wrapText="1"/>
    </xf>
    <xf fontId="22" fillId="2" borderId="50" numFmtId="0" xfId="16" applyFont="1" applyFill="1" applyBorder="1" applyAlignment="1">
      <alignment horizontal="center" vertical="center" wrapText="1"/>
    </xf>
    <xf fontId="22" fillId="2" borderId="19" numFmtId="0" xfId="16" applyFont="1" applyFill="1" applyBorder="1" applyAlignment="1">
      <alignment horizontal="center" vertical="center" wrapText="1"/>
    </xf>
    <xf fontId="21" fillId="2" borderId="50" numFmtId="0" xfId="16" applyFont="1" applyFill="1" applyBorder="1" applyAlignment="1">
      <alignment horizontal="center" vertical="center" wrapText="1"/>
    </xf>
    <xf fontId="21" fillId="2" borderId="36" numFmtId="0" xfId="16" applyFont="1" applyFill="1" applyBorder="1" applyAlignment="1">
      <alignment horizontal="center" vertical="center" wrapText="1"/>
    </xf>
    <xf fontId="29" fillId="2" borderId="18" numFmtId="0" xfId="9" applyFont="1" applyFill="1" applyBorder="1" applyAlignment="1">
      <alignment horizontal="center" vertical="center" wrapText="1"/>
    </xf>
    <xf fontId="22" fillId="2" borderId="19" numFmtId="0" xfId="9" applyFont="1" applyFill="1" applyBorder="1" applyAlignment="1">
      <alignment horizontal="center" vertical="center" wrapText="1"/>
    </xf>
    <xf fontId="22" fillId="2" borderId="5" numFmtId="0" xfId="9" applyFont="1" applyFill="1" applyBorder="1" applyAlignment="1">
      <alignment horizontal="center" vertical="center" wrapText="1"/>
    </xf>
    <xf fontId="22" fillId="2" borderId="52" numFmtId="0" xfId="16" applyFont="1" applyFill="1" applyBorder="1" applyAlignment="1">
      <alignment horizontal="center" vertical="center" wrapText="1"/>
    </xf>
    <xf fontId="22" fillId="2" borderId="23" numFmtId="0" xfId="16" applyFont="1" applyFill="1" applyBorder="1" applyAlignment="1">
      <alignment horizontal="center" vertical="center" wrapText="1"/>
    </xf>
    <xf fontId="26" fillId="2" borderId="52" numFmtId="0" xfId="0" applyFont="1" applyFill="1" applyBorder="1" applyAlignment="1">
      <alignment horizontal="center" vertical="center" wrapText="1"/>
    </xf>
    <xf fontId="26" fillId="2" borderId="23" numFmtId="0" xfId="0" applyFont="1" applyFill="1" applyBorder="1" applyAlignment="1">
      <alignment horizontal="center" vertical="center" wrapText="1"/>
    </xf>
    <xf fontId="26" fillId="2" borderId="53" numFmtId="0" xfId="0" applyFont="1" applyFill="1" applyBorder="1" applyAlignment="1">
      <alignment horizontal="center" vertical="center" wrapText="1"/>
    </xf>
    <xf fontId="40" fillId="2" borderId="26" numFmtId="0" xfId="16" applyFont="1" applyFill="1" applyBorder="1" applyAlignment="1" quotePrefix="1">
      <alignment horizontal="left" vertical="center" wrapText="1"/>
    </xf>
    <xf fontId="22" fillId="2" borderId="44" numFmtId="0" xfId="16" applyFont="1" applyFill="1" applyBorder="1" applyAlignment="1">
      <alignment horizontal="center" vertical="center" wrapText="1"/>
    </xf>
    <xf fontId="22" fillId="2" borderId="27" numFmtId="0" xfId="16" applyFont="1" applyFill="1" applyBorder="1" applyAlignment="1">
      <alignment horizontal="center" vertical="center" wrapText="1"/>
    </xf>
    <xf fontId="26" fillId="2" borderId="44" numFmtId="0" xfId="0" applyFont="1" applyFill="1" applyBorder="1" applyAlignment="1">
      <alignment horizontal="center" vertical="center" wrapText="1"/>
    </xf>
    <xf fontId="26" fillId="2" borderId="27" numFmtId="0" xfId="0" applyFont="1" applyFill="1" applyBorder="1" applyAlignment="1">
      <alignment horizontal="center" vertical="center" wrapText="1"/>
    </xf>
    <xf fontId="26" fillId="2" borderId="45" numFmtId="0" xfId="0" applyFont="1" applyFill="1" applyBorder="1" applyAlignment="1">
      <alignment horizontal="center" vertical="center" wrapText="1"/>
    </xf>
    <xf fontId="29" fillId="2" borderId="10" numFmtId="0" xfId="9" applyFont="1" applyFill="1" applyBorder="1" applyAlignment="1">
      <alignment horizontal="center" vertical="center" wrapText="1"/>
    </xf>
    <xf fontId="27" fillId="2" borderId="65" numFmtId="0" xfId="0" applyFont="1" applyFill="1" applyBorder="1" applyAlignment="1">
      <alignment horizontal="center" vertical="center" wrapText="1"/>
    </xf>
    <xf fontId="27" fillId="2" borderId="34" numFmtId="0" xfId="0" applyFont="1" applyFill="1" applyBorder="1" applyAlignment="1">
      <alignment horizontal="center" vertical="center" wrapText="1"/>
    </xf>
    <xf fontId="27" fillId="2" borderId="66" numFmtId="0" xfId="0" applyFont="1" applyFill="1" applyBorder="1" applyAlignment="1">
      <alignment horizontal="center" vertical="center" wrapText="1"/>
    </xf>
    <xf fontId="54" fillId="2" borderId="2" numFmtId="0" xfId="16" applyFont="1" applyFill="1" applyBorder="1" applyAlignment="1">
      <alignment vertical="center" wrapText="1"/>
    </xf>
    <xf fontId="19" fillId="2" borderId="2" numFmtId="0" xfId="16" applyFont="1" applyFill="1" applyBorder="1" applyAlignment="1">
      <alignment horizontal="center" vertical="center" wrapText="1"/>
    </xf>
    <xf fontId="19" fillId="4" borderId="2" numFmtId="0" xfId="16" applyFont="1" applyFill="1" applyBorder="1" applyAlignment="1">
      <alignment horizontal="center" vertical="center" wrapText="1"/>
    </xf>
    <xf fontId="19" fillId="4" borderId="3" numFmtId="0" xfId="16" applyFont="1" applyFill="1" applyBorder="1" applyAlignment="1">
      <alignment horizontal="center" vertical="center" wrapText="1"/>
    </xf>
    <xf fontId="19" fillId="2" borderId="11" numFmtId="0" xfId="16" applyFont="1" applyFill="1" applyBorder="1" applyAlignment="1">
      <alignment horizontal="center" vertical="center" wrapText="1"/>
    </xf>
    <xf fontId="19" fillId="4" borderId="33" numFmtId="0" xfId="16" applyFont="1" applyFill="1" applyBorder="1" applyAlignment="1">
      <alignment horizontal="center" vertical="center" wrapText="1"/>
    </xf>
    <xf fontId="37" fillId="2" borderId="13" numFmtId="0" xfId="16" applyFont="1" applyFill="1" applyBorder="1" applyAlignment="1" quotePrefix="1">
      <alignment horizontal="left" vertical="center" wrapText="1"/>
    </xf>
    <xf fontId="21" fillId="2" borderId="47" numFmtId="0" xfId="16" applyFont="1" applyFill="1" applyBorder="1" applyAlignment="1">
      <alignment horizontal="center" vertical="center" wrapText="1"/>
    </xf>
    <xf fontId="21" fillId="2" borderId="56" numFmtId="0" xfId="16" applyFont="1" applyFill="1" applyBorder="1" applyAlignment="1">
      <alignment horizontal="center" vertical="center" wrapText="1"/>
    </xf>
    <xf fontId="23" fillId="2" borderId="48" numFmtId="0" xfId="0" applyFont="1" applyFill="1" applyBorder="1" applyAlignment="1">
      <alignment horizontal="center" vertical="center" wrapText="1"/>
    </xf>
    <xf fontId="54" fillId="2" borderId="7" numFmtId="0" xfId="16" applyFont="1" applyFill="1" applyBorder="1" applyAlignment="1" quotePrefix="1">
      <alignment vertical="center" wrapText="1"/>
    </xf>
    <xf fontId="19" fillId="2" borderId="65" numFmtId="0" xfId="9" applyFont="1" applyFill="1" applyBorder="1" applyAlignment="1">
      <alignment horizontal="center" vertical="center" wrapText="1"/>
    </xf>
    <xf fontId="19" fillId="2" borderId="7" numFmtId="0" xfId="9" applyFont="1" applyFill="1" applyBorder="1" applyAlignment="1">
      <alignment horizontal="center" vertical="center" wrapText="1"/>
    </xf>
    <xf fontId="19" fillId="2" borderId="34" numFmtId="0" xfId="9" applyFont="1" applyFill="1" applyBorder="1" applyAlignment="1">
      <alignment horizontal="center" vertical="center" wrapText="1"/>
    </xf>
    <xf fontId="19" fillId="2" borderId="66" numFmtId="0" xfId="16" applyFont="1" applyFill="1" applyBorder="1" applyAlignment="1">
      <alignment horizontal="center" vertical="center" wrapText="1"/>
    </xf>
    <xf fontId="28" fillId="2" borderId="45" numFmtId="0" xfId="0" applyFont="1" applyFill="1" applyBorder="1" applyAlignment="1">
      <alignment horizontal="center" vertical="center" wrapText="1"/>
    </xf>
    <xf fontId="34" fillId="2" borderId="47" numFmtId="0" xfId="0" applyFont="1" applyFill="1" applyBorder="1" applyAlignment="1">
      <alignment horizontal="center" vertical="center"/>
    </xf>
    <xf fontId="120" fillId="2" borderId="47" numFmtId="0" xfId="0" applyFont="1" applyFill="1" applyBorder="1" applyAlignment="1">
      <alignment horizontal="center" vertical="center"/>
    </xf>
    <xf fontId="120" fillId="2" borderId="17" numFmtId="0" xfId="0" applyFont="1" applyFill="1" applyBorder="1" applyAlignment="1">
      <alignment horizontal="center" vertical="center"/>
    </xf>
    <xf fontId="8" fillId="2" borderId="49" numFmtId="0" xfId="5" applyFont="1" applyFill="1" applyBorder="1" applyAlignment="1" quotePrefix="1">
      <alignment horizontal="center" vertical="center" wrapText="1"/>
    </xf>
    <xf fontId="19" fillId="2" borderId="11" numFmtId="0" xfId="16" applyFont="1" applyFill="1" applyBorder="1" applyAlignment="1">
      <alignment vertical="center" wrapText="1"/>
    </xf>
    <xf fontId="19" fillId="2" borderId="33" numFmtId="0" xfId="16" applyFont="1" applyFill="1" applyBorder="1" applyAlignment="1">
      <alignment vertical="center" wrapText="1"/>
    </xf>
    <xf fontId="21" fillId="2" borderId="72" numFmtId="0" xfId="16" applyFont="1" applyFill="1" applyBorder="1" applyAlignment="1">
      <alignment vertical="center" wrapText="1"/>
    </xf>
    <xf fontId="34" fillId="2" borderId="12" numFmtId="0" xfId="0" applyFont="1" applyFill="1" applyBorder="1" applyAlignment="1">
      <alignment horizontal="left" vertical="center" wrapText="1"/>
    </xf>
    <xf fontId="141" fillId="2" borderId="22" numFmtId="0" xfId="16" applyFont="1" applyFill="1" applyBorder="1" applyAlignment="1" quotePrefix="1">
      <alignment horizontal="left" vertical="center" wrapText="1"/>
    </xf>
    <xf fontId="176" fillId="2" borderId="52" numFmtId="0" xfId="0" applyFont="1" applyFill="1" applyBorder="1" applyAlignment="1">
      <alignment horizontal="center" vertical="center" wrapText="1"/>
    </xf>
    <xf fontId="176" fillId="2" borderId="37" numFmtId="0" xfId="0" applyFont="1" applyFill="1" applyBorder="1" applyAlignment="1">
      <alignment horizontal="center" vertical="center" wrapText="1"/>
    </xf>
    <xf fontId="176" fillId="2" borderId="53" numFmtId="0" xfId="0" applyFont="1" applyFill="1" applyBorder="1" applyAlignment="1">
      <alignment horizontal="center" vertical="center" wrapText="1"/>
    </xf>
    <xf fontId="21" fillId="2" borderId="5" numFmtId="0" xfId="9" applyFont="1" applyFill="1" applyBorder="1" applyAlignment="1">
      <alignment horizontal="center" vertical="center" wrapText="1"/>
    </xf>
    <xf fontId="54" fillId="2" borderId="3" numFmtId="0" xfId="16" applyFont="1" applyFill="1" applyBorder="1" applyAlignment="1">
      <alignment vertical="center" wrapText="1"/>
    </xf>
    <xf fontId="21" fillId="4" borderId="11" numFmtId="0" xfId="9" applyFont="1" applyFill="1" applyBorder="1" applyAlignment="1">
      <alignment horizontal="center" vertical="center" wrapText="1"/>
    </xf>
    <xf fontId="21" fillId="4" borderId="12" numFmtId="0" xfId="9" applyFont="1" applyFill="1" applyBorder="1" applyAlignment="1">
      <alignment horizontal="center" vertical="center" wrapText="1"/>
    </xf>
    <xf fontId="34" fillId="2" borderId="12" numFmtId="0" xfId="0" applyFont="1" applyFill="1" applyBorder="1" applyAlignment="1">
      <alignment horizontal="center" vertical="center" wrapText="1"/>
    </xf>
    <xf fontId="11" fillId="2" borderId="47" numFmtId="0" xfId="16" applyFont="1" applyFill="1" applyBorder="1" applyAlignment="1">
      <alignment horizontal="center" vertical="center" wrapText="1"/>
    </xf>
    <xf fontId="11" fillId="2" borderId="14" numFmtId="0" xfId="16" applyFont="1" applyFill="1" applyBorder="1" applyAlignment="1">
      <alignment horizontal="center" vertical="center" wrapText="1"/>
    </xf>
    <xf fontId="11" fillId="2" borderId="58" numFmtId="0" xfId="16" applyFont="1" applyFill="1" applyBorder="1" applyAlignment="1">
      <alignment horizontal="center" vertical="center" wrapText="1"/>
    </xf>
    <xf fontId="177" fillId="2" borderId="47" numFmtId="0" xfId="0" applyFont="1" applyFill="1" applyBorder="1" applyAlignment="1">
      <alignment horizontal="center" vertical="center" wrapText="1"/>
    </xf>
    <xf fontId="177" fillId="2" borderId="49" numFmtId="0" xfId="0" applyFont="1" applyFill="1" applyBorder="1" applyAlignment="1">
      <alignment horizontal="center" vertical="center" wrapText="1"/>
    </xf>
    <xf fontId="177" fillId="2" borderId="48" numFmtId="0" xfId="0" applyFont="1" applyFill="1" applyBorder="1" applyAlignment="1">
      <alignment horizontal="center" vertical="center" wrapText="1"/>
    </xf>
    <xf fontId="19" fillId="2" borderId="16" numFmtId="0" xfId="9" applyFont="1" applyFill="1" applyBorder="1" applyAlignment="1">
      <alignment horizontal="center" vertical="center" wrapText="1"/>
    </xf>
    <xf fontId="28" fillId="2" borderId="47" numFmtId="0" xfId="0" applyFont="1" applyFill="1" applyBorder="1" applyAlignment="1">
      <alignment horizontal="center" vertical="center"/>
    </xf>
    <xf fontId="28" fillId="2" borderId="13" numFmtId="0" xfId="0" applyFont="1" applyFill="1" applyBorder="1" applyAlignment="1">
      <alignment horizontal="center" vertical="center"/>
    </xf>
    <xf fontId="28" fillId="2" borderId="49" numFmtId="0" xfId="0" applyFont="1" applyFill="1" applyBorder="1" applyAlignment="1">
      <alignment horizontal="center" vertical="center"/>
    </xf>
    <xf fontId="17" fillId="2" borderId="0" numFmtId="49" xfId="0" applyNumberFormat="1" applyFont="1" applyFill="1" applyAlignment="1">
      <alignment horizontal="center" vertical="distributed" wrapText="1"/>
    </xf>
    <xf fontId="178" fillId="0" borderId="0" numFmtId="0" xfId="0" applyFont="1" applyAlignment="1">
      <alignment horizontal="center" vertical="distributed" wrapText="1"/>
    </xf>
    <xf fontId="0" fillId="0" borderId="0" numFmtId="49" xfId="0" applyNumberFormat="1" applyAlignment="1">
      <alignment horizontal="center" vertical="distributed" wrapText="1"/>
    </xf>
    <xf fontId="19" fillId="14" borderId="4" numFmtId="0" xfId="3" applyFont="1" applyFill="1" applyBorder="1" applyAlignment="1">
      <alignment horizontal="center" vertical="center" wrapText="1"/>
    </xf>
    <xf fontId="19" fillId="14" borderId="5" numFmtId="0" xfId="3" applyFont="1" applyFill="1" applyBorder="1" applyAlignment="1">
      <alignment horizontal="center" vertical="center" wrapText="1"/>
    </xf>
    <xf fontId="10" fillId="2" borderId="3" numFmtId="0" xfId="24" applyFont="1" applyFill="1" applyBorder="1" applyAlignment="1" quotePrefix="1">
      <alignment horizontal="center" vertical="center" wrapText="1"/>
    </xf>
    <xf fontId="10" fillId="2" borderId="4" numFmtId="0" xfId="24" applyFont="1" applyFill="1" applyBorder="1" applyAlignment="1">
      <alignment horizontal="center" vertical="center" wrapText="1"/>
    </xf>
    <xf fontId="10" fillId="2" borderId="5" numFmtId="0" xfId="24" applyFont="1" applyFill="1" applyBorder="1" applyAlignment="1">
      <alignment horizontal="center" vertical="center" wrapText="1"/>
    </xf>
    <xf fontId="19" fillId="14" borderId="7" numFmtId="0" xfId="26" applyFont="1" applyFill="1" applyBorder="1" applyAlignment="1">
      <alignment horizontal="center" vertical="center" wrapText="1"/>
    </xf>
    <xf fontId="10" fillId="2" borderId="47" numFmtId="0" xfId="5" applyFont="1" applyFill="1" applyBorder="1" applyAlignment="1" quotePrefix="1">
      <alignment horizontal="center" vertical="center" wrapText="1"/>
    </xf>
    <xf fontId="8" fillId="2" borderId="17" numFmtId="0" xfId="5" applyFont="1" applyFill="1" applyBorder="1" applyAlignment="1" quotePrefix="1">
      <alignment horizontal="center" vertical="center" wrapText="1"/>
    </xf>
    <xf fontId="19" fillId="2" borderId="63" numFmtId="0" xfId="26" applyFont="1" applyFill="1" applyBorder="1" applyAlignment="1">
      <alignment horizontal="center" vertical="center" wrapText="1"/>
    </xf>
    <xf fontId="7" fillId="2" borderId="56" numFmtId="0" xfId="5" applyFont="1" applyFill="1" applyBorder="1" applyAlignment="1">
      <alignment horizontal="center" vertical="center" wrapText="1"/>
    </xf>
    <xf fontId="8" fillId="2" borderId="73" numFmtId="0" xfId="5" applyFont="1" applyFill="1" applyBorder="1" applyAlignment="1">
      <alignment horizontal="center" vertical="center" wrapText="1"/>
    </xf>
    <xf fontId="10" fillId="2" borderId="0" numFmtId="0" xfId="5" applyFont="1" applyFill="1" applyAlignment="1">
      <alignment horizontal="center" vertical="center" wrapText="1"/>
    </xf>
    <xf fontId="7" fillId="2" borderId="73" numFmtId="0" xfId="5" applyFont="1" applyFill="1" applyBorder="1" applyAlignment="1">
      <alignment horizontal="center" vertical="center" wrapText="1"/>
    </xf>
    <xf fontId="7" fillId="2" borderId="63" numFmtId="0" xfId="5" applyFont="1" applyFill="1" applyBorder="1" applyAlignment="1">
      <alignment horizontal="center" vertical="center" wrapText="1"/>
    </xf>
    <xf fontId="8" fillId="2" borderId="12" numFmtId="0" xfId="5" applyFont="1" applyFill="1" applyBorder="1" applyAlignment="1">
      <alignment horizontal="center" vertical="center" wrapText="1"/>
    </xf>
    <xf fontId="10" fillId="2" borderId="5" numFmtId="0" xfId="5" applyFont="1" applyFill="1" applyBorder="1" applyAlignment="1">
      <alignment horizontal="center" vertical="center" wrapText="1"/>
    </xf>
    <xf fontId="28" fillId="2" borderId="11" numFmtId="0" xfId="16" applyFont="1" applyFill="1" applyBorder="1" applyAlignment="1">
      <alignment vertical="center" wrapText="1"/>
    </xf>
    <xf fontId="28" fillId="2" borderId="33" numFmtId="0" xfId="16" applyFont="1" applyFill="1" applyBorder="1" applyAlignment="1">
      <alignment vertical="center" wrapText="1"/>
    </xf>
    <xf fontId="28" fillId="2" borderId="64" numFmtId="0" xfId="16" applyFont="1" applyFill="1" applyBorder="1" applyAlignment="1">
      <alignment vertical="center" wrapText="1"/>
    </xf>
    <xf fontId="28" fillId="2" borderId="12" numFmtId="0" xfId="16" applyFont="1" applyFill="1" applyBorder="1" applyAlignment="1">
      <alignment vertical="center" wrapText="1"/>
    </xf>
    <xf fontId="28" fillId="2" borderId="72" numFmtId="0" xfId="16" applyFont="1" applyFill="1" applyBorder="1" applyAlignment="1">
      <alignment vertical="center" wrapText="1"/>
    </xf>
    <xf fontId="28" fillId="2" borderId="3" numFmtId="0" xfId="16" applyFont="1" applyFill="1" applyBorder="1" applyAlignment="1">
      <alignment vertical="center" wrapText="1"/>
    </xf>
    <xf fontId="28" fillId="2" borderId="5" numFmtId="0" xfId="16" applyFont="1" applyFill="1" applyBorder="1" applyAlignment="1">
      <alignment vertical="center" wrapText="1"/>
    </xf>
    <xf fontId="62" fillId="2" borderId="3" numFmtId="0" xfId="16" applyFont="1" applyFill="1" applyBorder="1" applyAlignment="1">
      <alignment vertical="center" wrapText="1"/>
    </xf>
    <xf fontId="23" fillId="2" borderId="50" numFmtId="0" xfId="16" applyFont="1" applyFill="1" applyBorder="1" applyAlignment="1">
      <alignment horizontal="center" vertical="center" wrapText="1"/>
    </xf>
    <xf fontId="28" fillId="2" borderId="50" numFmtId="0" xfId="16" applyFont="1" applyFill="1" applyBorder="1" applyAlignment="1">
      <alignment horizontal="center" vertical="center" wrapText="1"/>
    </xf>
    <xf fontId="28" fillId="2" borderId="67" numFmtId="0" xfId="16" applyFont="1" applyFill="1" applyBorder="1" applyAlignment="1">
      <alignment horizontal="center" vertical="center" wrapText="1"/>
    </xf>
    <xf fontId="23" fillId="2" borderId="37" numFmtId="0" xfId="16" applyFont="1" applyFill="1" applyBorder="1" applyAlignment="1">
      <alignment horizontal="center" vertical="center" wrapText="1"/>
    </xf>
    <xf fontId="23" fillId="2" borderId="38" numFmtId="0" xfId="16" applyFont="1" applyFill="1" applyBorder="1" applyAlignment="1">
      <alignment horizontal="center" vertical="center" wrapText="1"/>
    </xf>
    <xf fontId="23" fillId="2" borderId="24" numFmtId="0" xfId="9" applyFont="1" applyFill="1" applyBorder="1" applyAlignment="1">
      <alignment horizontal="center" vertical="center" wrapText="1"/>
    </xf>
    <xf fontId="97" fillId="2" borderId="13" numFmtId="0" xfId="0" applyFont="1" applyFill="1" applyBorder="1" applyAlignment="1">
      <alignment horizontal="left" vertical="center" wrapText="1"/>
    </xf>
    <xf fontId="28" fillId="2" borderId="47" numFmtId="0" xfId="16" applyFont="1" applyFill="1" applyBorder="1" applyAlignment="1">
      <alignment horizontal="center" vertical="center" wrapText="1"/>
    </xf>
    <xf fontId="28" fillId="2" borderId="17" numFmtId="0" xfId="16" applyFont="1" applyFill="1" applyBorder="1" applyAlignment="1">
      <alignment horizontal="center" vertical="center" wrapText="1"/>
    </xf>
    <xf fontId="97" fillId="2" borderId="3" numFmtId="0" xfId="0" applyFont="1" applyFill="1" applyBorder="1" applyAlignment="1">
      <alignment horizontal="left" vertical="center" wrapText="1"/>
    </xf>
    <xf fontId="28" fillId="2" borderId="39" numFmtId="0" xfId="16" applyFont="1" applyFill="1" applyBorder="1" applyAlignment="1">
      <alignment horizontal="center" vertical="center" wrapText="1"/>
    </xf>
    <xf fontId="28" fillId="2" borderId="40" numFmtId="0" xfId="16" applyFont="1" applyFill="1" applyBorder="1" applyAlignment="1">
      <alignment horizontal="center" vertical="center" wrapText="1"/>
    </xf>
    <xf fontId="28" fillId="2" borderId="41" numFmtId="0" xfId="16" applyFont="1" applyFill="1" applyBorder="1" applyAlignment="1">
      <alignment horizontal="center" vertical="center" wrapText="1"/>
    </xf>
    <xf fontId="28" fillId="2" borderId="55" numFmtId="0" xfId="16" applyFont="1" applyFill="1" applyBorder="1" applyAlignment="1">
      <alignment horizontal="center" vertical="center" wrapText="1"/>
    </xf>
    <xf fontId="28" fillId="2" borderId="59" numFmtId="0" xfId="16" applyFont="1" applyFill="1" applyBorder="1" applyAlignment="1">
      <alignment horizontal="center" vertical="center" wrapText="1"/>
    </xf>
    <xf fontId="28" fillId="2" borderId="65" numFmtId="0" xfId="5" applyFont="1" applyFill="1" applyBorder="1" applyAlignment="1">
      <alignment horizontal="center" textRotation="255" vertical="center" wrapText="1"/>
    </xf>
    <xf fontId="28" fillId="2" borderId="12" numFmtId="0" xfId="5" applyFont="1" applyFill="1" applyBorder="1" applyAlignment="1">
      <alignment horizontal="center" textRotation="255" vertical="center" wrapText="1"/>
    </xf>
    <xf fontId="28" fillId="2" borderId="32" numFmtId="0" xfId="5" applyFont="1" applyFill="1" applyBorder="1" applyAlignment="1">
      <alignment horizontal="center" textRotation="255" vertical="center" wrapText="1"/>
    </xf>
    <xf fontId="23" fillId="2" borderId="11" numFmtId="0" xfId="9" applyFont="1" applyFill="1" applyBorder="1" applyAlignment="1">
      <alignment vertical="center" wrapText="1"/>
    </xf>
    <xf fontId="23" fillId="2" borderId="33" numFmtId="0" xfId="9" applyFont="1" applyFill="1" applyBorder="1" applyAlignment="1">
      <alignment vertical="center" wrapText="1"/>
    </xf>
    <xf fontId="28" fillId="2" borderId="64" numFmtId="0" xfId="9" applyFont="1" applyFill="1" applyBorder="1" applyAlignment="1">
      <alignment vertical="center" wrapText="1"/>
    </xf>
    <xf fontId="23" fillId="2" borderId="12" numFmtId="0" xfId="9" applyFont="1" applyFill="1" applyBorder="1" applyAlignment="1">
      <alignment vertical="center" wrapText="1"/>
    </xf>
    <xf fontId="28" fillId="2" borderId="72" numFmtId="0" xfId="9" applyFont="1" applyFill="1" applyBorder="1" applyAlignment="1">
      <alignment vertical="center" wrapText="1"/>
    </xf>
    <xf fontId="23" fillId="2" borderId="33" numFmtId="0" xfId="9" applyFont="1" applyFill="1" applyBorder="1" applyAlignment="1" quotePrefix="1">
      <alignment vertical="center" wrapText="1"/>
    </xf>
    <xf fontId="28" fillId="2" borderId="3" numFmtId="0" xfId="9" applyFont="1" applyFill="1" applyBorder="1" applyAlignment="1">
      <alignment horizontal="center" vertical="center" wrapText="1"/>
    </xf>
    <xf fontId="28" fillId="2" borderId="33" numFmtId="0" xfId="9" applyFont="1" applyFill="1" applyBorder="1" applyAlignment="1">
      <alignment horizontal="center" vertical="center" wrapText="1"/>
    </xf>
    <xf fontId="28" fillId="2" borderId="5" numFmtId="0" xfId="9" applyFont="1" applyFill="1" applyBorder="1" applyAlignment="1">
      <alignment horizontal="center" vertical="center" wrapText="1"/>
    </xf>
    <xf fontId="121" fillId="2" borderId="13" numFmtId="0" xfId="16" applyFont="1" applyFill="1" applyBorder="1" applyAlignment="1" quotePrefix="1">
      <alignment vertical="center" wrapText="1"/>
    </xf>
    <xf fontId="28" fillId="2" borderId="14" numFmtId="0" xfId="16" applyFont="1" applyFill="1" applyBorder="1" applyAlignment="1">
      <alignment horizontal="center" vertical="center" wrapText="1"/>
    </xf>
    <xf fontId="28" fillId="2" borderId="48" numFmtId="0" xfId="16" applyFont="1" applyFill="1" applyBorder="1" applyAlignment="1">
      <alignment horizontal="center" vertical="center" wrapText="1"/>
    </xf>
    <xf fontId="121" fillId="2" borderId="7" numFmtId="0" xfId="16" applyFont="1" applyFill="1" applyBorder="1" applyAlignment="1">
      <alignment vertical="center" wrapText="1"/>
    </xf>
    <xf fontId="23" fillId="2" borderId="65" numFmtId="0" xfId="9" applyFont="1" applyFill="1" applyBorder="1" applyAlignment="1">
      <alignment vertical="center" wrapText="1"/>
    </xf>
    <xf fontId="23" fillId="2" borderId="34" numFmtId="0" xfId="9" applyFont="1" applyFill="1" applyBorder="1" applyAlignment="1">
      <alignment vertical="center" wrapText="1"/>
    </xf>
    <xf fontId="23" fillId="2" borderId="66" numFmtId="0" xfId="9" applyFont="1" applyFill="1" applyBorder="1" applyAlignment="1">
      <alignment vertical="center" wrapText="1"/>
    </xf>
    <xf fontId="23" fillId="2" borderId="178" numFmtId="0" xfId="9" applyFont="1" applyFill="1" applyBorder="1" applyAlignment="1">
      <alignment vertical="center" wrapText="1"/>
    </xf>
    <xf fontId="23" fillId="2" borderId="212" numFmtId="0" xfId="9" applyFont="1" applyFill="1" applyBorder="1" applyAlignment="1">
      <alignment vertical="center" wrapText="1"/>
    </xf>
    <xf fontId="23" fillId="2" borderId="65" numFmtId="0" xfId="9" applyFont="1" applyFill="1" applyBorder="1" applyAlignment="1">
      <alignment horizontal="center" vertical="center" wrapText="1"/>
    </xf>
    <xf fontId="23" fillId="2" borderId="34" numFmtId="0" xfId="9" applyFont="1" applyFill="1" applyBorder="1" applyAlignment="1">
      <alignment horizontal="center" vertical="center" wrapText="1"/>
    </xf>
    <xf fontId="23" fillId="2" borderId="66" numFmtId="0" xfId="9" applyFont="1" applyFill="1" applyBorder="1" applyAlignment="1">
      <alignment horizontal="center" vertical="center" wrapText="1"/>
    </xf>
    <xf fontId="28" fillId="2" borderId="30" numFmtId="0" xfId="16" applyFont="1" applyFill="1" applyBorder="1" applyAlignment="1">
      <alignment horizontal="center" vertical="center" wrapText="1"/>
    </xf>
    <xf fontId="28" fillId="2" borderId="42" numFmtId="0" xfId="16" applyFont="1" applyFill="1" applyBorder="1" applyAlignment="1">
      <alignment horizontal="center" vertical="center" wrapText="1"/>
    </xf>
    <xf fontId="28" fillId="2" borderId="43" numFmtId="0" xfId="16" applyFont="1" applyFill="1" applyBorder="1" applyAlignment="1">
      <alignment horizontal="center" vertical="center" wrapText="1"/>
    </xf>
    <xf fontId="19" fillId="2" borderId="0" numFmtId="0" xfId="9" applyFont="1" applyFill="1" applyAlignment="1">
      <alignment horizontal="left" vertical="center" wrapText="1"/>
    </xf>
    <xf fontId="28" fillId="2" borderId="13" numFmtId="0" xfId="16" applyFont="1" applyFill="1" applyBorder="1" applyAlignment="1">
      <alignment horizontal="center" vertical="center" wrapText="1"/>
    </xf>
    <xf fontId="28" fillId="2" borderId="47" numFmtId="0" xfId="9" applyFont="1" applyFill="1" applyBorder="1" applyAlignment="1">
      <alignment horizontal="center" vertical="center" wrapText="1"/>
    </xf>
    <xf fontId="28" fillId="2" borderId="17" numFmtId="0" xfId="9" applyFont="1" applyFill="1" applyBorder="1" applyAlignment="1">
      <alignment horizontal="center" vertical="center" wrapText="1"/>
    </xf>
    <xf fontId="113" fillId="2" borderId="13" numFmtId="0" xfId="16" applyFont="1" applyFill="1" applyBorder="1" applyAlignment="1">
      <alignment vertical="center" wrapText="1"/>
    </xf>
    <xf fontId="23" fillId="2" borderId="0" numFmtId="0" xfId="0" applyFont="1" applyFill="1" applyAlignment="1">
      <alignment horizontal="left"/>
    </xf>
    <xf fontId="23" fillId="2" borderId="0" numFmtId="0" xfId="0" applyFont="1" applyFill="1"/>
    <xf fontId="23" fillId="2" borderId="0" numFmtId="0" xfId="0" applyFont="1" applyFill="1" applyAlignment="1">
      <alignment horizontal="left" vertical="top" wrapText="1"/>
    </xf>
    <xf fontId="87" fillId="2" borderId="0" numFmtId="0" xfId="0" applyFont="1" applyFill="1" applyAlignment="1">
      <alignment wrapText="1"/>
    </xf>
    <xf fontId="78" fillId="2" borderId="0" numFmtId="0" xfId="0" applyFont="1" applyFill="1" applyAlignment="1">
      <alignment horizontal="left"/>
    </xf>
    <xf fontId="36" fillId="4" borderId="5" numFmtId="0" xfId="3" applyFont="1" applyFill="1" applyBorder="1" applyAlignment="1" applyProtection="1" quotePrefix="1">
      <alignment horizontal="center" vertical="center" wrapText="1"/>
      <protection locked="0"/>
    </xf>
    <xf fontId="36" fillId="4" borderId="7" numFmtId="0" xfId="26" applyFont="1" applyFill="1" applyBorder="1" applyAlignment="1" applyProtection="1" quotePrefix="1">
      <alignment horizontal="center" vertical="center" wrapText="1"/>
      <protection locked="0"/>
    </xf>
    <xf fontId="38" fillId="4" borderId="14" numFmtId="0" xfId="5" applyFont="1" applyFill="1" applyBorder="1" applyAlignment="1" applyProtection="1" quotePrefix="1">
      <alignment horizontal="center" textRotation="90" wrapText="1"/>
      <protection locked="0"/>
    </xf>
    <xf fontId="38" fillId="4" borderId="48" numFmtId="0" xfId="5" applyFont="1" applyFill="1" applyBorder="1" applyAlignment="1" applyProtection="1" quotePrefix="1">
      <alignment horizontal="center" textRotation="90" wrapText="1"/>
      <protection locked="0"/>
    </xf>
    <xf fontId="36" fillId="4" borderId="47" numFmtId="0" xfId="16" applyFont="1" applyFill="1" applyBorder="1" applyAlignment="1" applyProtection="1" quotePrefix="1">
      <alignment vertical="center" wrapText="1"/>
      <protection locked="0"/>
    </xf>
    <xf fontId="36" fillId="4" borderId="14" numFmtId="0" xfId="16" applyFont="1" applyFill="1" applyBorder="1" applyAlignment="1" applyProtection="1" quotePrefix="1">
      <alignment vertical="center" wrapText="1"/>
      <protection locked="0"/>
    </xf>
    <xf fontId="36" fillId="4" borderId="48" numFmtId="0" xfId="16" applyFont="1" applyFill="1" applyBorder="1" applyAlignment="1" applyProtection="1" quotePrefix="1">
      <alignment vertical="center" wrapText="1"/>
      <protection locked="0"/>
    </xf>
    <xf fontId="36" fillId="4" borderId="49" numFmtId="0" xfId="16" applyFont="1" applyFill="1" applyBorder="1" applyAlignment="1" applyProtection="1" quotePrefix="1">
      <alignment vertical="center" wrapText="1"/>
      <protection locked="0"/>
    </xf>
    <xf fontId="36" fillId="4" borderId="13" numFmtId="0" xfId="16" applyFont="1" applyFill="1" applyBorder="1" applyAlignment="1" quotePrefix="1">
      <alignment horizontal="left" vertical="center" wrapText="1"/>
    </xf>
    <xf fontId="36" fillId="4" borderId="47" numFmtId="0" xfId="16" applyFont="1" applyFill="1" applyBorder="1" applyAlignment="1" applyProtection="1" quotePrefix="1">
      <alignment horizontal="center" vertical="center" wrapText="1"/>
      <protection locked="0"/>
    </xf>
    <xf fontId="36" fillId="4" borderId="14" numFmtId="0" xfId="16" applyFont="1" applyFill="1" applyBorder="1" applyAlignment="1" applyProtection="1" quotePrefix="1">
      <alignment horizontal="center" vertical="center" wrapText="1"/>
      <protection locked="0"/>
    </xf>
    <xf fontId="37" fillId="4" borderId="48" numFmtId="0" xfId="16" applyFont="1" applyFill="1" applyBorder="1" applyAlignment="1" applyProtection="1" quotePrefix="1">
      <alignment horizontal="center" vertical="center" wrapText="1"/>
      <protection locked="0"/>
    </xf>
    <xf fontId="36" fillId="4" borderId="49" numFmtId="0" xfId="16" applyFont="1" applyFill="1" applyBorder="1" applyAlignment="1" applyProtection="1" quotePrefix="1">
      <alignment horizontal="center" vertical="center" wrapText="1"/>
      <protection locked="0"/>
    </xf>
    <xf fontId="37" fillId="4" borderId="14" numFmtId="0" xfId="16" applyFont="1" applyFill="1" applyBorder="1" applyAlignment="1" applyProtection="1" quotePrefix="1">
      <alignment horizontal="center" vertical="center" wrapText="1"/>
      <protection locked="0"/>
    </xf>
    <xf fontId="37" fillId="4" borderId="50" numFmtId="0" xfId="16" applyFont="1" applyFill="1" applyBorder="1" applyAlignment="1" applyProtection="1" quotePrefix="1">
      <alignment horizontal="center" vertical="center" wrapText="1"/>
      <protection locked="0"/>
    </xf>
    <xf fontId="37" fillId="4" borderId="19" numFmtId="0" xfId="16" applyFont="1" applyFill="1" applyBorder="1" applyAlignment="1" applyProtection="1" quotePrefix="1">
      <alignment horizontal="center" vertical="center" wrapText="1"/>
      <protection locked="0"/>
    </xf>
    <xf fontId="36" fillId="4" borderId="51" numFmtId="0" xfId="16" applyFont="1" applyFill="1" applyBorder="1" applyAlignment="1" applyProtection="1" quotePrefix="1">
      <alignment horizontal="center" vertical="center" wrapText="1"/>
      <protection locked="0"/>
    </xf>
    <xf fontId="37" fillId="4" borderId="35" numFmtId="0" xfId="16" applyFont="1" applyFill="1" applyBorder="1" applyAlignment="1" applyProtection="1" quotePrefix="1">
      <alignment horizontal="center" vertical="center" wrapText="1"/>
      <protection locked="0"/>
    </xf>
    <xf fontId="37" fillId="4" borderId="36" numFmtId="0" xfId="16" applyFont="1" applyFill="1" applyBorder="1" applyAlignment="1" applyProtection="1" quotePrefix="1">
      <alignment horizontal="center" vertical="center" wrapText="1"/>
      <protection locked="0"/>
    </xf>
    <xf fontId="36" fillId="4" borderId="20" numFmtId="0" xfId="16" applyFont="1" applyFill="1" applyBorder="1" applyAlignment="1" applyProtection="1" quotePrefix="1">
      <alignment horizontal="center" vertical="center" wrapText="1"/>
      <protection locked="0"/>
    </xf>
    <xf fontId="36" fillId="4" borderId="35" numFmtId="0" xfId="9" applyFont="1" applyFill="1" applyBorder="1" applyAlignment="1" applyProtection="1">
      <alignment horizontal="center" vertical="center" wrapText="1"/>
      <protection locked="0"/>
    </xf>
    <xf fontId="36" fillId="4" borderId="19" numFmtId="0" xfId="9" applyFont="1" applyFill="1" applyBorder="1" applyAlignment="1" applyProtection="1">
      <alignment horizontal="center" vertical="center" wrapText="1"/>
      <protection locked="0"/>
    </xf>
    <xf fontId="36" fillId="4" borderId="20" numFmtId="0" xfId="9" applyFont="1" applyFill="1" applyBorder="1" applyAlignment="1" applyProtection="1">
      <alignment horizontal="center" vertical="center" wrapText="1"/>
      <protection locked="0"/>
    </xf>
    <xf fontId="37" fillId="4" borderId="52" numFmtId="0" xfId="16" applyFont="1" applyFill="1" applyBorder="1" applyAlignment="1" applyProtection="1" quotePrefix="1">
      <alignment horizontal="center" vertical="center" wrapText="1"/>
      <protection locked="0"/>
    </xf>
    <xf fontId="37" fillId="4" borderId="23" numFmtId="0" xfId="16" applyFont="1" applyFill="1" applyBorder="1" applyAlignment="1" applyProtection="1" quotePrefix="1">
      <alignment horizontal="center" vertical="center" wrapText="1"/>
      <protection locked="0"/>
    </xf>
    <xf fontId="36" fillId="4" borderId="53" numFmtId="0" xfId="16" applyFont="1" applyFill="1" applyBorder="1" applyAlignment="1" applyProtection="1" quotePrefix="1">
      <alignment horizontal="center" vertical="center" wrapText="1"/>
      <protection locked="0"/>
    </xf>
    <xf fontId="37" fillId="4" borderId="37" numFmtId="0" xfId="16" applyFont="1" applyFill="1" applyBorder="1" applyAlignment="1" applyProtection="1" quotePrefix="1">
      <alignment horizontal="center" vertical="center" wrapText="1"/>
      <protection locked="0"/>
    </xf>
    <xf fontId="37" fillId="4" borderId="38" numFmtId="0" xfId="16" applyFont="1" applyFill="1" applyBorder="1" applyAlignment="1" applyProtection="1" quotePrefix="1">
      <alignment horizontal="center" vertical="center" wrapText="1"/>
      <protection locked="0"/>
    </xf>
    <xf fontId="36" fillId="4" borderId="24" numFmtId="0" xfId="16" applyFont="1" applyFill="1" applyBorder="1" applyAlignment="1" applyProtection="1" quotePrefix="1">
      <alignment horizontal="center" vertical="center" wrapText="1"/>
      <protection locked="0"/>
    </xf>
    <xf fontId="36" fillId="4" borderId="37" numFmtId="0" xfId="9" applyFont="1" applyFill="1" applyBorder="1" applyAlignment="1" applyProtection="1">
      <alignment horizontal="center" vertical="center" wrapText="1"/>
      <protection locked="0"/>
    </xf>
    <xf fontId="36" fillId="4" borderId="23" numFmtId="0" xfId="9" applyFont="1" applyFill="1" applyBorder="1" applyAlignment="1" applyProtection="1">
      <alignment horizontal="center" vertical="center" wrapText="1"/>
      <protection locked="0"/>
    </xf>
    <xf fontId="36" fillId="4" borderId="24" numFmtId="0" xfId="9" applyFont="1" applyFill="1" applyBorder="1" applyAlignment="1" applyProtection="1">
      <alignment horizontal="center" vertical="center" wrapText="1"/>
      <protection locked="0"/>
    </xf>
    <xf fontId="87" fillId="4" borderId="22" numFmtId="0" xfId="0" applyFont="1" applyFill="1" applyBorder="1" applyAlignment="1">
      <alignment horizontal="justify" vertical="center"/>
    </xf>
    <xf fontId="36" fillId="4" borderId="13" numFmtId="0" xfId="0" applyFont="1" applyFill="1" applyBorder="1" applyAlignment="1" applyProtection="1">
      <alignment horizontal="left" vertical="center" wrapText="1"/>
      <protection locked="0"/>
    </xf>
    <xf fontId="36" fillId="4" borderId="48" numFmtId="0" xfId="16" applyFont="1" applyFill="1" applyBorder="1" applyAlignment="1" applyProtection="1" quotePrefix="1">
      <alignment horizontal="center" vertical="center" wrapText="1"/>
      <protection locked="0"/>
    </xf>
    <xf fontId="36" fillId="4" borderId="58" numFmtId="0" xfId="16" applyFont="1" applyFill="1" applyBorder="1" applyAlignment="1" applyProtection="1" quotePrefix="1">
      <alignment horizontal="center" vertical="center" wrapText="1"/>
      <protection locked="0"/>
    </xf>
    <xf fontId="36" fillId="4" borderId="15" numFmtId="0" xfId="16" applyFont="1" applyFill="1" applyBorder="1" applyAlignment="1" applyProtection="1" quotePrefix="1">
      <alignment horizontal="center" vertical="center" wrapText="1"/>
      <protection locked="0"/>
    </xf>
    <xf fontId="39" fillId="4" borderId="71" numFmtId="0" xfId="0" applyFont="1" applyFill="1" applyBorder="1" applyAlignment="1" applyProtection="1">
      <alignment horizontal="left" vertical="center" wrapText="1"/>
      <protection locked="0"/>
    </xf>
    <xf fontId="37" fillId="4" borderId="56" numFmtId="0" xfId="16" applyFont="1" applyFill="1" applyBorder="1" applyAlignment="1" applyProtection="1" quotePrefix="1">
      <alignment horizontal="center" vertical="center" wrapText="1"/>
      <protection locked="0"/>
    </xf>
    <xf fontId="37" fillId="4" borderId="31" numFmtId="0" xfId="16" applyFont="1" applyFill="1" applyBorder="1" applyAlignment="1" applyProtection="1" quotePrefix="1">
      <alignment horizontal="center" vertical="center" wrapText="1"/>
      <protection locked="0"/>
    </xf>
    <xf fontId="37" fillId="4" borderId="57" numFmtId="0" xfId="16" applyFont="1" applyFill="1" applyBorder="1" applyAlignment="1" applyProtection="1" quotePrefix="1">
      <alignment horizontal="center" vertical="center" wrapText="1"/>
      <protection locked="0"/>
    </xf>
    <xf fontId="36" fillId="4" borderId="73" numFmtId="0" xfId="5" applyFont="1" applyFill="1" applyBorder="1" applyAlignment="1" applyProtection="1" quotePrefix="1">
      <alignment horizontal="center" textRotation="255" vertical="center" wrapText="1"/>
      <protection locked="0"/>
    </xf>
    <xf fontId="36" fillId="4" borderId="71" numFmtId="0" xfId="5" applyFont="1" applyFill="1" applyBorder="1" applyAlignment="1" applyProtection="1" quotePrefix="1">
      <alignment horizontal="center" textRotation="255" vertical="center" wrapText="1"/>
      <protection locked="0"/>
    </xf>
    <xf fontId="36" fillId="4" borderId="31" numFmtId="0" xfId="5" applyFont="1" applyFill="1" applyBorder="1" applyAlignment="1" applyProtection="1" quotePrefix="1">
      <alignment horizontal="center" textRotation="255" vertical="center" wrapText="1"/>
      <protection locked="0"/>
    </xf>
    <xf fontId="36" fillId="4" borderId="31" numFmtId="0" xfId="9" applyFont="1" applyFill="1" applyBorder="1" applyAlignment="1" applyProtection="1">
      <alignment horizontal="center" vertical="center" wrapText="1"/>
      <protection locked="0"/>
    </xf>
    <xf fontId="36" fillId="4" borderId="73" numFmtId="0" xfId="9" applyFont="1" applyFill="1" applyBorder="1" applyAlignment="1" applyProtection="1">
      <alignment horizontal="center" vertical="center" wrapText="1"/>
      <protection locked="0"/>
    </xf>
    <xf fontId="37" fillId="4" borderId="47" numFmtId="0" xfId="16" applyFont="1" applyFill="1" applyBorder="1" applyAlignment="1" applyProtection="1" quotePrefix="1">
      <alignment horizontal="center" vertical="center" wrapText="1"/>
      <protection locked="0"/>
    </xf>
    <xf fontId="37" fillId="4" borderId="49" numFmtId="0" xfId="9" applyFont="1" applyFill="1" applyBorder="1" applyAlignment="1" applyProtection="1" quotePrefix="1">
      <alignment vertical="center" wrapText="1"/>
      <protection locked="0"/>
    </xf>
    <xf fontId="37" fillId="4" borderId="58" numFmtId="0" xfId="9" applyFont="1" applyFill="1" applyBorder="1" applyAlignment="1" applyProtection="1" quotePrefix="1">
      <alignment vertical="center" wrapText="1"/>
      <protection locked="0"/>
    </xf>
    <xf fontId="36" fillId="4" borderId="14" numFmtId="0" xfId="9" applyFont="1" applyFill="1" applyBorder="1" applyAlignment="1" applyProtection="1" quotePrefix="1">
      <alignment vertical="center" wrapText="1"/>
      <protection locked="0"/>
    </xf>
    <xf fontId="37" fillId="4" borderId="14" numFmtId="0" xfId="9" applyFont="1" applyFill="1" applyBorder="1" applyAlignment="1" applyProtection="1" quotePrefix="1">
      <alignment vertical="center" wrapText="1"/>
      <protection locked="0"/>
    </xf>
    <xf fontId="36" fillId="4" borderId="49" numFmtId="0" xfId="9" applyFont="1" applyFill="1" applyBorder="1" applyAlignment="1" applyProtection="1" quotePrefix="1">
      <alignment vertical="center" wrapText="1"/>
      <protection locked="0"/>
    </xf>
    <xf fontId="37" fillId="4" borderId="49" numFmtId="0" xfId="16" applyFont="1" applyFill="1" applyBorder="1" applyAlignment="1" applyProtection="1" quotePrefix="1">
      <alignment horizontal="center" vertical="center" wrapText="1"/>
      <protection locked="0"/>
    </xf>
    <xf fontId="36" fillId="4" borderId="13" numFmtId="0" xfId="16" applyFont="1" applyFill="1" applyBorder="1" applyAlignment="1" applyProtection="1" quotePrefix="1">
      <alignment vertical="center" wrapText="1"/>
      <protection locked="0"/>
    </xf>
    <xf fontId="36" fillId="4" borderId="49" numFmtId="0" xfId="9" applyFont="1" applyFill="1" applyBorder="1" applyAlignment="1" applyProtection="1" quotePrefix="1">
      <alignment horizontal="center" vertical="center" wrapText="1"/>
      <protection locked="0"/>
    </xf>
    <xf fontId="36" fillId="4" borderId="58" numFmtId="0" xfId="9" applyFont="1" applyFill="1" applyBorder="1" applyAlignment="1" applyProtection="1" quotePrefix="1">
      <alignment horizontal="center" vertical="center" wrapText="1"/>
      <protection locked="0"/>
    </xf>
    <xf fontId="36" fillId="4" borderId="14" numFmtId="0" xfId="9" applyFont="1" applyFill="1" applyBorder="1" applyAlignment="1" applyProtection="1" quotePrefix="1">
      <alignment horizontal="center" vertical="center" wrapText="1"/>
      <protection locked="0"/>
    </xf>
    <xf fontId="37" fillId="4" borderId="35" numFmtId="0" xfId="9" applyFont="1" applyFill="1" applyBorder="1" applyAlignment="1" applyProtection="1" quotePrefix="1">
      <alignment horizontal="center" vertical="center" wrapText="1"/>
      <protection locked="0"/>
    </xf>
    <xf fontId="37" fillId="4" borderId="36" numFmtId="0" xfId="9" applyFont="1" applyFill="1" applyBorder="1" applyAlignment="1" applyProtection="1" quotePrefix="1">
      <alignment horizontal="center" vertical="center" wrapText="1"/>
      <protection locked="0"/>
    </xf>
    <xf fontId="37" fillId="4" borderId="37" numFmtId="0" xfId="9" applyFont="1" applyFill="1" applyBorder="1" applyAlignment="1" applyProtection="1" quotePrefix="1">
      <alignment horizontal="center" vertical="center" wrapText="1"/>
      <protection locked="0"/>
    </xf>
    <xf fontId="37" fillId="4" borderId="38" numFmtId="0" xfId="9" applyFont="1" applyFill="1" applyBorder="1" applyAlignment="1" applyProtection="1" quotePrefix="1">
      <alignment horizontal="center" vertical="center" wrapText="1"/>
      <protection locked="0"/>
    </xf>
    <xf fontId="87" fillId="4" borderId="26" numFmtId="0" xfId="0" applyFont="1" applyFill="1" applyBorder="1" applyAlignment="1">
      <alignment horizontal="justify" vertical="center"/>
    </xf>
    <xf fontId="37" fillId="4" borderId="44" numFmtId="0" xfId="16" applyFont="1" applyFill="1" applyBorder="1" applyAlignment="1" applyProtection="1" quotePrefix="1">
      <alignment horizontal="center" vertical="center" wrapText="1"/>
      <protection locked="0"/>
    </xf>
    <xf fontId="37" fillId="4" borderId="27" numFmtId="0" xfId="16" applyFont="1" applyFill="1" applyBorder="1" applyAlignment="1" applyProtection="1" quotePrefix="1">
      <alignment horizontal="center" vertical="center" wrapText="1"/>
      <protection locked="0"/>
    </xf>
    <xf fontId="36" fillId="4" borderId="45" numFmtId="0" xfId="16" applyFont="1" applyFill="1" applyBorder="1" applyAlignment="1" applyProtection="1" quotePrefix="1">
      <alignment horizontal="center" vertical="center" wrapText="1"/>
      <protection locked="0"/>
    </xf>
    <xf fontId="37" fillId="4" borderId="54" numFmtId="0" xfId="16" applyFont="1" applyFill="1" applyBorder="1" applyAlignment="1" applyProtection="1" quotePrefix="1">
      <alignment horizontal="center" vertical="center" wrapText="1"/>
      <protection locked="0"/>
    </xf>
    <xf fontId="37" fillId="4" borderId="46" numFmtId="0" xfId="16" applyFont="1" applyFill="1" applyBorder="1" applyAlignment="1" applyProtection="1" quotePrefix="1">
      <alignment horizontal="center" vertical="center" wrapText="1"/>
      <protection locked="0"/>
    </xf>
    <xf fontId="36" fillId="4" borderId="28" numFmtId="0" xfId="16" applyFont="1" applyFill="1" applyBorder="1" applyAlignment="1" applyProtection="1" quotePrefix="1">
      <alignment horizontal="center" vertical="center" wrapText="1"/>
      <protection locked="0"/>
    </xf>
    <xf fontId="37" fillId="4" borderId="54" numFmtId="0" xfId="9" applyFont="1" applyFill="1" applyBorder="1" applyAlignment="1" applyProtection="1" quotePrefix="1">
      <alignment horizontal="center" vertical="center" wrapText="1"/>
      <protection locked="0"/>
    </xf>
    <xf fontId="37" fillId="4" borderId="46" numFmtId="0" xfId="9" applyFont="1" applyFill="1" applyBorder="1" applyAlignment="1" applyProtection="1" quotePrefix="1">
      <alignment horizontal="center" vertical="center" wrapText="1"/>
      <protection locked="0"/>
    </xf>
    <xf fontId="36" fillId="4" borderId="54" numFmtId="0" xfId="9" applyFont="1" applyFill="1" applyBorder="1" applyAlignment="1" applyProtection="1">
      <alignment horizontal="center" vertical="center" wrapText="1"/>
      <protection locked="0"/>
    </xf>
    <xf fontId="36" fillId="4" borderId="27" numFmtId="0" xfId="9" applyFont="1" applyFill="1" applyBorder="1" applyAlignment="1" applyProtection="1">
      <alignment horizontal="center" vertical="center" wrapText="1"/>
      <protection locked="0"/>
    </xf>
    <xf fontId="36" fillId="4" borderId="28" numFmtId="0" xfId="9" applyFont="1" applyFill="1" applyBorder="1" applyAlignment="1" applyProtection="1">
      <alignment horizontal="center" vertical="center" wrapText="1"/>
      <protection locked="0"/>
    </xf>
    <xf fontId="37" fillId="4" borderId="42" numFmtId="0" xfId="16" applyFont="1" applyFill="1" applyBorder="1" applyAlignment="1" quotePrefix="1">
      <alignment horizontal="left" vertical="center" wrapText="1"/>
    </xf>
    <xf fontId="37" fillId="4" borderId="59" numFmtId="0" xfId="16" applyFont="1" applyFill="1" applyBorder="1" applyAlignment="1" applyProtection="1" quotePrefix="1">
      <alignment horizontal="center" vertical="center" wrapText="1"/>
      <protection locked="0"/>
    </xf>
    <xf fontId="36" fillId="4" borderId="70" numFmtId="0" xfId="16" applyFont="1" applyFill="1" applyBorder="1" applyAlignment="1" applyProtection="1" quotePrefix="1">
      <alignment horizontal="center" vertical="center" wrapText="1"/>
      <protection locked="0"/>
    </xf>
    <xf fontId="37" fillId="4" borderId="55" numFmtId="0" xfId="16" applyFont="1" applyFill="1" applyBorder="1" applyAlignment="1" applyProtection="1" quotePrefix="1">
      <alignment horizontal="center" vertical="center" wrapText="1"/>
      <protection locked="0"/>
    </xf>
    <xf fontId="37" fillId="4" borderId="55" numFmtId="0" xfId="9" applyFont="1" applyFill="1" applyBorder="1" applyAlignment="1" applyProtection="1" quotePrefix="1">
      <alignment horizontal="center" vertical="center" wrapText="1"/>
      <protection locked="0"/>
    </xf>
    <xf fontId="37" fillId="4" borderId="59" numFmtId="0" xfId="9" applyFont="1" applyFill="1" applyBorder="1" applyAlignment="1" applyProtection="1" quotePrefix="1">
      <alignment horizontal="center" vertical="center" wrapText="1"/>
      <protection locked="0"/>
    </xf>
    <xf fontId="36" fillId="4" borderId="55" numFmtId="0" xfId="9" applyFont="1" applyFill="1" applyBorder="1" applyAlignment="1" applyProtection="1">
      <alignment horizontal="center" vertical="center" wrapText="1"/>
      <protection locked="0"/>
    </xf>
    <xf fontId="36" fillId="4" borderId="59" numFmtId="0" xfId="9" applyFont="1" applyFill="1" applyBorder="1" applyAlignment="1" applyProtection="1">
      <alignment horizontal="center" vertical="center" wrapText="1"/>
      <protection locked="0"/>
    </xf>
    <xf fontId="36" fillId="4" borderId="70" numFmtId="0" xfId="9" applyFont="1" applyFill="1" applyBorder="1" applyAlignment="1" applyProtection="1">
      <alignment horizontal="center" vertical="center" wrapText="1"/>
      <protection locked="0"/>
    </xf>
    <xf fontId="36" fillId="4" borderId="17" numFmtId="0" xfId="16" applyFont="1" applyFill="1" applyBorder="1" applyAlignment="1" applyProtection="1" quotePrefix="1">
      <alignment horizontal="center" vertical="center" wrapText="1"/>
      <protection locked="0"/>
    </xf>
    <xf fontId="36" fillId="4" borderId="2" numFmtId="0" xfId="16" applyFont="1" applyFill="1" applyBorder="1" applyAlignment="1" applyProtection="1" quotePrefix="1">
      <alignment horizontal="center" vertical="center" wrapText="1"/>
      <protection locked="0"/>
    </xf>
    <xf fontId="134" fillId="4" borderId="13" numFmtId="0" xfId="0" applyFont="1" applyFill="1" applyBorder="1" applyAlignment="1" applyProtection="1">
      <alignment horizontal="left" vertical="center" wrapText="1"/>
      <protection locked="0"/>
    </xf>
    <xf fontId="134" fillId="4" borderId="47" numFmtId="0" xfId="16" applyFont="1" applyFill="1" applyBorder="1" applyAlignment="1" applyProtection="1" quotePrefix="1">
      <alignment horizontal="center" vertical="center" wrapText="1"/>
      <protection locked="0"/>
    </xf>
    <xf fontId="134" fillId="4" borderId="58" numFmtId="0" xfId="16" applyFont="1" applyFill="1" applyBorder="1" applyAlignment="1" applyProtection="1" quotePrefix="1">
      <alignment horizontal="center" vertical="center" wrapText="1"/>
      <protection locked="0"/>
    </xf>
    <xf fontId="134" fillId="4" borderId="17" numFmtId="0" xfId="16" applyFont="1" applyFill="1" applyBorder="1" applyAlignment="1" applyProtection="1" quotePrefix="1">
      <alignment horizontal="center" vertical="center" wrapText="1"/>
      <protection locked="0"/>
    </xf>
    <xf fontId="134" fillId="4" borderId="49" numFmtId="0" xfId="16" applyFont="1" applyFill="1" applyBorder="1" applyAlignment="1" applyProtection="1" quotePrefix="1">
      <alignment horizontal="center" vertical="center" wrapText="1"/>
      <protection locked="0"/>
    </xf>
    <xf fontId="36" fillId="4" borderId="0" numFmtId="0" xfId="0" applyFont="1" applyFill="1" applyAlignment="1" applyProtection="1">
      <alignment horizontal="left" vertical="center" wrapText="1"/>
      <protection locked="0"/>
    </xf>
    <xf fontId="36" fillId="4" borderId="0" numFmtId="0" xfId="16" applyFont="1" applyFill="1" applyAlignment="1" applyProtection="1" quotePrefix="1">
      <alignment horizontal="center" vertical="center" wrapText="1"/>
      <protection locked="0"/>
    </xf>
    <xf fontId="36" fillId="4" borderId="6" numFmtId="0" xfId="26" applyFont="1" applyFill="1" applyBorder="1" applyAlignment="1" applyProtection="1" quotePrefix="1">
      <alignment horizontal="center" vertical="center" wrapText="1"/>
      <protection locked="0"/>
    </xf>
    <xf fontId="36" fillId="4" borderId="63" numFmtId="0" xfId="26" applyFont="1" applyFill="1" applyBorder="1" applyAlignment="1" applyProtection="1" quotePrefix="1">
      <alignment horizontal="center" vertical="center" wrapText="1"/>
      <protection locked="0"/>
    </xf>
    <xf fontId="49" fillId="4" borderId="47" numFmtId="0" xfId="16" applyFont="1" applyFill="1" applyBorder="1" applyAlignment="1" applyProtection="1" quotePrefix="1">
      <alignment horizontal="center" vertical="center" wrapText="1"/>
      <protection locked="0"/>
    </xf>
    <xf fontId="49" fillId="4" borderId="14" numFmtId="0" xfId="16" applyFont="1" applyFill="1" applyBorder="1" applyAlignment="1" applyProtection="1" quotePrefix="1">
      <alignment horizontal="center" vertical="center" wrapText="1"/>
      <protection locked="0"/>
    </xf>
    <xf fontId="47" fillId="4" borderId="14" numFmtId="0" xfId="16" applyFont="1" applyFill="1" applyBorder="1" applyAlignment="1" applyProtection="1" quotePrefix="1">
      <alignment horizontal="center" vertical="center" wrapText="1"/>
      <protection locked="0"/>
    </xf>
    <xf fontId="47" fillId="4" borderId="48" numFmtId="0" xfId="16" applyFont="1" applyFill="1" applyBorder="1" applyAlignment="1" applyProtection="1" quotePrefix="1">
      <alignment horizontal="center" vertical="center" wrapText="1"/>
      <protection locked="0"/>
    </xf>
    <xf fontId="47" fillId="4" borderId="50" numFmtId="0" xfId="16" applyFont="1" applyFill="1" applyBorder="1" applyAlignment="1" applyProtection="1" quotePrefix="1">
      <alignment horizontal="center" vertical="center" wrapText="1"/>
      <protection locked="0"/>
    </xf>
    <xf fontId="47" fillId="4" borderId="36" numFmtId="0" xfId="16" applyFont="1" applyFill="1" applyBorder="1" applyAlignment="1" applyProtection="1" quotePrefix="1">
      <alignment horizontal="center" vertical="center" wrapText="1"/>
      <protection locked="0"/>
    </xf>
    <xf fontId="49" fillId="4" borderId="36" numFmtId="0" xfId="16" applyFont="1" applyFill="1" applyBorder="1" applyAlignment="1" applyProtection="1" quotePrefix="1">
      <alignment horizontal="center" vertical="center" wrapText="1"/>
      <protection locked="0"/>
    </xf>
    <xf fontId="47" fillId="4" borderId="19" numFmtId="0" xfId="16" applyFont="1" applyFill="1" applyBorder="1" applyAlignment="1" applyProtection="1" quotePrefix="1">
      <alignment horizontal="center" vertical="center" wrapText="1"/>
      <protection locked="0"/>
    </xf>
    <xf fontId="49" fillId="4" borderId="20" numFmtId="0" xfId="16" applyFont="1" applyFill="1" applyBorder="1" applyAlignment="1" applyProtection="1" quotePrefix="1">
      <alignment horizontal="center" vertical="center" wrapText="1"/>
      <protection locked="0"/>
    </xf>
    <xf fontId="47" fillId="4" borderId="35" numFmtId="0" xfId="16" applyFont="1" applyFill="1" applyBorder="1" applyAlignment="1" applyProtection="1" quotePrefix="1">
      <alignment horizontal="center" vertical="center" wrapText="1"/>
      <protection locked="0"/>
    </xf>
    <xf fontId="47" fillId="4" borderId="50" numFmtId="0" xfId="16" applyFont="1" applyFill="1" applyBorder="1" applyAlignment="1" quotePrefix="1">
      <alignment horizontal="center" vertical="center" wrapText="1"/>
    </xf>
    <xf fontId="47" fillId="4" borderId="19" numFmtId="0" xfId="16" applyFont="1" applyFill="1" applyBorder="1" applyAlignment="1" quotePrefix="1">
      <alignment horizontal="center" vertical="center" wrapText="1"/>
    </xf>
    <xf fontId="47" fillId="4" borderId="35" numFmtId="0" xfId="16" applyFont="1" applyFill="1" applyBorder="1" applyAlignment="1" quotePrefix="1">
      <alignment horizontal="center" vertical="center" wrapText="1"/>
    </xf>
    <xf fontId="47" fillId="4" borderId="36" numFmtId="0" xfId="16" applyFont="1" applyFill="1" applyBorder="1" applyAlignment="1" quotePrefix="1">
      <alignment horizontal="center" vertical="center" wrapText="1"/>
    </xf>
    <xf fontId="49" fillId="4" borderId="50" numFmtId="0" xfId="9" applyFont="1" applyFill="1" applyBorder="1" applyAlignment="1" applyProtection="1">
      <alignment horizontal="center" vertical="center" wrapText="1"/>
      <protection locked="0"/>
    </xf>
    <xf fontId="49" fillId="4" borderId="19" numFmtId="0" xfId="9" applyFont="1" applyFill="1" applyBorder="1" applyAlignment="1" applyProtection="1">
      <alignment horizontal="center" vertical="center" wrapText="1"/>
      <protection locked="0"/>
    </xf>
    <xf fontId="47" fillId="4" borderId="52" numFmtId="0" xfId="16" applyFont="1" applyFill="1" applyBorder="1" applyAlignment="1" applyProtection="1" quotePrefix="1">
      <alignment horizontal="center" vertical="center" wrapText="1"/>
      <protection locked="0"/>
    </xf>
    <xf fontId="47" fillId="4" borderId="38" numFmtId="0" xfId="16" applyFont="1" applyFill="1" applyBorder="1" applyAlignment="1" applyProtection="1" quotePrefix="1">
      <alignment horizontal="center" vertical="center" wrapText="1"/>
      <protection locked="0"/>
    </xf>
    <xf fontId="49" fillId="4" borderId="38" numFmtId="0" xfId="16" applyFont="1" applyFill="1" applyBorder="1" applyAlignment="1" applyProtection="1" quotePrefix="1">
      <alignment horizontal="center" vertical="center" wrapText="1"/>
      <protection locked="0"/>
    </xf>
    <xf fontId="47" fillId="4" borderId="23" numFmtId="0" xfId="16" applyFont="1" applyFill="1" applyBorder="1" applyAlignment="1" applyProtection="1" quotePrefix="1">
      <alignment horizontal="center" vertical="center" wrapText="1"/>
      <protection locked="0"/>
    </xf>
    <xf fontId="49" fillId="4" borderId="24" numFmtId="0" xfId="16" applyFont="1" applyFill="1" applyBorder="1" applyAlignment="1" applyProtection="1" quotePrefix="1">
      <alignment horizontal="center" vertical="center" wrapText="1"/>
      <protection locked="0"/>
    </xf>
    <xf fontId="47" fillId="4" borderId="37" numFmtId="0" xfId="16" applyFont="1" applyFill="1" applyBorder="1" applyAlignment="1" applyProtection="1" quotePrefix="1">
      <alignment horizontal="center" vertical="center" wrapText="1"/>
      <protection locked="0"/>
    </xf>
    <xf fontId="47" fillId="4" borderId="52" numFmtId="0" xfId="16" applyFont="1" applyFill="1" applyBorder="1" applyAlignment="1" quotePrefix="1">
      <alignment horizontal="center" vertical="center" wrapText="1"/>
    </xf>
    <xf fontId="47" fillId="4" borderId="23" numFmtId="0" xfId="16" applyFont="1" applyFill="1" applyBorder="1" applyAlignment="1" quotePrefix="1">
      <alignment horizontal="center" vertical="center" wrapText="1"/>
    </xf>
    <xf fontId="47" fillId="4" borderId="37" numFmtId="0" xfId="16" applyFont="1" applyFill="1" applyBorder="1" applyAlignment="1" quotePrefix="1">
      <alignment horizontal="center" vertical="center" wrapText="1"/>
    </xf>
    <xf fontId="47" fillId="4" borderId="38" numFmtId="0" xfId="16" applyFont="1" applyFill="1" applyBorder="1" applyAlignment="1" quotePrefix="1">
      <alignment horizontal="center" vertical="center" wrapText="1"/>
    </xf>
    <xf fontId="49" fillId="4" borderId="52" numFmtId="0" xfId="9" applyFont="1" applyFill="1" applyBorder="1" applyAlignment="1" applyProtection="1">
      <alignment horizontal="center" vertical="center" wrapText="1"/>
      <protection locked="0"/>
    </xf>
    <xf fontId="49" fillId="4" borderId="23" numFmtId="0" xfId="9" applyFont="1" applyFill="1" applyBorder="1" applyAlignment="1" applyProtection="1">
      <alignment horizontal="center" vertical="center" wrapText="1"/>
      <protection locked="0"/>
    </xf>
    <xf fontId="47" fillId="4" borderId="44" numFmtId="0" xfId="16" applyFont="1" applyFill="1" applyBorder="1" applyAlignment="1" applyProtection="1" quotePrefix="1">
      <alignment horizontal="center" vertical="center" wrapText="1"/>
      <protection locked="0"/>
    </xf>
    <xf fontId="47" fillId="4" borderId="46" numFmtId="0" xfId="16" applyFont="1" applyFill="1" applyBorder="1" applyAlignment="1" applyProtection="1" quotePrefix="1">
      <alignment horizontal="center" vertical="center" wrapText="1"/>
      <protection locked="0"/>
    </xf>
    <xf fontId="49" fillId="4" borderId="46" numFmtId="0" xfId="16" applyFont="1" applyFill="1" applyBorder="1" applyAlignment="1" applyProtection="1" quotePrefix="1">
      <alignment horizontal="center" vertical="center" wrapText="1"/>
      <protection locked="0"/>
    </xf>
    <xf fontId="47" fillId="4" borderId="44" numFmtId="0" xfId="16" applyFont="1" applyFill="1" applyBorder="1" applyAlignment="1" quotePrefix="1">
      <alignment horizontal="center" vertical="center" wrapText="1"/>
    </xf>
    <xf fontId="47" fillId="4" borderId="27" numFmtId="0" xfId="16" applyFont="1" applyFill="1" applyBorder="1" applyAlignment="1" quotePrefix="1">
      <alignment horizontal="center" vertical="center" wrapText="1"/>
    </xf>
    <xf fontId="49" fillId="4" borderId="28" numFmtId="0" xfId="16" applyFont="1" applyFill="1" applyBorder="1" applyAlignment="1" applyProtection="1" quotePrefix="1">
      <alignment horizontal="center" vertical="center" wrapText="1"/>
      <protection locked="0"/>
    </xf>
    <xf fontId="47" fillId="4" borderId="54" numFmtId="0" xfId="16" applyFont="1" applyFill="1" applyBorder="1" applyAlignment="1" quotePrefix="1">
      <alignment horizontal="center" vertical="center" wrapText="1"/>
    </xf>
    <xf fontId="47" fillId="4" borderId="46" numFmtId="0" xfId="16" applyFont="1" applyFill="1" applyBorder="1" applyAlignment="1" quotePrefix="1">
      <alignment horizontal="center" vertical="center" wrapText="1"/>
    </xf>
    <xf fontId="49" fillId="4" borderId="44" numFmtId="0" xfId="9" applyFont="1" applyFill="1" applyBorder="1" applyAlignment="1" applyProtection="1">
      <alignment horizontal="center" vertical="center" wrapText="1"/>
      <protection locked="0"/>
    </xf>
    <xf fontId="49" fillId="4" borderId="27" numFmtId="0" xfId="9" applyFont="1" applyFill="1" applyBorder="1" applyAlignment="1" applyProtection="1">
      <alignment horizontal="center" vertical="center" wrapText="1"/>
      <protection locked="0"/>
    </xf>
    <xf fontId="49" fillId="4" borderId="47" numFmtId="0" xfId="9" applyFont="1" applyFill="1" applyBorder="1" applyAlignment="1" applyProtection="1" quotePrefix="1">
      <alignment horizontal="center" vertical="center" wrapText="1"/>
      <protection locked="0"/>
    </xf>
    <xf fontId="49" fillId="4" borderId="58" numFmtId="0" xfId="9" applyFont="1" applyFill="1" applyBorder="1" applyAlignment="1" applyProtection="1" quotePrefix="1">
      <alignment horizontal="center" vertical="center" wrapText="1"/>
      <protection locked="0"/>
    </xf>
    <xf fontId="49" fillId="4" borderId="14" numFmtId="0" xfId="9" applyFont="1" applyFill="1" applyBorder="1" applyAlignment="1" applyProtection="1" quotePrefix="1">
      <alignment horizontal="center" vertical="center" wrapText="1"/>
      <protection locked="0"/>
    </xf>
    <xf fontId="49" fillId="4" borderId="15" numFmtId="0" xfId="9" applyFont="1" applyFill="1" applyBorder="1" applyAlignment="1" applyProtection="1" quotePrefix="1">
      <alignment horizontal="center" vertical="center" wrapText="1"/>
      <protection locked="0"/>
    </xf>
    <xf fontId="49" fillId="4" borderId="49" numFmtId="0" xfId="9" applyFont="1" applyFill="1" applyBorder="1" applyAlignment="1" applyProtection="1" quotePrefix="1">
      <alignment horizontal="center" vertical="center" wrapText="1"/>
      <protection locked="0"/>
    </xf>
    <xf fontId="47" fillId="4" borderId="58" numFmtId="0" xfId="16" applyFont="1" applyFill="1" applyBorder="1" applyAlignment="1" applyProtection="1" quotePrefix="1">
      <alignment horizontal="center" vertical="center" wrapText="1"/>
      <protection locked="0"/>
    </xf>
    <xf fontId="49" fillId="4" borderId="15" numFmtId="0" xfId="16" applyFont="1" applyFill="1" applyBorder="1" applyAlignment="1" applyProtection="1" quotePrefix="1">
      <alignment horizontal="center" vertical="center" wrapText="1"/>
      <protection locked="0"/>
    </xf>
    <xf fontId="47" fillId="4" borderId="47" numFmtId="0" xfId="9" applyFont="1" applyFill="1" applyBorder="1" applyAlignment="1" applyProtection="1" quotePrefix="1">
      <alignment horizontal="center" vertical="center" wrapText="1"/>
      <protection locked="0"/>
    </xf>
    <xf fontId="47" fillId="4" borderId="58" numFmtId="0" xfId="9" applyFont="1" applyFill="1" applyBorder="1" applyAlignment="1" applyProtection="1" quotePrefix="1">
      <alignment horizontal="center" vertical="center" wrapText="1"/>
      <protection locked="0"/>
    </xf>
    <xf fontId="47" fillId="4" borderId="14" numFmtId="0" xfId="9" applyFont="1" applyFill="1" applyBorder="1" applyAlignment="1" applyProtection="1" quotePrefix="1">
      <alignment horizontal="center" vertical="center" wrapText="1"/>
      <protection locked="0"/>
    </xf>
    <xf fontId="47" fillId="4" borderId="49" numFmtId="0" xfId="9" applyFont="1" applyFill="1" applyBorder="1" applyAlignment="1" applyProtection="1" quotePrefix="1">
      <alignment horizontal="center" vertical="center" wrapText="1"/>
      <protection locked="0"/>
    </xf>
    <xf fontId="49" fillId="4" borderId="47" numFmtId="0" xfId="0" applyFont="1" applyFill="1" applyBorder="1" applyAlignment="1" applyProtection="1">
      <alignment horizontal="center" vertical="center"/>
      <protection locked="0"/>
    </xf>
    <xf fontId="49" fillId="4" borderId="58" numFmtId="0" xfId="0" applyFont="1" applyFill="1" applyBorder="1" applyAlignment="1" applyProtection="1">
      <alignment horizontal="center" vertical="center"/>
      <protection locked="0"/>
    </xf>
    <xf fontId="49" fillId="4" borderId="14" numFmtId="0" xfId="0" applyFont="1" applyFill="1" applyBorder="1" applyAlignment="1" applyProtection="1">
      <alignment horizontal="center" vertical="center"/>
      <protection locked="0"/>
    </xf>
    <xf fontId="49" fillId="4" borderId="15" numFmtId="0" xfId="0" applyFont="1" applyFill="1" applyBorder="1" applyAlignment="1" applyProtection="1">
      <alignment horizontal="center" vertical="center"/>
      <protection locked="0"/>
    </xf>
    <xf fontId="49" fillId="4" borderId="49" numFmtId="0" xfId="0" applyFont="1" applyFill="1" applyBorder="1" applyAlignment="1" applyProtection="1">
      <alignment horizontal="center" vertical="center"/>
      <protection locked="0"/>
    </xf>
    <xf fontId="96" fillId="4" borderId="18" numFmtId="0" xfId="40" applyFont="1" applyFill="1" applyBorder="1" applyAlignment="1" quotePrefix="1">
      <alignment vertical="center" wrapText="1"/>
    </xf>
    <xf fontId="156" fillId="4" borderId="20" numFmtId="0" xfId="40" applyFont="1" applyFill="1" applyBorder="1" applyAlignment="1" quotePrefix="1">
      <alignment horizontal="center" vertical="center" wrapText="1"/>
    </xf>
    <xf fontId="156" fillId="4" borderId="36" numFmtId="0" xfId="40" applyFont="1" applyFill="1" applyBorder="1" applyAlignment="1" quotePrefix="1">
      <alignment horizontal="center" vertical="center" wrapText="1"/>
    </xf>
    <xf fontId="156" fillId="4" borderId="24" numFmtId="0" xfId="40" applyFont="1" applyFill="1" applyBorder="1" applyAlignment="1" quotePrefix="1">
      <alignment horizontal="center" vertical="center" wrapText="1"/>
    </xf>
    <xf fontId="160" fillId="4" borderId="37" numFmtId="0" xfId="40" applyFont="1" applyFill="1" applyBorder="1" applyAlignment="1" quotePrefix="1">
      <alignment horizontal="center" vertical="center" wrapText="1"/>
    </xf>
    <xf fontId="160" fillId="4" borderId="38" numFmtId="0" xfId="40" applyFont="1" applyFill="1" applyBorder="1" applyAlignment="1" quotePrefix="1">
      <alignment horizontal="center" vertical="center" wrapText="1"/>
    </xf>
    <xf fontId="156" fillId="4" borderId="38" numFmtId="0" xfId="40" applyFont="1" applyFill="1" applyBorder="1" applyAlignment="1" quotePrefix="1">
      <alignment horizontal="center" vertical="center" wrapText="1"/>
    </xf>
    <xf fontId="47" fillId="4" borderId="27" numFmtId="0" xfId="16" applyFont="1" applyFill="1" applyBorder="1" applyAlignment="1" applyProtection="1" quotePrefix="1">
      <alignment horizontal="center" vertical="center" wrapText="1"/>
      <protection locked="0"/>
    </xf>
    <xf fontId="156" fillId="4" borderId="28" numFmtId="0" xfId="40" applyFont="1" applyFill="1" applyBorder="1" applyAlignment="1" quotePrefix="1">
      <alignment horizontal="center" vertical="center" wrapText="1"/>
    </xf>
    <xf fontId="156" fillId="4" borderId="46" numFmtId="0" xfId="40" applyFont="1" applyFill="1" applyBorder="1" applyAlignment="1" quotePrefix="1">
      <alignment horizontal="center" vertical="center" wrapText="1"/>
    </xf>
    <xf fontId="47" fillId="4" borderId="15" numFmtId="0" xfId="9" applyFont="1" applyFill="1" applyBorder="1" applyAlignment="1" applyProtection="1" quotePrefix="1">
      <alignment horizontal="center" vertical="center" wrapText="1"/>
      <protection locked="0"/>
    </xf>
    <xf fontId="160" fillId="4" borderId="50" numFmtId="0" xfId="40" applyFont="1" applyFill="1" applyBorder="1" applyAlignment="1" quotePrefix="1">
      <alignment horizontal="center" vertical="center" wrapText="1"/>
    </xf>
    <xf fontId="160" fillId="4" borderId="36" numFmtId="0" xfId="40" applyFont="1" applyFill="1" applyBorder="1" applyAlignment="1" quotePrefix="1">
      <alignment horizontal="center" vertical="center" wrapText="1"/>
    </xf>
    <xf fontId="160" fillId="4" borderId="19" numFmtId="0" xfId="40" applyFont="1" applyFill="1" applyBorder="1" applyAlignment="1" quotePrefix="1">
      <alignment horizontal="center" vertical="center" wrapText="1"/>
    </xf>
    <xf fontId="160" fillId="4" borderId="20" numFmtId="0" xfId="40" applyFont="1" applyFill="1" applyBorder="1" applyAlignment="1" quotePrefix="1">
      <alignment horizontal="center" vertical="center" wrapText="1"/>
    </xf>
    <xf fontId="160" fillId="4" borderId="35" numFmtId="0" xfId="40" applyFont="1" applyFill="1" applyBorder="1" applyAlignment="1" quotePrefix="1">
      <alignment horizontal="center" vertical="center" wrapText="1"/>
    </xf>
    <xf fontId="160" fillId="4" borderId="52" numFmtId="0" xfId="40" applyFont="1" applyFill="1" applyBorder="1" applyAlignment="1" quotePrefix="1">
      <alignment horizontal="center" vertical="center" wrapText="1"/>
    </xf>
    <xf fontId="160" fillId="4" borderId="23" numFmtId="0" xfId="40" applyFont="1" applyFill="1" applyBorder="1" applyAlignment="1" quotePrefix="1">
      <alignment horizontal="center" vertical="center" wrapText="1"/>
    </xf>
    <xf fontId="160" fillId="4" borderId="24" numFmtId="0" xfId="40" applyFont="1" applyFill="1" applyBorder="1" applyAlignment="1" quotePrefix="1">
      <alignment horizontal="center" vertical="center" wrapText="1"/>
    </xf>
    <xf fontId="160" fillId="4" borderId="44" numFmtId="0" xfId="40" applyFont="1" applyFill="1" applyBorder="1" applyAlignment="1" quotePrefix="1">
      <alignment horizontal="center" vertical="center" wrapText="1"/>
    </xf>
    <xf fontId="160" fillId="4" borderId="46" numFmtId="0" xfId="40" applyFont="1" applyFill="1" applyBorder="1" applyAlignment="1" quotePrefix="1">
      <alignment horizontal="center" vertical="center" wrapText="1"/>
    </xf>
    <xf fontId="160" fillId="4" borderId="27" numFmtId="0" xfId="40" applyFont="1" applyFill="1" applyBorder="1" applyAlignment="1" quotePrefix="1">
      <alignment horizontal="center" vertical="center" wrapText="1"/>
    </xf>
    <xf fontId="160" fillId="4" borderId="28" numFmtId="0" xfId="40" applyFont="1" applyFill="1" applyBorder="1" applyAlignment="1" quotePrefix="1">
      <alignment horizontal="center" vertical="center" wrapText="1"/>
    </xf>
    <xf fontId="160" fillId="4" borderId="54" numFmtId="0" xfId="40" applyFont="1" applyFill="1" applyBorder="1" applyAlignment="1" quotePrefix="1">
      <alignment horizontal="center" vertical="center" wrapText="1"/>
    </xf>
    <xf fontId="49" fillId="4" borderId="48" numFmtId="0" xfId="9" applyFont="1" applyFill="1" applyBorder="1" applyAlignment="1" applyProtection="1" quotePrefix="1">
      <alignment horizontal="center" vertical="center" wrapText="1"/>
      <protection locked="0"/>
    </xf>
    <xf fontId="179" fillId="4" borderId="47" numFmtId="0" xfId="0" applyFont="1" applyFill="1" applyBorder="1" applyAlignment="1" applyProtection="1">
      <alignment horizontal="center" vertical="center"/>
      <protection locked="0"/>
    </xf>
    <xf fontId="179" fillId="4" borderId="14" numFmtId="0" xfId="0" applyFont="1" applyFill="1" applyBorder="1" applyAlignment="1" applyProtection="1">
      <alignment horizontal="center" vertical="center"/>
      <protection locked="0"/>
    </xf>
    <xf fontId="179" fillId="4" borderId="58" numFmtId="0" xfId="0" applyFont="1" applyFill="1" applyBorder="1" applyAlignment="1" applyProtection="1">
      <alignment horizontal="center" vertical="center"/>
      <protection locked="0"/>
    </xf>
    <xf fontId="179" fillId="4" borderId="48" numFmtId="0" xfId="0" applyFont="1" applyFill="1" applyBorder="1" applyAlignment="1" applyProtection="1">
      <alignment horizontal="center" vertical="center"/>
      <protection locked="0"/>
    </xf>
    <xf fontId="179" fillId="4" borderId="49" numFmtId="0" xfId="0" applyFont="1" applyFill="1" applyBorder="1" applyAlignment="1" applyProtection="1">
      <alignment horizontal="center" vertical="center"/>
      <protection locked="0"/>
    </xf>
    <xf fontId="37" fillId="4" borderId="39" numFmtId="0" xfId="16" applyFont="1" applyFill="1" applyBorder="1" applyAlignment="1" applyProtection="1" quotePrefix="1">
      <alignment horizontal="center" vertical="center" wrapText="1"/>
      <protection locked="0"/>
    </xf>
    <xf fontId="36" fillId="4" borderId="67" numFmtId="0" xfId="16" applyFont="1" applyFill="1" applyBorder="1" applyAlignment="1" applyProtection="1" quotePrefix="1">
      <alignment horizontal="center" vertical="center" wrapText="1"/>
      <protection locked="0"/>
    </xf>
    <xf fontId="36" fillId="4" borderId="67" numFmtId="0" xfId="9" applyFont="1" applyFill="1" applyBorder="1" applyAlignment="1" applyProtection="1">
      <alignment horizontal="center" vertical="center" wrapText="1"/>
      <protection locked="0"/>
    </xf>
    <xf fontId="36" fillId="4" borderId="57" numFmtId="0" xfId="9" applyFont="1" applyFill="1" applyBorder="1" applyAlignment="1" applyProtection="1">
      <alignment horizontal="center" vertical="center" wrapText="1"/>
      <protection locked="0"/>
    </xf>
    <xf fontId="36" fillId="4" borderId="47" numFmtId="0" xfId="0" applyFont="1" applyFill="1" applyBorder="1" applyAlignment="1" applyProtection="1">
      <alignment horizontal="left" vertical="center" wrapText="1"/>
      <protection locked="0"/>
    </xf>
    <xf fontId="36" fillId="4" borderId="16" numFmtId="0" xfId="3" applyFont="1" applyFill="1" applyBorder="1" applyAlignment="1" applyProtection="1" quotePrefix="1">
      <alignment horizontal="center" vertical="center" wrapText="1"/>
      <protection locked="0"/>
    </xf>
    <xf fontId="36" fillId="4" borderId="15" numFmtId="0" xfId="3" applyFont="1" applyFill="1" applyBorder="1" applyAlignment="1" applyProtection="1" quotePrefix="1">
      <alignment horizontal="center" vertical="center" wrapText="1"/>
      <protection locked="0"/>
    </xf>
    <xf fontId="37" fillId="4" borderId="14" numFmtId="0" xfId="16" applyFont="1" applyFill="1" applyBorder="1" applyAlignment="1" applyProtection="1" quotePrefix="1">
      <alignment vertical="center" wrapText="1"/>
      <protection locked="0"/>
    </xf>
    <xf fontId="39" fillId="4" borderId="14" numFmtId="0" xfId="0" applyFont="1" applyFill="1" applyBorder="1" applyAlignment="1" applyProtection="1">
      <alignment horizontal="left" vertical="center" wrapText="1"/>
      <protection locked="0"/>
    </xf>
    <xf fontId="39" fillId="4" borderId="48" numFmtId="0" xfId="0" applyFont="1" applyFill="1" applyBorder="1" applyAlignment="1" applyProtection="1">
      <alignment horizontal="left" vertical="center" wrapText="1"/>
      <protection locked="0"/>
    </xf>
    <xf fontId="37" fillId="4" borderId="0" numFmtId="0" xfId="0" applyFont="1" applyFill="1" quotePrefix="1"/>
    <xf fontId="37" fillId="4" borderId="51" numFmtId="0" xfId="16" applyFont="1" applyFill="1" applyBorder="1" applyAlignment="1" applyProtection="1" quotePrefix="1">
      <alignment horizontal="center" vertical="center" wrapText="1"/>
      <protection locked="0"/>
    </xf>
    <xf fontId="37" fillId="0" borderId="55" numFmtId="0" xfId="16" applyFont="1" applyBorder="1" applyAlignment="1" applyProtection="1" quotePrefix="1">
      <alignment horizontal="center" vertical="center" wrapText="1"/>
      <protection locked="0"/>
    </xf>
    <xf fontId="37" fillId="0" borderId="59" numFmtId="0" xfId="16" applyFont="1" applyBorder="1" applyAlignment="1" applyProtection="1" quotePrefix="1">
      <alignment horizontal="center" vertical="center" wrapText="1"/>
      <protection locked="0"/>
    </xf>
    <xf fontId="36" fillId="4" borderId="55" numFmtId="0" xfId="16" applyFont="1" applyFill="1" applyBorder="1" applyAlignment="1" applyProtection="1" quotePrefix="1">
      <alignment horizontal="center" vertical="center" wrapText="1"/>
      <protection locked="0"/>
    </xf>
    <xf fontId="36" fillId="4" borderId="59" numFmtId="0" xfId="16" applyFont="1" applyFill="1" applyBorder="1" applyAlignment="1" applyProtection="1" quotePrefix="1">
      <alignment horizontal="center" vertical="center" wrapText="1"/>
      <protection locked="0"/>
    </xf>
    <xf fontId="37" fillId="4" borderId="53" numFmtId="0" xfId="16" applyFont="1" applyFill="1" applyBorder="1" applyAlignment="1" applyProtection="1" quotePrefix="1">
      <alignment horizontal="center" vertical="center" wrapText="1"/>
      <protection locked="0"/>
    </xf>
    <xf fontId="37" fillId="0" borderId="37" numFmtId="0" xfId="16" applyFont="1" applyBorder="1" applyAlignment="1" applyProtection="1" quotePrefix="1">
      <alignment horizontal="center" vertical="center" wrapText="1"/>
      <protection locked="0"/>
    </xf>
    <xf fontId="37" fillId="0" borderId="38" numFmtId="0" xfId="16" applyFont="1" applyBorder="1" applyAlignment="1" applyProtection="1" quotePrefix="1">
      <alignment horizontal="center" vertical="center" wrapText="1"/>
      <protection locked="0"/>
    </xf>
    <xf fontId="36" fillId="4" borderId="37" numFmtId="0" xfId="16" applyFont="1" applyFill="1" applyBorder="1" applyAlignment="1" applyProtection="1" quotePrefix="1">
      <alignment horizontal="center" vertical="center" wrapText="1"/>
      <protection locked="0"/>
    </xf>
    <xf fontId="36" fillId="4" borderId="38" numFmtId="0" xfId="16" applyFont="1" applyFill="1" applyBorder="1" applyAlignment="1" applyProtection="1" quotePrefix="1">
      <alignment horizontal="center" vertical="center" wrapText="1"/>
      <protection locked="0"/>
    </xf>
    <xf fontId="37" fillId="0" borderId="54" numFmtId="0" xfId="16" applyFont="1" applyBorder="1" applyAlignment="1" applyProtection="1" quotePrefix="1">
      <alignment horizontal="center" vertical="center" wrapText="1"/>
      <protection locked="0"/>
    </xf>
    <xf fontId="36" fillId="4" borderId="47" numFmtId="0" xfId="9" applyFont="1" applyFill="1" applyBorder="1" applyAlignment="1" applyProtection="1" quotePrefix="1">
      <alignment horizontal="center" vertical="center" wrapText="1"/>
      <protection locked="0"/>
    </xf>
    <xf fontId="36" fillId="4" borderId="48" numFmtId="0" xfId="9" applyFont="1" applyFill="1" applyBorder="1" applyAlignment="1" applyProtection="1" quotePrefix="1">
      <alignment horizontal="center" vertical="center" wrapText="1"/>
      <protection locked="0"/>
    </xf>
    <xf fontId="36" fillId="4" borderId="47" numFmtId="0" xfId="9" applyFont="1" applyFill="1" applyBorder="1" applyAlignment="1" applyProtection="1" quotePrefix="1">
      <alignment vertical="center" wrapText="1"/>
      <protection locked="0"/>
    </xf>
    <xf fontId="36" fillId="4" borderId="58" numFmtId="0" xfId="9" applyFont="1" applyFill="1" applyBorder="1" applyAlignment="1" applyProtection="1" quotePrefix="1">
      <alignment vertical="center" wrapText="1"/>
      <protection locked="0"/>
    </xf>
    <xf fontId="36" fillId="4" borderId="48" numFmtId="0" xfId="9" applyFont="1" applyFill="1" applyBorder="1" applyAlignment="1" applyProtection="1" quotePrefix="1">
      <alignment vertical="center" wrapText="1"/>
      <protection locked="0"/>
    </xf>
    <xf fontId="37" fillId="4" borderId="41" numFmtId="0" xfId="16" applyFont="1" applyFill="1" applyBorder="1" applyAlignment="1" applyProtection="1" quotePrefix="1">
      <alignment horizontal="center" vertical="center" wrapText="1"/>
      <protection locked="0"/>
    </xf>
    <xf fontId="37" fillId="0" borderId="52" numFmtId="0" xfId="16" applyFont="1" applyBorder="1" applyAlignment="1" applyProtection="1" quotePrefix="1">
      <alignment horizontal="center" vertical="center" wrapText="1"/>
      <protection locked="0"/>
    </xf>
    <xf fontId="37" fillId="4" borderId="43" numFmtId="0" xfId="16" applyFont="1" applyFill="1" applyBorder="1" applyAlignment="1" applyProtection="1" quotePrefix="1">
      <alignment horizontal="center" vertical="center" wrapText="1"/>
      <protection locked="0"/>
    </xf>
    <xf fontId="37" fillId="4" borderId="24" numFmtId="0" xfId="16" applyFont="1" applyFill="1" applyBorder="1" applyAlignment="1" applyProtection="1" quotePrefix="1">
      <alignment horizontal="center" vertical="center" wrapText="1"/>
      <protection locked="0"/>
    </xf>
    <xf fontId="37" fillId="0" borderId="44" numFmtId="0" xfId="16" applyFont="1" applyBorder="1" applyAlignment="1" applyProtection="1" quotePrefix="1">
      <alignment horizontal="center" vertical="center" wrapText="1"/>
      <protection locked="0"/>
    </xf>
    <xf fontId="37" fillId="4" borderId="47" numFmtId="0" xfId="9" applyFont="1" applyFill="1" applyBorder="1" applyAlignment="1" applyProtection="1" quotePrefix="1">
      <alignment vertical="center" wrapText="1"/>
      <protection locked="0"/>
    </xf>
    <xf fontId="37" fillId="4" borderId="15" numFmtId="0" xfId="9" applyFont="1" applyFill="1" applyBorder="1" applyAlignment="1" applyProtection="1" quotePrefix="1">
      <alignment vertical="center" wrapText="1"/>
      <protection locked="0"/>
    </xf>
    <xf fontId="37" fillId="4" borderId="20" numFmtId="0" xfId="16" applyFont="1" applyFill="1" applyBorder="1" applyAlignment="1" applyProtection="1" quotePrefix="1">
      <alignment horizontal="center" vertical="center" wrapText="1"/>
      <protection locked="0"/>
    </xf>
    <xf fontId="36" fillId="4" borderId="35" numFmtId="0" xfId="16" applyFont="1" applyFill="1" applyBorder="1" applyAlignment="1" applyProtection="1" quotePrefix="1">
      <alignment horizontal="center" vertical="center" wrapText="1"/>
      <protection locked="0"/>
    </xf>
    <xf fontId="36" fillId="4" borderId="36" numFmtId="0" xfId="16" applyFont="1" applyFill="1" applyBorder="1" applyAlignment="1" applyProtection="1" quotePrefix="1">
      <alignment horizontal="center" vertical="center" wrapText="1"/>
      <protection locked="0"/>
    </xf>
    <xf fontId="37" fillId="4" borderId="28" numFmtId="0" xfId="16" applyFont="1" applyFill="1" applyBorder="1" applyAlignment="1" applyProtection="1" quotePrefix="1">
      <alignment horizontal="center" vertical="center" wrapText="1"/>
      <protection locked="0"/>
    </xf>
    <xf fontId="36" fillId="4" borderId="54" numFmtId="0" xfId="16" applyFont="1" applyFill="1" applyBorder="1" applyAlignment="1" applyProtection="1" quotePrefix="1">
      <alignment horizontal="center" vertical="center" wrapText="1"/>
      <protection locked="0"/>
    </xf>
    <xf fontId="36" fillId="4" borderId="46" numFmtId="0" xfId="16" applyFont="1" applyFill="1" applyBorder="1" applyAlignment="1" applyProtection="1" quotePrefix="1">
      <alignment horizontal="center" vertical="center" wrapText="1"/>
      <protection locked="0"/>
    </xf>
    <xf fontId="36" fillId="4" borderId="7" numFmtId="0" xfId="0" applyFont="1" applyFill="1" applyBorder="1" applyAlignment="1" applyProtection="1">
      <alignment horizontal="left" vertical="center" wrapText="1"/>
      <protection locked="0"/>
    </xf>
    <xf fontId="134" fillId="4" borderId="65" numFmtId="0" xfId="16" applyFont="1" applyFill="1" applyBorder="1" applyAlignment="1" applyProtection="1" quotePrefix="1">
      <alignment horizontal="center" vertical="center" wrapText="1"/>
      <protection locked="0"/>
    </xf>
    <xf fontId="134" fillId="4" borderId="212" numFmtId="0" xfId="16" applyFont="1" applyFill="1" applyBorder="1" applyAlignment="1" applyProtection="1" quotePrefix="1">
      <alignment horizontal="center" vertical="center" wrapText="1"/>
      <protection locked="0"/>
    </xf>
    <xf fontId="134" fillId="4" borderId="178" numFmtId="0" xfId="16" applyFont="1" applyFill="1" applyBorder="1" applyAlignment="1" applyProtection="1" quotePrefix="1">
      <alignment horizontal="center" vertical="center" wrapText="1"/>
      <protection locked="0"/>
    </xf>
    <xf fontId="36" fillId="4" borderId="47" numFmtId="0" xfId="5" applyFont="1" applyFill="1" applyBorder="1" applyAlignment="1" applyProtection="1" quotePrefix="1">
      <alignment horizontal="center" textRotation="90" wrapText="1"/>
      <protection locked="0"/>
    </xf>
    <xf fontId="36" fillId="4" borderId="17" numFmtId="0" xfId="5" applyFont="1" applyFill="1" applyBorder="1" applyAlignment="1" applyProtection="1" quotePrefix="1">
      <alignment horizontal="center" textRotation="90" wrapText="1"/>
      <protection locked="0"/>
    </xf>
    <xf fontId="37" fillId="4" borderId="48" numFmtId="0" xfId="16" applyFont="1" applyFill="1" applyBorder="1" applyAlignment="1" applyProtection="1" quotePrefix="1">
      <alignment vertical="center" wrapText="1"/>
      <protection locked="0"/>
    </xf>
    <xf fontId="37" fillId="4" borderId="71" numFmtId="0" xfId="16" applyFont="1" applyFill="1" applyBorder="1" applyAlignment="1" applyProtection="1" quotePrefix="1">
      <alignment horizontal="center" vertical="center" wrapText="1"/>
      <protection locked="0"/>
    </xf>
    <xf fontId="37" fillId="4" borderId="73" numFmtId="0" xfId="16" applyFont="1" applyFill="1" applyBorder="1" applyAlignment="1" applyProtection="1" quotePrefix="1">
      <alignment horizontal="center" vertical="center" wrapText="1"/>
      <protection locked="0"/>
    </xf>
    <xf fontId="37" fillId="4" borderId="73" numFmtId="0" xfId="0" applyFont="1" applyFill="1" applyBorder="1" applyAlignment="1" applyProtection="1">
      <alignment horizontal="center" vertical="center" wrapText="1"/>
      <protection locked="0"/>
    </xf>
    <xf fontId="37" fillId="4" borderId="71" numFmtId="0" xfId="0" applyFont="1" applyFill="1" applyBorder="1" applyAlignment="1" applyProtection="1">
      <alignment horizontal="center" vertical="center" wrapText="1"/>
      <protection locked="0"/>
    </xf>
    <xf fontId="37" fillId="4" borderId="50" numFmtId="0" xfId="0" applyFont="1" applyFill="1" applyBorder="1" applyAlignment="1" applyProtection="1">
      <alignment horizontal="center" vertical="center" wrapText="1"/>
      <protection locked="0"/>
    </xf>
    <xf fontId="37" fillId="4" borderId="19" numFmtId="0" xfId="0" applyFont="1" applyFill="1" applyBorder="1" applyAlignment="1" applyProtection="1">
      <alignment horizontal="center" vertical="center" wrapText="1"/>
      <protection locked="0"/>
    </xf>
    <xf fontId="37" fillId="4" borderId="52" numFmtId="0" xfId="0" applyFont="1" applyFill="1" applyBorder="1" applyAlignment="1" applyProtection="1">
      <alignment horizontal="center" vertical="center" wrapText="1"/>
      <protection locked="0"/>
    </xf>
    <xf fontId="37" fillId="4" borderId="23" numFmtId="0" xfId="0" applyFont="1" applyFill="1" applyBorder="1" applyAlignment="1" applyProtection="1">
      <alignment horizontal="center" vertical="center" wrapText="1"/>
      <protection locked="0"/>
    </xf>
    <xf fontId="37" fillId="4" borderId="44" numFmtId="0" xfId="0" applyFont="1" applyFill="1" applyBorder="1" applyAlignment="1" applyProtection="1">
      <alignment horizontal="center" vertical="center" wrapText="1"/>
      <protection locked="0"/>
    </xf>
    <xf fontId="37" fillId="4" borderId="27" numFmtId="0" xfId="0" applyFont="1" applyFill="1" applyBorder="1" applyAlignment="1" applyProtection="1">
      <alignment horizontal="center" vertical="center" wrapText="1"/>
      <protection locked="0"/>
    </xf>
    <xf fontId="36" fillId="4" borderId="56" numFmtId="0" xfId="9" applyFont="1" applyFill="1" applyBorder="1" applyAlignment="1" applyProtection="1" quotePrefix="1">
      <alignment horizontal="center" vertical="center" wrapText="1"/>
      <protection locked="0"/>
    </xf>
    <xf fontId="36" fillId="4" borderId="71" numFmtId="0" xfId="9" applyFont="1" applyFill="1" applyBorder="1" applyAlignment="1" applyProtection="1" quotePrefix="1">
      <alignment horizontal="center" vertical="center" wrapText="1"/>
      <protection locked="0"/>
    </xf>
    <xf fontId="36" fillId="4" borderId="31" numFmtId="0" xfId="9" applyFont="1" applyFill="1" applyBorder="1" applyAlignment="1" applyProtection="1" quotePrefix="1">
      <alignment horizontal="center" vertical="center" wrapText="1"/>
      <protection locked="0"/>
    </xf>
    <xf fontId="36" fillId="4" borderId="32" numFmtId="0" xfId="9" applyFont="1" applyFill="1" applyBorder="1" applyAlignment="1" applyProtection="1" quotePrefix="1">
      <alignment horizontal="center" vertical="center" wrapText="1"/>
      <protection locked="0"/>
    </xf>
    <xf fontId="36" fillId="4" borderId="73" numFmtId="0" xfId="9" applyFont="1" applyFill="1" applyBorder="1" applyAlignment="1" applyProtection="1" quotePrefix="1">
      <alignment horizontal="center" vertical="center" wrapText="1"/>
      <protection locked="0"/>
    </xf>
    <xf fontId="36" fillId="4" borderId="56" numFmtId="0" xfId="0" applyFont="1" applyFill="1" applyBorder="1" applyAlignment="1" applyProtection="1">
      <alignment horizontal="center" vertical="center" wrapText="1"/>
      <protection locked="0"/>
    </xf>
    <xf fontId="36" fillId="4" borderId="31" numFmtId="0" xfId="0" applyFont="1" applyFill="1" applyBorder="1" applyAlignment="1" applyProtection="1">
      <alignment horizontal="center" vertical="center" wrapText="1"/>
      <protection locked="0"/>
    </xf>
    <xf fontId="36" fillId="4" borderId="32" numFmtId="0" xfId="0" applyFont="1" applyFill="1" applyBorder="1" applyAlignment="1" applyProtection="1">
      <alignment horizontal="center" vertical="center" wrapText="1"/>
      <protection locked="0"/>
    </xf>
    <xf fontId="36" fillId="4" borderId="15" numFmtId="0" xfId="9" applyFont="1" applyFill="1" applyBorder="1" applyAlignment="1" applyProtection="1" quotePrefix="1">
      <alignment vertical="center" wrapText="1"/>
      <protection locked="0"/>
    </xf>
    <xf fontId="36" fillId="4" borderId="47" numFmtId="0" xfId="0" applyFont="1" applyFill="1" applyBorder="1" applyAlignment="1" applyProtection="1">
      <alignment horizontal="center" vertical="center" wrapText="1"/>
      <protection locked="0"/>
    </xf>
    <xf fontId="36" fillId="4" borderId="14" numFmtId="0" xfId="0" applyFont="1" applyFill="1" applyBorder="1" applyAlignment="1" applyProtection="1">
      <alignment horizontal="center" vertical="center" wrapText="1"/>
      <protection locked="0"/>
    </xf>
    <xf fontId="36" fillId="4" borderId="15" numFmtId="0" xfId="0" applyFont="1" applyFill="1" applyBorder="1" applyAlignment="1" applyProtection="1">
      <alignment horizontal="center" vertical="center" wrapText="1"/>
      <protection locked="0"/>
    </xf>
    <xf fontId="37" fillId="4" borderId="58" numFmtId="0" xfId="16" applyFont="1" applyFill="1" applyBorder="1" applyAlignment="1" applyProtection="1" quotePrefix="1">
      <alignment horizontal="center" vertical="center" wrapText="1"/>
      <protection locked="0"/>
    </xf>
    <xf fontId="37" fillId="4" borderId="60" numFmtId="0" xfId="16" applyFont="1" applyFill="1" applyBorder="1" applyAlignment="1" applyProtection="1" quotePrefix="1">
      <alignment horizontal="center" vertical="center" wrapText="1"/>
      <protection locked="0"/>
    </xf>
    <xf fontId="37" fillId="4" borderId="147" numFmtId="0" xfId="16" applyFont="1" applyFill="1" applyBorder="1" applyAlignment="1" applyProtection="1" quotePrefix="1">
      <alignment horizontal="center" vertical="center" wrapText="1"/>
      <protection locked="0"/>
    </xf>
    <xf fontId="36" fillId="4" borderId="72" numFmtId="0" xfId="16" applyFont="1" applyFill="1" applyBorder="1" applyAlignment="1" applyProtection="1" quotePrefix="1">
      <alignment horizontal="center" vertical="center" wrapText="1"/>
      <protection locked="0"/>
    </xf>
    <xf fontId="37" fillId="4" borderId="61" numFmtId="0" xfId="16" applyFont="1" applyFill="1" applyBorder="1" applyAlignment="1" applyProtection="1" quotePrefix="1">
      <alignment horizontal="center" vertical="center" wrapText="1"/>
      <protection locked="0"/>
    </xf>
    <xf fontId="36" fillId="4" borderId="5" numFmtId="0" xfId="16" applyFont="1" applyFill="1" applyBorder="1" applyAlignment="1" applyProtection="1" quotePrefix="1">
      <alignment horizontal="center" vertical="center" wrapText="1"/>
      <protection locked="0"/>
    </xf>
    <xf fontId="37" fillId="4" borderId="74" numFmtId="0" xfId="16" applyFont="1" applyFill="1" applyBorder="1" applyAlignment="1" applyProtection="1" quotePrefix="1">
      <alignment horizontal="center" vertical="center" wrapText="1"/>
      <protection locked="0"/>
    </xf>
    <xf fontId="37" fillId="4" borderId="56" numFmtId="0" xfId="0" applyFont="1" applyFill="1" applyBorder="1" applyAlignment="1" applyProtection="1">
      <alignment horizontal="center" vertical="center" wrapText="1"/>
      <protection locked="0"/>
    </xf>
    <xf fontId="37" fillId="4" borderId="31" numFmtId="0" xfId="0" applyFont="1" applyFill="1" applyBorder="1" applyAlignment="1" applyProtection="1">
      <alignment horizontal="center" vertical="center" wrapText="1"/>
      <protection locked="0"/>
    </xf>
    <xf fontId="36" fillId="4" borderId="5" numFmtId="0" xfId="0" applyFont="1" applyFill="1" applyBorder="1" applyAlignment="1" applyProtection="1">
      <alignment horizontal="center" vertical="center" wrapText="1"/>
      <protection locked="0"/>
    </xf>
    <xf fontId="36" fillId="4" borderId="24" numFmtId="0" xfId="0" applyFont="1" applyFill="1" applyBorder="1" applyAlignment="1" applyProtection="1">
      <alignment horizontal="center" vertical="center" wrapText="1"/>
      <protection locked="0"/>
    </xf>
    <xf fontId="37" fillId="4" borderId="63" numFmtId="0" xfId="16" applyFont="1" applyFill="1" applyBorder="1" applyAlignment="1" quotePrefix="1">
      <alignment horizontal="left" vertical="center" wrapText="1"/>
    </xf>
    <xf fontId="36" fillId="4" borderId="43" numFmtId="0" xfId="16" applyFont="1" applyFill="1" applyBorder="1" applyAlignment="1" applyProtection="1" quotePrefix="1">
      <alignment horizontal="center" vertical="center" wrapText="1"/>
      <protection locked="0"/>
    </xf>
    <xf fontId="37" fillId="4" borderId="39" numFmtId="0" xfId="0" applyFont="1" applyFill="1" applyBorder="1" applyAlignment="1" applyProtection="1">
      <alignment horizontal="center" vertical="center" wrapText="1"/>
      <protection locked="0"/>
    </xf>
    <xf fontId="37" fillId="4" borderId="40" numFmtId="0" xfId="0" applyFont="1" applyFill="1" applyBorder="1" applyAlignment="1" applyProtection="1">
      <alignment horizontal="center" vertical="center" wrapText="1"/>
      <protection locked="0"/>
    </xf>
    <xf fontId="36" fillId="4" borderId="43" numFmtId="0" xfId="0" applyFont="1" applyFill="1" applyBorder="1" applyAlignment="1" applyProtection="1">
      <alignment horizontal="center" vertical="center" wrapText="1"/>
      <protection locked="0"/>
    </xf>
    <xf fontId="39" fillId="4" borderId="3" numFmtId="0" xfId="16" applyFont="1" applyFill="1" applyBorder="1" applyAlignment="1" applyProtection="1" quotePrefix="1">
      <alignment vertical="center" wrapText="1"/>
      <protection locked="0"/>
    </xf>
    <xf fontId="36" fillId="4" borderId="11" numFmtId="0" xfId="16" applyFont="1" applyFill="1" applyBorder="1" applyAlignment="1" applyProtection="1" quotePrefix="1">
      <alignment horizontal="center" vertical="center" wrapText="1"/>
      <protection locked="0"/>
    </xf>
    <xf fontId="36" fillId="4" borderId="33" numFmtId="0" xfId="16" applyFont="1" applyFill="1" applyBorder="1" applyAlignment="1" applyProtection="1" quotePrefix="1">
      <alignment horizontal="center" vertical="center" wrapText="1"/>
      <protection locked="0"/>
    </xf>
    <xf fontId="36" fillId="4" borderId="12" numFmtId="0" xfId="16" applyFont="1" applyFill="1" applyBorder="1" applyAlignment="1" applyProtection="1" quotePrefix="1">
      <alignment horizontal="center" vertical="center" wrapText="1"/>
      <protection locked="0"/>
    </xf>
    <xf fontId="37" fillId="4" borderId="47" numFmtId="0" xfId="9" applyFont="1" applyFill="1" applyBorder="1" applyAlignment="1" applyProtection="1" quotePrefix="1">
      <alignment horizontal="center" vertical="center" wrapText="1"/>
      <protection locked="0"/>
    </xf>
    <xf fontId="37" fillId="4" borderId="58" numFmtId="0" xfId="9" applyFont="1" applyFill="1" applyBorder="1" applyAlignment="1" applyProtection="1" quotePrefix="1">
      <alignment horizontal="center" vertical="center" wrapText="1"/>
      <protection locked="0"/>
    </xf>
    <xf fontId="37" fillId="4" borderId="14" numFmtId="0" xfId="9" applyFont="1" applyFill="1" applyBorder="1" applyAlignment="1" applyProtection="1" quotePrefix="1">
      <alignment horizontal="center" vertical="center" wrapText="1"/>
      <protection locked="0"/>
    </xf>
    <xf fontId="37" fillId="4" borderId="15" numFmtId="0" xfId="9" applyFont="1" applyFill="1" applyBorder="1" applyAlignment="1" applyProtection="1" quotePrefix="1">
      <alignment horizontal="center" vertical="center" wrapText="1"/>
      <protection locked="0"/>
    </xf>
    <xf fontId="37" fillId="4" borderId="49" numFmtId="0" xfId="9" applyFont="1" applyFill="1" applyBorder="1" applyAlignment="1" applyProtection="1" quotePrefix="1">
      <alignment horizontal="center" vertical="center" wrapText="1"/>
      <protection locked="0"/>
    </xf>
    <xf fontId="36" fillId="4" borderId="212" numFmtId="0" xfId="16" applyFont="1" applyFill="1" applyBorder="1" applyAlignment="1" applyProtection="1" quotePrefix="1">
      <alignment horizontal="center" vertical="center" wrapText="1"/>
      <protection locked="0"/>
    </xf>
    <xf fontId="37" fillId="4" borderId="65" numFmtId="0" xfId="16" applyFont="1" applyFill="1" applyBorder="1" applyAlignment="1" applyProtection="1" quotePrefix="1">
      <alignment horizontal="center" vertical="center" wrapText="1"/>
      <protection locked="0"/>
    </xf>
    <xf fontId="37" fillId="4" borderId="34" numFmtId="0" xfId="16" applyFont="1" applyFill="1" applyBorder="1" applyAlignment="1" applyProtection="1" quotePrefix="1">
      <alignment horizontal="center" vertical="center" wrapText="1"/>
      <protection locked="0"/>
    </xf>
    <xf fontId="37" fillId="4" borderId="65" numFmtId="0" xfId="0" applyFont="1" applyFill="1" applyBorder="1" applyAlignment="1" applyProtection="1">
      <alignment horizontal="center" vertical="center" wrapText="1"/>
      <protection locked="0"/>
    </xf>
    <xf fontId="37" fillId="4" borderId="34" numFmtId="0" xfId="0" applyFont="1" applyFill="1" applyBorder="1" applyAlignment="1" applyProtection="1">
      <alignment horizontal="center" vertical="center" wrapText="1"/>
      <protection locked="0"/>
    </xf>
    <xf fontId="180" fillId="4" borderId="13" numFmtId="0" xfId="0" applyFont="1" applyFill="1" applyBorder="1" applyAlignment="1" applyProtection="1">
      <alignment horizontal="left" vertical="center" wrapText="1"/>
      <protection locked="0"/>
    </xf>
    <xf fontId="134" fillId="4" borderId="47" numFmtId="0" xfId="0" applyFont="1" applyFill="1" applyBorder="1" applyAlignment="1" applyProtection="1">
      <alignment horizontal="center" vertical="center"/>
      <protection locked="0"/>
    </xf>
    <xf fontId="134" fillId="4" borderId="14" numFmtId="0" xfId="0" applyFont="1" applyFill="1" applyBorder="1" applyAlignment="1" applyProtection="1">
      <alignment horizontal="center" vertical="center"/>
      <protection locked="0"/>
    </xf>
    <xf fontId="134" fillId="4" borderId="58" numFmtId="0" xfId="0" applyFont="1" applyFill="1" applyBorder="1" applyAlignment="1" applyProtection="1">
      <alignment horizontal="center" vertical="center"/>
      <protection locked="0"/>
    </xf>
    <xf fontId="134" fillId="4" borderId="48" numFmtId="0" xfId="0" applyFont="1" applyFill="1" applyBorder="1" applyAlignment="1" applyProtection="1">
      <alignment horizontal="center" vertical="center"/>
      <protection locked="0"/>
    </xf>
    <xf fontId="134" fillId="4" borderId="49" numFmtId="0" xfId="0" applyFont="1" applyFill="1" applyBorder="1" applyAlignment="1" applyProtection="1">
      <alignment horizontal="center" vertical="center"/>
      <protection locked="0"/>
    </xf>
    <xf fontId="1" fillId="4" borderId="0" numFmtId="0" xfId="48" applyFont="1" applyFill="1"/>
    <xf fontId="178" fillId="4" borderId="0" numFmtId="0" xfId="48" applyFont="1" applyFill="1"/>
    <xf fontId="120" fillId="4" borderId="0" numFmtId="0" xfId="48" applyFont="1" applyFill="1" applyAlignment="1">
      <alignment horizontal="center" vertical="center"/>
    </xf>
    <xf fontId="120" fillId="4" borderId="0" numFmtId="0" xfId="48" applyFont="1" applyFill="1" applyAlignment="1">
      <alignment horizontal="center"/>
    </xf>
    <xf fontId="158" fillId="4" borderId="2" numFmtId="0" xfId="48" applyFont="1" applyFill="1" applyBorder="1" applyAlignment="1">
      <alignment horizontal="center" vertical="center" wrapText="1"/>
    </xf>
    <xf fontId="156" fillId="4" borderId="3" numFmtId="0" xfId="48" applyFont="1" applyFill="1" applyBorder="1" applyAlignment="1">
      <alignment horizontal="center" vertical="center"/>
    </xf>
    <xf fontId="156" fillId="4" borderId="4" numFmtId="0" xfId="48" applyFont="1" applyFill="1" applyBorder="1" applyAlignment="1">
      <alignment horizontal="center" vertical="center"/>
    </xf>
    <xf fontId="156" fillId="4" borderId="5" numFmtId="0" xfId="48" applyFont="1" applyFill="1" applyBorder="1" applyAlignment="1">
      <alignment horizontal="center" vertical="center"/>
    </xf>
    <xf fontId="181" fillId="4" borderId="3" numFmtId="0" xfId="48" applyFont="1" applyFill="1" applyBorder="1" applyAlignment="1">
      <alignment horizontal="center" vertical="center"/>
    </xf>
    <xf fontId="181" fillId="4" borderId="4" numFmtId="0" xfId="48" applyFont="1" applyFill="1" applyBorder="1" applyAlignment="1">
      <alignment horizontal="center" vertical="center"/>
    </xf>
    <xf fontId="181" fillId="4" borderId="5" numFmtId="0" xfId="48" applyFont="1" applyFill="1" applyBorder="1" applyAlignment="1">
      <alignment horizontal="center" vertical="center"/>
    </xf>
    <xf fontId="3" fillId="4" borderId="3" numFmtId="0" xfId="4" applyFont="1" applyFill="1" applyBorder="1" applyAlignment="1" quotePrefix="1">
      <alignment horizontal="center" vertical="center" wrapText="1"/>
    </xf>
    <xf fontId="3" fillId="4" borderId="4" numFmtId="0" xfId="4" applyFont="1" applyFill="1" applyBorder="1" applyAlignment="1" quotePrefix="1">
      <alignment horizontal="center" vertical="center" wrapText="1"/>
    </xf>
    <xf fontId="3" fillId="4" borderId="5" numFmtId="0" xfId="4" applyFont="1" applyFill="1" applyBorder="1" applyAlignment="1" quotePrefix="1">
      <alignment horizontal="center" vertical="center" wrapText="1"/>
    </xf>
    <xf fontId="181" fillId="4" borderId="18" numFmtId="0" xfId="48" applyFont="1" applyFill="1" applyBorder="1" applyAlignment="1">
      <alignment horizontal="center" vertical="center"/>
    </xf>
    <xf fontId="181" fillId="4" borderId="21" numFmtId="0" xfId="48" applyFont="1" applyFill="1" applyBorder="1" applyAlignment="1">
      <alignment horizontal="center" vertical="center"/>
    </xf>
    <xf fontId="181" fillId="4" borderId="20" numFmtId="0" xfId="48" applyFont="1" applyFill="1" applyBorder="1" applyAlignment="1">
      <alignment horizontal="center" vertical="center"/>
    </xf>
    <xf fontId="158" fillId="4" borderId="6" numFmtId="0" xfId="48" applyFont="1" applyFill="1" applyBorder="1" applyAlignment="1">
      <alignment horizontal="center" vertical="center" wrapText="1"/>
    </xf>
    <xf fontId="156" fillId="4" borderId="7" numFmtId="0" xfId="48" applyFont="1" applyFill="1" applyBorder="1" applyAlignment="1">
      <alignment horizontal="center" vertical="center"/>
    </xf>
    <xf fontId="156" fillId="4" borderId="8" numFmtId="0" xfId="48" applyFont="1" applyFill="1" applyBorder="1" applyAlignment="1">
      <alignment horizontal="center" vertical="center"/>
    </xf>
    <xf fontId="156" fillId="4" borderId="9" numFmtId="0" xfId="48" applyFont="1" applyFill="1" applyBorder="1" applyAlignment="1">
      <alignment horizontal="center" vertical="center"/>
    </xf>
    <xf fontId="181" fillId="4" borderId="26" numFmtId="0" xfId="48" applyFont="1" applyFill="1" applyBorder="1" applyAlignment="1">
      <alignment horizontal="center" vertical="center"/>
    </xf>
    <xf fontId="181" fillId="4" borderId="29" numFmtId="0" xfId="48" applyFont="1" applyFill="1" applyBorder="1" applyAlignment="1">
      <alignment horizontal="center" vertical="center"/>
    </xf>
    <xf fontId="181" fillId="4" borderId="28" numFmtId="0" xfId="48" applyFont="1" applyFill="1" applyBorder="1" applyAlignment="1">
      <alignment horizontal="center" vertical="center"/>
    </xf>
    <xf fontId="181" fillId="4" borderId="7" numFmtId="0" xfId="48" applyFont="1" applyFill="1" applyBorder="1" applyAlignment="1">
      <alignment horizontal="center" vertical="center"/>
    </xf>
    <xf fontId="181" fillId="4" borderId="9" numFmtId="0" xfId="48" applyFont="1" applyFill="1" applyBorder="1" applyAlignment="1">
      <alignment horizontal="center" vertical="center"/>
    </xf>
    <xf fontId="158" fillId="4" borderId="10" numFmtId="0" xfId="48" applyFont="1" applyFill="1" applyBorder="1" applyAlignment="1">
      <alignment horizontal="center" vertical="center" wrapText="1"/>
    </xf>
    <xf fontId="182" fillId="4" borderId="13" numFmtId="0" xfId="48" applyFont="1" applyFill="1" applyBorder="1" applyAlignment="1">
      <alignment horizontal="center" vertical="center" wrapText="1"/>
    </xf>
    <xf fontId="6" fillId="4" borderId="14" numFmtId="0" xfId="5" applyFont="1" applyFill="1" applyBorder="1" applyAlignment="1" quotePrefix="1">
      <alignment horizontal="center" vertical="center" wrapText="1"/>
    </xf>
    <xf fontId="183" fillId="4" borderId="48" numFmtId="0" xfId="48" applyFont="1" applyFill="1" applyBorder="1" applyAlignment="1">
      <alignment horizontal="center" vertical="center" wrapText="1"/>
    </xf>
    <xf fontId="182" fillId="4" borderId="47" numFmtId="0" xfId="48" applyFont="1" applyFill="1" applyBorder="1" applyAlignment="1">
      <alignment horizontal="center" vertical="center" wrapText="1"/>
    </xf>
    <xf fontId="6" fillId="4" borderId="49" numFmtId="0" xfId="5" applyFont="1" applyFill="1" applyBorder="1" applyAlignment="1" quotePrefix="1">
      <alignment horizontal="center" vertical="center" wrapText="1"/>
    </xf>
    <xf fontId="183" fillId="4" borderId="58" numFmtId="0" xfId="48" applyFont="1" applyFill="1" applyBorder="1" applyAlignment="1">
      <alignment horizontal="center" vertical="center" wrapText="1"/>
    </xf>
    <xf fontId="183" fillId="4" borderId="64" numFmtId="0" xfId="48" applyFont="1" applyFill="1" applyBorder="1" applyAlignment="1">
      <alignment horizontal="center" vertical="center" wrapText="1"/>
    </xf>
    <xf fontId="183" fillId="4" borderId="72" numFmtId="0" xfId="48" applyFont="1" applyFill="1" applyBorder="1" applyAlignment="1">
      <alignment horizontal="center" vertical="center" wrapText="1"/>
    </xf>
    <xf fontId="27" fillId="4" borderId="39" numFmtId="0" xfId="0" applyFont="1" applyFill="1" applyBorder="1" applyAlignment="1">
      <alignment horizontal="left" vertical="center" wrapText="1"/>
    </xf>
    <xf fontId="147" fillId="4" borderId="18" numFmtId="0" xfId="48" applyFont="1" applyFill="1" applyBorder="1" applyAlignment="1">
      <alignment horizontal="center"/>
    </xf>
    <xf fontId="147" fillId="4" borderId="19" numFmtId="0" xfId="48" applyFont="1" applyFill="1" applyBorder="1" applyAlignment="1">
      <alignment horizontal="center"/>
    </xf>
    <xf fontId="147" fillId="4" borderId="35" numFmtId="0" xfId="48" applyFont="1" applyFill="1" applyBorder="1" applyAlignment="1">
      <alignment horizontal="center"/>
    </xf>
    <xf fontId="147" fillId="4" borderId="21" numFmtId="0" xfId="48" applyFont="1" applyFill="1" applyBorder="1" applyAlignment="1">
      <alignment horizontal="center"/>
    </xf>
    <xf fontId="147" fillId="4" borderId="11" numFmtId="0" xfId="48" applyFont="1" applyFill="1" applyBorder="1" applyAlignment="1">
      <alignment horizontal="center"/>
    </xf>
    <xf fontId="147" fillId="4" borderId="33" numFmtId="0" xfId="48" applyFont="1" applyFill="1" applyBorder="1" applyAlignment="1">
      <alignment horizontal="center"/>
    </xf>
    <xf fontId="147" fillId="4" borderId="64" numFmtId="0" xfId="48" applyFont="1" applyFill="1" applyBorder="1" applyAlignment="1">
      <alignment horizontal="center"/>
    </xf>
    <xf fontId="147" fillId="4" borderId="50" numFmtId="0" xfId="48" applyFont="1" applyFill="1" applyBorder="1" applyAlignment="1">
      <alignment horizontal="center"/>
    </xf>
    <xf fontId="147" fillId="4" borderId="51" numFmtId="0" xfId="48" applyFont="1" applyFill="1" applyBorder="1" applyAlignment="1">
      <alignment horizontal="center"/>
    </xf>
    <xf fontId="147" fillId="4" borderId="42" numFmtId="0" xfId="48" applyFont="1" applyFill="1" applyBorder="1" applyAlignment="1">
      <alignment horizontal="center"/>
    </xf>
    <xf fontId="147" fillId="4" borderId="40" numFmtId="0" xfId="48" applyFont="1" applyFill="1" applyBorder="1" applyAlignment="1">
      <alignment horizontal="center"/>
    </xf>
    <xf fontId="147" fillId="4" borderId="41" numFmtId="0" xfId="48" applyFont="1" applyFill="1" applyBorder="1" applyAlignment="1">
      <alignment horizontal="center"/>
    </xf>
    <xf fontId="16" fillId="4" borderId="0" numFmtId="1" xfId="48" applyNumberFormat="1" applyFont="1" applyFill="1"/>
    <xf fontId="27" fillId="4" borderId="56" numFmtId="0" xfId="0" applyFont="1" applyFill="1" applyBorder="1" applyAlignment="1">
      <alignment horizontal="left" vertical="center" wrapText="1"/>
    </xf>
    <xf fontId="147" fillId="4" borderId="22" numFmtId="1" xfId="48" applyNumberFormat="1" applyFont="1" applyFill="1" applyBorder="1" applyAlignment="1">
      <alignment horizontal="center"/>
    </xf>
    <xf fontId="147" fillId="4" borderId="23" numFmtId="1" xfId="48" applyNumberFormat="1" applyFont="1" applyFill="1" applyBorder="1" applyAlignment="1">
      <alignment horizontal="center"/>
    </xf>
    <xf fontId="147" fillId="4" borderId="24" numFmtId="1" xfId="48" applyNumberFormat="1" applyFont="1" applyFill="1" applyBorder="1" applyAlignment="1">
      <alignment horizontal="center"/>
    </xf>
    <xf fontId="147" fillId="4" borderId="42" numFmtId="1" xfId="48" applyNumberFormat="1" applyFont="1" applyFill="1" applyBorder="1" applyAlignment="1">
      <alignment horizontal="center"/>
    </xf>
    <xf fontId="147" fillId="4" borderId="40" numFmtId="1" xfId="48" applyNumberFormat="1" applyFont="1" applyFill="1" applyBorder="1" applyAlignment="1">
      <alignment horizontal="center"/>
    </xf>
    <xf fontId="147" fillId="4" borderId="55" numFmtId="1" xfId="48" applyNumberFormat="1" applyFont="1" applyFill="1" applyBorder="1" applyAlignment="1">
      <alignment horizontal="center"/>
    </xf>
    <xf fontId="147" fillId="4" borderId="30" numFmtId="1" xfId="48" applyNumberFormat="1" applyFont="1" applyFill="1" applyBorder="1" applyAlignment="1">
      <alignment horizontal="center"/>
    </xf>
    <xf fontId="147" fillId="4" borderId="52" numFmtId="1" xfId="48" applyNumberFormat="1" applyFont="1" applyFill="1" applyBorder="1" applyAlignment="1">
      <alignment horizontal="center"/>
    </xf>
    <xf fontId="147" fillId="4" borderId="53" numFmtId="1" xfId="48" applyNumberFormat="1" applyFont="1" applyFill="1" applyBorder="1" applyAlignment="1">
      <alignment horizontal="center"/>
    </xf>
    <xf fontId="147" fillId="4" borderId="39" numFmtId="1" xfId="48" applyNumberFormat="1" applyFont="1" applyFill="1" applyBorder="1" applyAlignment="1">
      <alignment horizontal="center"/>
    </xf>
    <xf fontId="147" fillId="4" borderId="59" numFmtId="1" xfId="48" applyNumberFormat="1" applyFont="1" applyFill="1" applyBorder="1" applyAlignment="1">
      <alignment horizontal="center"/>
    </xf>
    <xf fontId="147" fillId="4" borderId="41" numFmtId="1" xfId="48" applyNumberFormat="1" applyFont="1" applyFill="1" applyBorder="1" applyAlignment="1">
      <alignment horizontal="center"/>
    </xf>
    <xf fontId="27" fillId="4" borderId="68" numFmtId="0" xfId="0" applyFont="1" applyFill="1" applyBorder="1" applyAlignment="1">
      <alignment horizontal="left" vertical="center" wrapText="1"/>
    </xf>
    <xf fontId="147" fillId="4" borderId="55" numFmtId="0" xfId="48" applyFont="1" applyFill="1" applyBorder="1" applyAlignment="1">
      <alignment horizontal="center"/>
    </xf>
    <xf fontId="178" fillId="4" borderId="0" numFmtId="1" xfId="48" applyNumberFormat="1" applyFont="1" applyFill="1"/>
    <xf fontId="41" fillId="4" borderId="0" numFmtId="1" xfId="48" applyNumberFormat="1" applyFont="1" applyFill="1"/>
    <xf fontId="27" fillId="4" borderId="42" numFmtId="0" xfId="0" applyFont="1" applyFill="1" applyBorder="1" applyAlignment="1">
      <alignment horizontal="left" vertical="center" wrapText="1"/>
    </xf>
    <xf fontId="147" fillId="4" borderId="30" numFmtId="0" xfId="48" applyFont="1" applyFill="1" applyBorder="1" applyAlignment="1">
      <alignment horizontal="center"/>
    </xf>
    <xf fontId="16" fillId="4" borderId="0" numFmtId="0" xfId="48" applyFont="1" applyFill="1"/>
    <xf fontId="27" fillId="4" borderId="52" numFmtId="0" xfId="0" applyFont="1" applyFill="1" applyBorder="1" applyAlignment="1">
      <alignment horizontal="left" vertical="center" wrapText="1"/>
    </xf>
    <xf fontId="147" fillId="4" borderId="22" numFmtId="0" xfId="48" applyFont="1" applyFill="1" applyBorder="1" applyAlignment="1">
      <alignment horizontal="center"/>
    </xf>
    <xf fontId="147" fillId="4" borderId="23" numFmtId="0" xfId="48" applyFont="1" applyFill="1" applyBorder="1" applyAlignment="1">
      <alignment horizontal="center"/>
    </xf>
    <xf fontId="147" fillId="4" borderId="25" numFmtId="0" xfId="48" applyFont="1" applyFill="1" applyBorder="1" applyAlignment="1">
      <alignment horizontal="center"/>
    </xf>
    <xf fontId="147" fillId="4" borderId="37" numFmtId="0" xfId="48" applyFont="1" applyFill="1" applyBorder="1" applyAlignment="1">
      <alignment horizontal="center"/>
    </xf>
    <xf fontId="147" fillId="4" borderId="52" numFmtId="0" xfId="48" applyFont="1" applyFill="1" applyBorder="1" applyAlignment="1">
      <alignment horizontal="center"/>
    </xf>
    <xf fontId="147" fillId="4" borderId="53" numFmtId="0" xfId="48" applyFont="1" applyFill="1" applyBorder="1" applyAlignment="1">
      <alignment horizontal="center"/>
    </xf>
    <xf fontId="147" fillId="4" borderId="38" numFmtId="0" xfId="48" applyFont="1" applyFill="1" applyBorder="1" applyAlignment="1">
      <alignment horizontal="center"/>
    </xf>
    <xf fontId="147" fillId="4" borderId="24" numFmtId="0" xfId="48" applyFont="1" applyFill="1" applyBorder="1" applyAlignment="1">
      <alignment horizontal="center"/>
    </xf>
    <xf fontId="0" fillId="4" borderId="0" numFmtId="0" xfId="48" applyFill="1"/>
    <xf fontId="184" fillId="4" borderId="0" numFmtId="1" xfId="48" applyNumberFormat="1" applyFont="1" applyFill="1"/>
    <xf fontId="27" fillId="4" borderId="63" numFmtId="0" xfId="0" applyFont="1" applyFill="1" applyBorder="1" applyAlignment="1">
      <alignment horizontal="left" vertical="center" wrapText="1"/>
    </xf>
    <xf fontId="147" fillId="4" borderId="1" numFmtId="0" xfId="48" applyFont="1" applyFill="1" applyBorder="1" applyAlignment="1">
      <alignment horizontal="center"/>
    </xf>
    <xf fontId="147" fillId="4" borderId="149" numFmtId="0" xfId="48" applyFont="1" applyFill="1" applyBorder="1" applyAlignment="1">
      <alignment horizontal="center"/>
    </xf>
    <xf fontId="147" fillId="4" borderId="74" numFmtId="0" xfId="48" applyFont="1" applyFill="1" applyBorder="1" applyAlignment="1">
      <alignment horizontal="center"/>
    </xf>
    <xf fontId="147" fillId="4" borderId="61" numFmtId="0" xfId="48" applyFont="1" applyFill="1" applyBorder="1" applyAlignment="1">
      <alignment horizontal="center"/>
    </xf>
    <xf fontId="25" fillId="4" borderId="60" numFmtId="0" xfId="0" applyFont="1" applyFill="1" applyBorder="1" applyAlignment="1">
      <alignment horizontal="left" vertical="center" wrapText="1"/>
    </xf>
    <xf fontId="147" fillId="4" borderId="62" numFmtId="0" xfId="48" applyFont="1" applyFill="1" applyBorder="1" applyAlignment="1">
      <alignment horizontal="center"/>
    </xf>
    <xf fontId="147" fillId="4" borderId="147" numFmtId="0" xfId="48" applyFont="1" applyFill="1" applyBorder="1" applyAlignment="1">
      <alignment horizontal="center"/>
    </xf>
    <xf fontId="25" fillId="4" borderId="38" numFmtId="0" xfId="0" applyFont="1" applyFill="1" applyBorder="1" applyAlignment="1">
      <alignment horizontal="left" vertical="center" wrapText="1"/>
    </xf>
    <xf fontId="35" fillId="4" borderId="0" numFmtId="1" xfId="48" applyNumberFormat="1" applyFont="1" applyFill="1"/>
    <xf fontId="26" fillId="4" borderId="0" numFmtId="0" xfId="48" applyFont="1" applyFill="1" applyAlignment="1">
      <alignment horizontal="center"/>
    </xf>
    <xf fontId="26" fillId="4" borderId="0" numFmtId="1" xfId="48" applyNumberFormat="1" applyFont="1" applyFill="1" applyAlignment="1">
      <alignment horizontal="center"/>
    </xf>
    <xf fontId="95" fillId="4" borderId="41" numFmtId="0" xfId="44" applyFont="1" applyFill="1" applyBorder="1" applyAlignment="1">
      <alignment vertical="center" wrapText="1"/>
    </xf>
    <xf fontId="147" fillId="4" borderId="150" numFmtId="0" xfId="48" applyFont="1" applyFill="1" applyBorder="1" applyAlignment="1">
      <alignment horizontal="center"/>
    </xf>
    <xf fontId="25" fillId="4" borderId="147" numFmtId="0" xfId="0" applyFont="1" applyFill="1" applyBorder="1" applyAlignment="1">
      <alignment horizontal="left" vertical="center" wrapText="1"/>
    </xf>
    <xf fontId="147" fillId="4" borderId="60" numFmtId="0" xfId="48" applyFont="1" applyFill="1" applyBorder="1" applyAlignment="1">
      <alignment horizontal="center"/>
    </xf>
    <xf fontId="147" fillId="4" borderId="44" numFmtId="0" xfId="48" applyFont="1" applyFill="1" applyBorder="1" applyAlignment="1">
      <alignment horizontal="center"/>
    </xf>
    <xf fontId="147" fillId="4" borderId="27" numFmtId="0" xfId="48" applyFont="1" applyFill="1" applyBorder="1" applyAlignment="1">
      <alignment horizontal="center"/>
    </xf>
    <xf fontId="147" fillId="4" borderId="45" numFmtId="0" xfId="48" applyFont="1" applyFill="1" applyBorder="1" applyAlignment="1">
      <alignment horizontal="center"/>
    </xf>
    <xf fontId="147" fillId="4" borderId="63" numFmtId="0" xfId="48" applyFont="1" applyFill="1" applyBorder="1" applyAlignment="1">
      <alignment horizontal="center"/>
    </xf>
    <xf fontId="147" fillId="4" borderId="31" numFmtId="0" xfId="48" applyFont="1" applyFill="1" applyBorder="1" applyAlignment="1">
      <alignment horizontal="center"/>
    </xf>
    <xf fontId="147" fillId="4" borderId="57" numFmtId="0" xfId="48" applyFont="1" applyFill="1" applyBorder="1" applyAlignment="1">
      <alignment horizontal="center"/>
    </xf>
    <xf fontId="28" fillId="4" borderId="13" numFmtId="0" xfId="48" applyFont="1" applyFill="1" applyBorder="1" applyAlignment="1">
      <alignment horizontal="left" vertical="center" wrapText="1"/>
    </xf>
    <xf fontId="28" fillId="4" borderId="47" numFmtId="0" xfId="48" applyFont="1" applyFill="1" applyBorder="1" applyAlignment="1">
      <alignment horizontal="center"/>
    </xf>
    <xf fontId="28" fillId="4" borderId="13" numFmtId="0" xfId="48" applyFont="1" applyFill="1" applyBorder="1" applyAlignment="1">
      <alignment horizontal="center"/>
    </xf>
    <xf fontId="28" fillId="4" borderId="17" numFmtId="0" xfId="48" applyFont="1" applyFill="1" applyBorder="1" applyAlignment="1">
      <alignment horizontal="center"/>
    </xf>
    <xf fontId="28" fillId="4" borderId="49" numFmtId="0" xfId="48" applyFont="1" applyFill="1" applyBorder="1" applyAlignment="1">
      <alignment horizontal="center"/>
    </xf>
    <xf fontId="28" fillId="4" borderId="14" numFmtId="0" xfId="48" applyFont="1" applyFill="1" applyBorder="1" applyAlignment="1">
      <alignment horizontal="center"/>
    </xf>
    <xf fontId="28" fillId="4" borderId="48" numFmtId="0" xfId="48" applyFont="1" applyFill="1" applyBorder="1" applyAlignment="1">
      <alignment horizontal="center"/>
    </xf>
    <xf fontId="0" fillId="4" borderId="0" numFmtId="160" xfId="41" applyNumberFormat="1" applyFill="1"/>
    <xf fontId="27" fillId="4" borderId="4" numFmtId="0" xfId="48" applyFont="1" applyFill="1" applyBorder="1" applyAlignment="1">
      <alignment horizontal="left" vertical="center" wrapText="1"/>
    </xf>
    <xf fontId="28" fillId="4" borderId="4" numFmtId="0" xfId="48" applyFont="1" applyFill="1" applyBorder="1" applyAlignment="1">
      <alignment horizontal="center"/>
    </xf>
    <xf fontId="95" fillId="4" borderId="0" numFmtId="0" xfId="48" applyFont="1" applyFill="1" applyAlignment="1">
      <alignment horizontal="center"/>
    </xf>
    <xf fontId="95" fillId="4" borderId="0" numFmtId="0" xfId="48" applyFont="1" applyFill="1" applyAlignment="1">
      <alignment horizontal="center" vertical="center"/>
    </xf>
    <xf fontId="120" fillId="4" borderId="8" numFmtId="0" xfId="48" applyFont="1" applyFill="1" applyBorder="1" applyAlignment="1">
      <alignment horizontal="center" vertical="center"/>
    </xf>
    <xf fontId="96" fillId="4" borderId="0" numFmtId="0" xfId="48" applyFont="1" applyFill="1" applyAlignment="1">
      <alignment horizontal="center"/>
    </xf>
    <xf fontId="158" fillId="4" borderId="3" numFmtId="0" xfId="48" applyFont="1" applyFill="1" applyBorder="1" applyAlignment="1">
      <alignment horizontal="center" vertical="center"/>
    </xf>
    <xf fontId="158" fillId="4" borderId="4" numFmtId="0" xfId="48" applyFont="1" applyFill="1" applyBorder="1" applyAlignment="1">
      <alignment horizontal="center" vertical="center"/>
    </xf>
    <xf fontId="158" fillId="4" borderId="5" numFmtId="0" xfId="48" applyFont="1" applyFill="1" applyBorder="1" applyAlignment="1">
      <alignment horizontal="center" vertical="center"/>
    </xf>
    <xf fontId="158" fillId="4" borderId="18" numFmtId="0" xfId="48" applyFont="1" applyFill="1" applyBorder="1" applyAlignment="1">
      <alignment horizontal="center" vertical="center"/>
    </xf>
    <xf fontId="158" fillId="4" borderId="21" numFmtId="0" xfId="48" applyFont="1" applyFill="1" applyBorder="1" applyAlignment="1">
      <alignment horizontal="center" vertical="center"/>
    </xf>
    <xf fontId="158" fillId="4" borderId="20" numFmtId="0" xfId="48" applyFont="1" applyFill="1" applyBorder="1" applyAlignment="1">
      <alignment horizontal="center" vertical="center"/>
    </xf>
    <xf fontId="147" fillId="4" borderId="3" numFmtId="0" xfId="48" applyFont="1" applyFill="1" applyBorder="1" applyAlignment="1">
      <alignment horizontal="center"/>
    </xf>
    <xf fontId="147" fillId="4" borderId="12" numFmtId="0" xfId="48" applyFont="1" applyFill="1" applyBorder="1" applyAlignment="1">
      <alignment horizontal="center"/>
    </xf>
    <xf fontId="147" fillId="4" borderId="4" numFmtId="0" xfId="48" applyFont="1" applyFill="1" applyBorder="1" applyAlignment="1">
      <alignment horizontal="center"/>
    </xf>
    <xf fontId="147" fillId="4" borderId="37" numFmtId="1" xfId="48" applyNumberFormat="1" applyFont="1" applyFill="1" applyBorder="1" applyAlignment="1">
      <alignment horizontal="center"/>
    </xf>
    <xf fontId="147" fillId="4" borderId="25" numFmtId="1" xfId="48" applyNumberFormat="1" applyFont="1" applyFill="1" applyBorder="1" applyAlignment="1">
      <alignment horizontal="center"/>
    </xf>
    <xf fontId="35" fillId="4" borderId="0" numFmtId="0" xfId="48" applyFont="1" applyFill="1"/>
    <xf fontId="27" fillId="4" borderId="22" numFmtId="0" xfId="0" applyFont="1" applyFill="1" applyBorder="1" applyAlignment="1">
      <alignment horizontal="left" vertical="center" wrapText="1"/>
    </xf>
    <xf fontId="1" fillId="15" borderId="0" numFmtId="0" xfId="48" applyFont="1" applyFill="1"/>
    <xf fontId="25" fillId="4" borderId="7" numFmtId="0" xfId="0" applyFont="1" applyFill="1" applyBorder="1" applyAlignment="1">
      <alignment horizontal="left" vertical="center" wrapText="1"/>
    </xf>
    <xf fontId="147" fillId="4" borderId="34" numFmtId="0" xfId="48" applyFont="1" applyFill="1" applyBorder="1" applyAlignment="1">
      <alignment horizontal="center"/>
    </xf>
    <xf fontId="147" fillId="4" borderId="73" numFmtId="0" xfId="48" applyFont="1" applyFill="1" applyBorder="1" applyAlignment="1">
      <alignment horizontal="center"/>
    </xf>
    <xf fontId="120" fillId="4" borderId="47" numFmtId="0" xfId="48" applyFont="1" applyFill="1" applyBorder="1" applyAlignment="1">
      <alignment horizontal="center"/>
    </xf>
    <xf fontId="120" fillId="4" borderId="65" numFmtId="0" xfId="48" applyFont="1" applyFill="1" applyBorder="1" applyAlignment="1">
      <alignment horizontal="center"/>
    </xf>
    <xf fontId="120" fillId="4" borderId="17" numFmtId="0" xfId="48" applyFont="1" applyFill="1" applyBorder="1" applyAlignment="1">
      <alignment horizontal="center"/>
    </xf>
    <xf fontId="120" fillId="4" borderId="13" numFmtId="0" xfId="48" applyFont="1" applyFill="1" applyBorder="1" applyAlignment="1">
      <alignment horizontal="center"/>
    </xf>
    <xf fontId="120" fillId="4" borderId="14" numFmtId="0" xfId="48" applyFont="1" applyFill="1" applyBorder="1" applyAlignment="1">
      <alignment horizontal="center"/>
    </xf>
    <xf fontId="120" fillId="4" borderId="48" numFmtId="0" xfId="48" applyFont="1" applyFill="1" applyBorder="1" applyAlignment="1">
      <alignment horizontal="center"/>
    </xf>
    <xf fontId="77" fillId="4" borderId="4" numFmtId="0" xfId="48" applyFont="1" applyFill="1" applyBorder="1" applyAlignment="1">
      <alignment horizontal="left" vertical="center" wrapText="1"/>
    </xf>
    <xf fontId="56" fillId="4" borderId="4" numFmtId="0" xfId="48" applyFont="1" applyFill="1" applyBorder="1" applyAlignment="1">
      <alignment horizontal="center"/>
    </xf>
    <xf fontId="56" fillId="4" borderId="0" numFmtId="0" xfId="48" applyFont="1" applyFill="1" applyAlignment="1">
      <alignment horizontal="center"/>
    </xf>
    <xf fontId="158" fillId="4" borderId="62" numFmtId="0" xfId="48" applyFont="1" applyFill="1" applyBorder="1" applyAlignment="1">
      <alignment horizontal="center" vertical="center" wrapText="1"/>
    </xf>
    <xf fontId="3" fillId="4" borderId="3" numFmtId="0" xfId="4" applyFont="1" applyFill="1" applyBorder="1" applyAlignment="1">
      <alignment horizontal="center" vertical="center" wrapText="1"/>
    </xf>
    <xf fontId="3" fillId="4" borderId="4" numFmtId="0" xfId="4" applyFont="1" applyFill="1" applyBorder="1" applyAlignment="1">
      <alignment horizontal="center" vertical="center" wrapText="1"/>
    </xf>
    <xf fontId="3" fillId="4" borderId="5" numFmtId="0" xfId="4" applyFont="1" applyFill="1" applyBorder="1" applyAlignment="1">
      <alignment horizontal="center" vertical="center" wrapText="1"/>
    </xf>
    <xf fontId="119" fillId="4" borderId="13" numFmtId="0" xfId="3" applyFont="1" applyFill="1" applyBorder="1" applyAlignment="1" quotePrefix="1">
      <alignment horizontal="center" vertical="center" wrapText="1"/>
    </xf>
    <xf fontId="119" fillId="4" borderId="16" numFmtId="0" xfId="3" applyFont="1" applyFill="1" applyBorder="1" applyAlignment="1">
      <alignment horizontal="center" vertical="center" wrapText="1"/>
    </xf>
    <xf fontId="119" fillId="4" borderId="15" numFmtId="0" xfId="3" applyFont="1" applyFill="1" applyBorder="1" applyAlignment="1">
      <alignment horizontal="center" vertical="center" wrapText="1"/>
    </xf>
    <xf fontId="3" fillId="4" borderId="0" numFmtId="0" xfId="3" applyFont="1" applyFill="1" applyAlignment="1">
      <alignment horizontal="center" vertical="center" wrapText="1"/>
    </xf>
    <xf fontId="158" fillId="4" borderId="57" numFmtId="0" xfId="48" applyFont="1" applyFill="1" applyBorder="1" applyAlignment="1">
      <alignment horizontal="center" vertical="center" wrapText="1"/>
    </xf>
    <xf fontId="119" fillId="4" borderId="7" numFmtId="0" xfId="3" applyFont="1" applyFill="1" applyBorder="1" applyAlignment="1">
      <alignment horizontal="center" vertical="center" wrapText="1"/>
    </xf>
    <xf fontId="119" fillId="4" borderId="8" numFmtId="0" xfId="3" applyFont="1" applyFill="1" applyBorder="1" applyAlignment="1">
      <alignment horizontal="center" vertical="center" wrapText="1"/>
    </xf>
    <xf fontId="119" fillId="4" borderId="9" numFmtId="0" xfId="3" applyFont="1" applyFill="1" applyBorder="1" applyAlignment="1">
      <alignment horizontal="center" vertical="center" wrapText="1"/>
    </xf>
    <xf fontId="119" fillId="4" borderId="13" numFmtId="0" xfId="24" applyFont="1" applyFill="1" applyBorder="1" applyAlignment="1" quotePrefix="1">
      <alignment horizontal="center" vertical="center" wrapText="1"/>
    </xf>
    <xf fontId="119" fillId="4" borderId="16" numFmtId="0" xfId="24" applyFont="1" applyFill="1" applyBorder="1" applyAlignment="1">
      <alignment horizontal="center" vertical="center" wrapText="1"/>
    </xf>
    <xf fontId="119" fillId="4" borderId="15" numFmtId="0" xfId="24" applyFont="1" applyFill="1" applyBorder="1" applyAlignment="1">
      <alignment horizontal="center" vertical="center" wrapText="1"/>
    </xf>
    <xf fontId="3" fillId="4" borderId="0" numFmtId="0" xfId="24" applyFont="1" applyFill="1" applyAlignment="1">
      <alignment horizontal="center" vertical="center" wrapText="1"/>
    </xf>
    <xf fontId="3" fillId="4" borderId="0" numFmtId="0" xfId="5" applyFont="1" applyFill="1" applyAlignment="1">
      <alignment horizontal="center" textRotation="255" vertical="center" wrapText="1"/>
    </xf>
    <xf fontId="27" fillId="4" borderId="67" numFmtId="0" xfId="0" applyFont="1" applyFill="1" applyBorder="1" applyAlignment="1">
      <alignment horizontal="left" vertical="center" wrapText="1"/>
    </xf>
    <xf fontId="147" fillId="4" borderId="36" numFmtId="0" xfId="48" applyFont="1" applyFill="1" applyBorder="1" applyAlignment="1">
      <alignment horizontal="center"/>
    </xf>
    <xf fontId="185" fillId="4" borderId="0" numFmtId="0" xfId="48" applyFont="1" applyFill="1" applyAlignment="1">
      <alignment horizontal="center"/>
    </xf>
    <xf fontId="35" fillId="4" borderId="0" numFmtId="0" xfId="48" applyFont="1" applyFill="1" applyAlignment="1">
      <alignment horizontal="center"/>
    </xf>
    <xf fontId="41" fillId="4" borderId="0" numFmtId="0" xfId="48" applyFont="1" applyFill="1" applyAlignment="1">
      <alignment horizontal="center"/>
    </xf>
    <xf fontId="147" fillId="4" borderId="39" numFmtId="0" xfId="48" applyFont="1" applyFill="1" applyBorder="1" applyAlignment="1">
      <alignment horizontal="center"/>
    </xf>
    <xf fontId="147" fillId="4" borderId="59" numFmtId="0" xfId="48" applyFont="1" applyFill="1" applyBorder="1" applyAlignment="1">
      <alignment horizontal="center"/>
    </xf>
    <xf fontId="16" fillId="4" borderId="0" numFmtId="0" xfId="48" applyFont="1" applyFill="1" applyAlignment="1">
      <alignment horizontal="center"/>
    </xf>
    <xf fontId="178" fillId="4" borderId="0" numFmtId="0" xfId="48" applyFont="1" applyFill="1" applyAlignment="1">
      <alignment horizontal="center"/>
    </xf>
    <xf fontId="25" fillId="4" borderId="53" numFmtId="0" xfId="0" applyFont="1" applyFill="1" applyBorder="1" applyAlignment="1">
      <alignment horizontal="left" vertical="center" wrapText="1"/>
    </xf>
    <xf fontId="147" fillId="4" borderId="46" numFmtId="0" xfId="48" applyFont="1" applyFill="1" applyBorder="1" applyAlignment="1">
      <alignment horizontal="center"/>
    </xf>
    <xf fontId="147" fillId="4" borderId="54" numFmtId="0" xfId="48" applyFont="1" applyFill="1" applyBorder="1" applyAlignment="1">
      <alignment horizontal="center"/>
    </xf>
    <xf fontId="120" fillId="4" borderId="34" numFmtId="0" xfId="48" applyFont="1" applyFill="1" applyBorder="1" applyAlignment="1">
      <alignment horizontal="center"/>
    </xf>
    <xf fontId="120" fillId="4" borderId="212" numFmtId="0" xfId="48" applyFont="1" applyFill="1" applyBorder="1" applyAlignment="1">
      <alignment horizontal="center"/>
    </xf>
    <xf fontId="120" fillId="4" borderId="66" numFmtId="0" xfId="48" applyFont="1" applyFill="1" applyBorder="1" applyAlignment="1">
      <alignment horizontal="center"/>
    </xf>
    <xf fontId="120" fillId="4" borderId="178" numFmtId="0" xfId="48" applyFont="1" applyFill="1" applyBorder="1" applyAlignment="1">
      <alignment horizontal="center"/>
    </xf>
    <xf fontId="94" fillId="4" borderId="0" numFmtId="0" xfId="48" applyFont="1" applyFill="1" applyAlignment="1">
      <alignment horizontal="center"/>
    </xf>
    <xf fontId="186" fillId="4" borderId="0" numFmtId="0" xfId="48" applyFont="1" applyFill="1" applyAlignment="1">
      <alignment horizontal="center"/>
    </xf>
    <xf fontId="187" fillId="4" borderId="0" numFmtId="0" xfId="48" applyFont="1" applyFill="1" applyAlignment="1">
      <alignment horizontal="center"/>
    </xf>
    <xf fontId="28" fillId="4" borderId="4" numFmtId="0" xfId="48" applyFont="1" applyFill="1" applyBorder="1" applyAlignment="1">
      <alignment horizontal="left" vertical="center" wrapText="1"/>
    </xf>
    <xf fontId="152" fillId="4" borderId="64" numFmtId="0" xfId="48" applyFont="1" applyFill="1" applyBorder="1" applyAlignment="1">
      <alignment horizontal="center" vertical="center" wrapText="1"/>
    </xf>
    <xf fontId="3" fillId="4" borderId="13" numFmtId="0" xfId="4" applyFont="1" applyFill="1" applyBorder="1" applyAlignment="1" quotePrefix="1">
      <alignment horizontal="center" vertical="center" wrapText="1"/>
    </xf>
    <xf fontId="3" fillId="4" borderId="16" numFmtId="0" xfId="4" applyFont="1" applyFill="1" applyBorder="1" applyAlignment="1" quotePrefix="1">
      <alignment horizontal="center" vertical="center" wrapText="1"/>
    </xf>
    <xf fontId="3" fillId="4" borderId="15" numFmtId="0" xfId="4" applyFont="1" applyFill="1" applyBorder="1" applyAlignment="1" quotePrefix="1">
      <alignment horizontal="center" vertical="center" wrapText="1"/>
    </xf>
    <xf fontId="3" fillId="4" borderId="13" numFmtId="0" xfId="4" applyFont="1" applyFill="1" applyBorder="1" applyAlignment="1">
      <alignment horizontal="center" vertical="center" wrapText="1"/>
    </xf>
    <xf fontId="3" fillId="4" borderId="16" numFmtId="0" xfId="4" applyFont="1" applyFill="1" applyBorder="1" applyAlignment="1">
      <alignment horizontal="center" vertical="center" wrapText="1"/>
    </xf>
    <xf fontId="3" fillId="4" borderId="15" numFmtId="0" xfId="4" applyFont="1" applyFill="1" applyBorder="1" applyAlignment="1">
      <alignment horizontal="center" vertical="center" wrapText="1"/>
    </xf>
    <xf fontId="152" fillId="4" borderId="66" numFmtId="0" xfId="48" applyFont="1" applyFill="1" applyBorder="1" applyAlignment="1">
      <alignment horizontal="center" vertical="center" wrapText="1"/>
    </xf>
    <xf fontId="6" fillId="4" borderId="47" numFmtId="0" xfId="5" applyFont="1" applyFill="1" applyBorder="1" applyAlignment="1" quotePrefix="1">
      <alignment horizontal="center" vertical="center" wrapText="1"/>
    </xf>
    <xf fontId="188" fillId="4" borderId="47" numFmtId="0" xfId="48" applyFont="1" applyFill="1" applyBorder="1" applyAlignment="1">
      <alignment horizontal="center" vertical="center" wrapText="1"/>
    </xf>
    <xf fontId="189" fillId="4" borderId="14" numFmtId="0" xfId="48" applyFont="1" applyFill="1" applyBorder="1" applyAlignment="1">
      <alignment horizontal="center" vertical="center" wrapText="1"/>
    </xf>
    <xf fontId="181" fillId="4" borderId="64" numFmtId="0" xfId="48" applyFont="1" applyFill="1" applyBorder="1" applyAlignment="1">
      <alignment horizontal="center" vertical="center" wrapText="1"/>
    </xf>
    <xf fontId="25" fillId="4" borderId="68" numFmtId="0" xfId="0" applyFont="1" applyFill="1" applyBorder="1" applyAlignment="1">
      <alignment horizontal="left" vertical="center" wrapText="1"/>
    </xf>
    <xf fontId="26" fillId="4" borderId="47" numFmtId="0" xfId="48" applyFont="1" applyFill="1" applyBorder="1" applyAlignment="1">
      <alignment horizontal="center"/>
    </xf>
    <xf fontId="26" fillId="4" borderId="14" numFmtId="0" xfId="48" applyFont="1" applyFill="1" applyBorder="1" applyAlignment="1">
      <alignment horizontal="center"/>
    </xf>
    <xf fontId="26" fillId="4" borderId="58" numFmtId="0" xfId="48" applyFont="1" applyFill="1" applyBorder="1" applyAlignment="1">
      <alignment horizontal="center"/>
    </xf>
    <xf fontId="26" fillId="4" borderId="48" numFmtId="0" xfId="48" applyFont="1" applyFill="1" applyBorder="1" applyAlignment="1">
      <alignment horizontal="center"/>
    </xf>
    <xf fontId="26" fillId="4" borderId="49" numFmtId="0" xfId="48" applyFont="1" applyFill="1" applyBorder="1" applyAlignment="1">
      <alignment horizontal="center"/>
    </xf>
    <xf fontId="80" fillId="4" borderId="0" numFmtId="0" xfId="48" applyFont="1" applyFill="1" applyAlignment="1">
      <alignment horizontal="center"/>
    </xf>
    <xf fontId="78" fillId="4" borderId="0" numFmtId="0" xfId="48" applyFont="1" applyFill="1" applyAlignment="1">
      <alignment horizontal="center"/>
    </xf>
    <xf fontId="75" fillId="4" borderId="0" numFmtId="0" xfId="48" applyFont="1" applyFill="1"/>
    <xf fontId="27" fillId="4" borderId="13" numFmtId="0" xfId="48" applyFont="1" applyFill="1" applyBorder="1" applyAlignment="1">
      <alignment horizontal="left" vertical="center" wrapText="1"/>
    </xf>
    <xf fontId="28" fillId="4" borderId="65" numFmtId="0" xfId="48" applyFont="1" applyFill="1" applyBorder="1" applyAlignment="1">
      <alignment horizontal="center"/>
    </xf>
    <xf fontId="28" fillId="4" borderId="34" numFmtId="0" xfId="48" applyFont="1" applyFill="1" applyBorder="1" applyAlignment="1">
      <alignment horizontal="center"/>
    </xf>
    <xf fontId="28" fillId="4" borderId="212" numFmtId="0" xfId="48" applyFont="1" applyFill="1" applyBorder="1" applyAlignment="1">
      <alignment horizontal="center"/>
    </xf>
    <xf fontId="28" fillId="4" borderId="66" numFmtId="0" xfId="48" applyFont="1" applyFill="1" applyBorder="1" applyAlignment="1">
      <alignment horizontal="center"/>
    </xf>
    <xf fontId="28" fillId="4" borderId="178" numFmtId="0" xfId="48" applyFont="1" applyFill="1" applyBorder="1" applyAlignment="1">
      <alignment horizontal="center"/>
    </xf>
    <xf fontId="19" fillId="4" borderId="0" numFmtId="0" xfId="9" applyFont="1" applyFill="1" applyAlignment="1">
      <alignment vertical="center" wrapText="1"/>
    </xf>
    <xf fontId="147" fillId="4" borderId="0" numFmtId="0" xfId="48" applyFont="1" applyFill="1" applyAlignment="1">
      <alignment horizontal="center"/>
    </xf>
    <xf fontId="29" fillId="16" borderId="215" numFmtId="0" xfId="27" applyFont="1" applyFill="1" applyBorder="1" applyAlignment="1">
      <alignment horizontal="center" vertical="center" wrapText="1"/>
    </xf>
    <xf fontId="3" fillId="16" borderId="321" numFmtId="0" xfId="4" applyFont="1" applyFill="1" applyBorder="1" applyAlignment="1">
      <alignment horizontal="center" vertical="center" wrapText="1"/>
    </xf>
    <xf fontId="3" fillId="16" borderId="4" numFmtId="0" xfId="4" applyFont="1" applyFill="1" applyBorder="1" applyAlignment="1">
      <alignment horizontal="center" vertical="center" wrapText="1"/>
    </xf>
    <xf fontId="3" fillId="16" borderId="5" numFmtId="0" xfId="4" applyFont="1" applyFill="1" applyBorder="1" applyAlignment="1">
      <alignment horizontal="center" vertical="center" wrapText="1"/>
    </xf>
    <xf fontId="3" fillId="16" borderId="3" numFmtId="0" xfId="25" applyFont="1" applyFill="1" applyBorder="1" applyAlignment="1">
      <alignment horizontal="center" vertical="center" wrapText="1"/>
    </xf>
    <xf fontId="3" fillId="16" borderId="4" numFmtId="0" xfId="25" applyFont="1" applyFill="1" applyBorder="1" applyAlignment="1">
      <alignment horizontal="center" vertical="center" wrapText="1"/>
    </xf>
    <xf fontId="3" fillId="16" borderId="5" numFmtId="0" xfId="25" applyFont="1" applyFill="1" applyBorder="1" applyAlignment="1">
      <alignment horizontal="center" vertical="center" wrapText="1"/>
    </xf>
    <xf fontId="3" fillId="16" borderId="310" numFmtId="0" xfId="4" applyFont="1" applyFill="1" applyBorder="1" applyAlignment="1">
      <alignment horizontal="center" vertical="center" wrapText="1"/>
    </xf>
    <xf fontId="3" fillId="16" borderId="322" numFmtId="0" xfId="4" applyFont="1" applyFill="1" applyBorder="1" applyAlignment="1">
      <alignment horizontal="center" vertical="center" wrapText="1"/>
    </xf>
    <xf fontId="3" fillId="16" borderId="323" numFmtId="0" xfId="4" applyFont="1" applyFill="1" applyBorder="1" applyAlignment="1">
      <alignment horizontal="center" vertical="center" wrapText="1"/>
    </xf>
    <xf fontId="3" fillId="16" borderId="324" numFmtId="0" xfId="4" applyFont="1" applyFill="1" applyBorder="1" applyAlignment="1">
      <alignment horizontal="center" vertical="center" wrapText="1"/>
    </xf>
    <xf fontId="3" fillId="16" borderId="321" numFmtId="0" xfId="25" applyFont="1" applyFill="1" applyBorder="1" applyAlignment="1">
      <alignment horizontal="center" vertical="center" wrapText="1"/>
    </xf>
    <xf fontId="29" fillId="16" borderId="228" numFmtId="0" xfId="27" applyFont="1" applyFill="1" applyBorder="1" applyAlignment="1">
      <alignment horizontal="center" vertical="center" wrapText="1"/>
    </xf>
    <xf fontId="3" fillId="16" borderId="325" numFmtId="0" xfId="4" applyFont="1" applyFill="1" applyBorder="1" applyAlignment="1">
      <alignment horizontal="center" vertical="center" wrapText="1"/>
    </xf>
    <xf fontId="3" fillId="16" borderId="8" numFmtId="0" xfId="4" applyFont="1" applyFill="1" applyBorder="1" applyAlignment="1">
      <alignment horizontal="center" vertical="center" wrapText="1"/>
    </xf>
    <xf fontId="3" fillId="16" borderId="9" numFmtId="0" xfId="4" applyFont="1" applyFill="1" applyBorder="1" applyAlignment="1">
      <alignment horizontal="center" vertical="center" wrapText="1"/>
    </xf>
    <xf fontId="3" fillId="16" borderId="7" numFmtId="0" xfId="25" applyFont="1" applyFill="1" applyBorder="1" applyAlignment="1">
      <alignment horizontal="center" vertical="center" wrapText="1"/>
    </xf>
    <xf fontId="3" fillId="16" borderId="8" numFmtId="0" xfId="25" applyFont="1" applyFill="1" applyBorder="1" applyAlignment="1">
      <alignment horizontal="center" vertical="center" wrapText="1"/>
    </xf>
    <xf fontId="3" fillId="16" borderId="9" numFmtId="0" xfId="25" applyFont="1" applyFill="1" applyBorder="1" applyAlignment="1">
      <alignment horizontal="center" vertical="center" wrapText="1"/>
    </xf>
    <xf fontId="3" fillId="16" borderId="326" numFmtId="0" xfId="25" applyFont="1" applyFill="1" applyBorder="1" applyAlignment="1">
      <alignment horizontal="center" vertical="center" wrapText="1"/>
    </xf>
    <xf fontId="3" fillId="16" borderId="327" numFmtId="0" xfId="25" applyFont="1" applyFill="1" applyBorder="1" applyAlignment="1">
      <alignment horizontal="center" vertical="center" wrapText="1"/>
    </xf>
    <xf fontId="3" fillId="16" borderId="328" numFmtId="0" xfId="25" applyFont="1" applyFill="1" applyBorder="1" applyAlignment="1">
      <alignment horizontal="center" vertical="center" wrapText="1"/>
    </xf>
    <xf fontId="3" fillId="16" borderId="319" numFmtId="0" xfId="25" applyFont="1" applyFill="1" applyBorder="1" applyAlignment="1">
      <alignment horizontal="center" vertical="center" wrapText="1"/>
    </xf>
    <xf fontId="3" fillId="16" borderId="325" numFmtId="0" xfId="25" applyFont="1" applyFill="1" applyBorder="1" applyAlignment="1">
      <alignment horizontal="center" vertical="center" wrapText="1"/>
    </xf>
    <xf fontId="29" fillId="16" borderId="325" numFmtId="0" xfId="27" applyFont="1" applyFill="1" applyBorder="1" applyAlignment="1">
      <alignment horizontal="center" vertical="center" wrapText="1"/>
    </xf>
    <xf fontId="147" fillId="4" borderId="5" numFmtId="0" xfId="48" applyFont="1" applyFill="1" applyBorder="1" applyAlignment="1">
      <alignment horizontal="center"/>
    </xf>
    <xf fontId="147" fillId="4" borderId="43" numFmtId="0" xfId="48" applyFont="1" applyFill="1" applyBorder="1" applyAlignment="1">
      <alignment horizontal="center"/>
    </xf>
    <xf fontId="25" fillId="4" borderId="63" numFmtId="0" xfId="0" applyFont="1" applyFill="1" applyBorder="1" applyAlignment="1">
      <alignment horizontal="left" vertical="center" wrapText="1"/>
    </xf>
    <xf fontId="25" fillId="4" borderId="45" numFmtId="0" xfId="0" applyFont="1" applyFill="1" applyBorder="1" applyAlignment="1">
      <alignment horizontal="left" vertical="center" wrapText="1"/>
    </xf>
    <xf fontId="147" fillId="4" borderId="26" numFmtId="0" xfId="48" applyFont="1" applyFill="1" applyBorder="1" applyAlignment="1">
      <alignment horizontal="center"/>
    </xf>
    <xf fontId="147" fillId="4" borderId="28" numFmtId="0" xfId="48" applyFont="1" applyFill="1" applyBorder="1" applyAlignment="1">
      <alignment horizontal="center"/>
    </xf>
    <xf fontId="28" fillId="4" borderId="13" numFmtId="0" xfId="48" applyFont="1" applyFill="1" applyBorder="1" applyAlignment="1">
      <alignment horizontal="left" wrapText="1"/>
    </xf>
    <xf fontId="3" fillId="16" borderId="0" numFmtId="0" xfId="27" applyFont="1" applyFill="1" applyAlignment="1">
      <alignment vertical="center" wrapText="1"/>
    </xf>
    <xf fontId="29" fillId="16" borderId="13" numFmtId="0" xfId="27" applyFont="1" applyFill="1" applyBorder="1" applyAlignment="1">
      <alignment vertical="center" wrapText="1"/>
    </xf>
    <xf fontId="29" fillId="16" borderId="0" numFmtId="1" xfId="27" applyNumberFormat="1" applyFont="1" applyFill="1" applyAlignment="1">
      <alignment vertical="center" wrapText="1"/>
    </xf>
    <xf fontId="29" fillId="16" borderId="0" numFmtId="0" xfId="27" applyFont="1" applyFill="1" applyAlignment="1">
      <alignment vertical="center" wrapText="1"/>
    </xf>
    <xf fontId="41" fillId="4" borderId="0" numFmtId="0" xfId="48" applyFont="1" applyFill="1"/>
    <xf fontId="128" fillId="4" borderId="0" numFmtId="0" xfId="48" applyFont="1" applyFill="1"/>
    <xf fontId="190" fillId="4" borderId="0" numFmtId="0" xfId="48" applyFont="1" applyFill="1"/>
    <xf fontId="190" fillId="4" borderId="0" numFmtId="2" xfId="48" applyNumberFormat="1" applyFont="1" applyFill="1"/>
  </cellXfs>
  <cellStyles count="52">
    <cellStyle name="Excel Built-in Normal" xfId="1"/>
    <cellStyle name="Normal" xfId="2"/>
    <cellStyle name="S0" xfId="3"/>
    <cellStyle name="S0 2" xfId="4"/>
    <cellStyle name="S1" xfId="5"/>
    <cellStyle name="S1 2" xfId="6"/>
    <cellStyle name="S10" xfId="7"/>
    <cellStyle name="S10 2" xfId="8"/>
    <cellStyle name="S11" xfId="9"/>
    <cellStyle name="S11 2" xfId="10"/>
    <cellStyle name="S11 2 2" xfId="11"/>
    <cellStyle name="S11 3" xfId="12"/>
    <cellStyle name="S11_Контингент_д вост" xfId="13"/>
    <cellStyle name="S12" xfId="14"/>
    <cellStyle name="S12 2" xfId="15"/>
    <cellStyle name="S13" xfId="16"/>
    <cellStyle name="S13 2" xfId="17"/>
    <cellStyle name="S13 2 2" xfId="18"/>
    <cellStyle name="S13 3" xfId="19"/>
    <cellStyle name="S14" xfId="20"/>
    <cellStyle name="S14 2" xfId="21"/>
    <cellStyle name="S15" xfId="22"/>
    <cellStyle name="S15 2" xfId="23"/>
    <cellStyle name="S2" xfId="24"/>
    <cellStyle name="S2 2" xfId="25"/>
    <cellStyle name="S3" xfId="26"/>
    <cellStyle name="S3 2" xfId="27"/>
    <cellStyle name="S4" xfId="28"/>
    <cellStyle name="S4 2" xfId="29"/>
    <cellStyle name="S5" xfId="30"/>
    <cellStyle name="S5 2" xfId="31"/>
    <cellStyle name="S6" xfId="32"/>
    <cellStyle name="S6 2" xfId="33"/>
    <cellStyle name="S7" xfId="34"/>
    <cellStyle name="S7 2" xfId="35"/>
    <cellStyle name="S8" xfId="36"/>
    <cellStyle name="S8 2" xfId="37"/>
    <cellStyle name="S9" xfId="38"/>
    <cellStyle name="S9 2" xfId="39"/>
    <cellStyle name="S9_Контингент_юрфакД" xfId="40"/>
    <cellStyle name="Денежный" xfId="41" builtinId="4"/>
    <cellStyle name="Денежный 2" xfId="42"/>
    <cellStyle name="Обычный" xfId="0" builtinId="0"/>
    <cellStyle name="Обычный 2" xfId="43"/>
    <cellStyle name="Обычный 2 2" xfId="44"/>
    <cellStyle name="Обычный 2 3" xfId="45"/>
    <cellStyle name="Обычный 2 4" xfId="46"/>
    <cellStyle name="Обычный 2 5" xfId="47"/>
    <cellStyle name="Обычный 3" xfId="48"/>
    <cellStyle name="Обычный 4" xfId="49"/>
    <cellStyle name="Процентный 2" xfId="50"/>
    <cellStyle name="Стиль 1" xfId="5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75" Type="http://schemas.openxmlformats.org/officeDocument/2006/relationships/worksheet" Target="worksheets/sheet75.xml"/><Relationship  Id="rId71" Type="http://schemas.openxmlformats.org/officeDocument/2006/relationships/worksheet" Target="worksheets/sheet71.xml"/><Relationship  Id="rId69" Type="http://schemas.openxmlformats.org/officeDocument/2006/relationships/worksheet" Target="worksheets/sheet69.xml"/><Relationship  Id="rId68" Type="http://schemas.openxmlformats.org/officeDocument/2006/relationships/worksheet" Target="worksheets/sheet68.xml"/><Relationship  Id="rId67" Type="http://schemas.openxmlformats.org/officeDocument/2006/relationships/worksheet" Target="worksheets/sheet67.xml"/><Relationship  Id="rId66" Type="http://schemas.openxmlformats.org/officeDocument/2006/relationships/worksheet" Target="worksheets/sheet66.xml"/><Relationship  Id="rId65" Type="http://schemas.openxmlformats.org/officeDocument/2006/relationships/worksheet" Target="worksheets/sheet65.xml"/><Relationship  Id="rId60" Type="http://schemas.openxmlformats.org/officeDocument/2006/relationships/worksheet" Target="worksheets/sheet60.xml"/><Relationship  Id="rId59" Type="http://schemas.openxmlformats.org/officeDocument/2006/relationships/worksheet" Target="worksheets/sheet59.xml"/><Relationship  Id="rId63" Type="http://schemas.openxmlformats.org/officeDocument/2006/relationships/worksheet" Target="worksheets/sheet63.xml"/><Relationship  Id="rId57" Type="http://schemas.openxmlformats.org/officeDocument/2006/relationships/worksheet" Target="worksheets/sheet57.xml"/><Relationship  Id="rId56" Type="http://schemas.openxmlformats.org/officeDocument/2006/relationships/worksheet" Target="worksheets/sheet56.xml"/><Relationship  Id="rId51" Type="http://schemas.openxmlformats.org/officeDocument/2006/relationships/worksheet" Target="worksheets/sheet51.xml"/><Relationship  Id="rId48" Type="http://schemas.openxmlformats.org/officeDocument/2006/relationships/worksheet" Target="worksheets/sheet48.xml"/><Relationship  Id="rId55" Type="http://schemas.openxmlformats.org/officeDocument/2006/relationships/worksheet" Target="worksheets/sheet55.xml"/><Relationship  Id="rId78" Type="http://schemas.openxmlformats.org/officeDocument/2006/relationships/styles" Target="styles.xml"/><Relationship  Id="rId47" Type="http://schemas.openxmlformats.org/officeDocument/2006/relationships/worksheet" Target="worksheets/sheet47.xml"/><Relationship  Id="rId45" Type="http://schemas.openxmlformats.org/officeDocument/2006/relationships/worksheet" Target="worksheets/sheet45.xml"/><Relationship  Id="rId64" Type="http://schemas.openxmlformats.org/officeDocument/2006/relationships/worksheet" Target="worksheets/sheet64.xml"/><Relationship  Id="rId44" Type="http://schemas.openxmlformats.org/officeDocument/2006/relationships/worksheet" Target="worksheets/sheet44.xml"/><Relationship  Id="rId74" Type="http://schemas.openxmlformats.org/officeDocument/2006/relationships/worksheet" Target="worksheets/sheet74.xml"/><Relationship  Id="rId70" Type="http://schemas.openxmlformats.org/officeDocument/2006/relationships/worksheet" Target="worksheets/sheet70.xml"/><Relationship  Id="rId62" Type="http://schemas.openxmlformats.org/officeDocument/2006/relationships/worksheet" Target="worksheets/sheet62.xml"/><Relationship  Id="rId43" Type="http://schemas.openxmlformats.org/officeDocument/2006/relationships/worksheet" Target="worksheets/sheet43.xml"/><Relationship  Id="rId49" Type="http://schemas.openxmlformats.org/officeDocument/2006/relationships/worksheet" Target="worksheets/sheet49.xml"/><Relationship  Id="rId42" Type="http://schemas.openxmlformats.org/officeDocument/2006/relationships/worksheet" Target="worksheets/sheet42.xml"/><Relationship  Id="rId40" Type="http://schemas.openxmlformats.org/officeDocument/2006/relationships/worksheet" Target="worksheets/sheet40.xml"/><Relationship  Id="rId39" Type="http://schemas.openxmlformats.org/officeDocument/2006/relationships/worksheet" Target="worksheets/sheet39.xml"/><Relationship  Id="rId38" Type="http://schemas.openxmlformats.org/officeDocument/2006/relationships/worksheet" Target="worksheets/sheet38.xml"/><Relationship  Id="rId54" Type="http://schemas.openxmlformats.org/officeDocument/2006/relationships/worksheet" Target="worksheets/sheet54.xml"/><Relationship  Id="rId41" Type="http://schemas.openxmlformats.org/officeDocument/2006/relationships/worksheet" Target="worksheets/sheet41.xml"/><Relationship  Id="rId36" Type="http://schemas.openxmlformats.org/officeDocument/2006/relationships/worksheet" Target="worksheets/sheet36.xml"/><Relationship  Id="rId35" Type="http://schemas.openxmlformats.org/officeDocument/2006/relationships/worksheet" Target="worksheets/sheet35.xml"/><Relationship  Id="rId34" Type="http://schemas.openxmlformats.org/officeDocument/2006/relationships/worksheet" Target="worksheets/sheet34.xml"/><Relationship  Id="rId33" Type="http://schemas.openxmlformats.org/officeDocument/2006/relationships/worksheet" Target="worksheets/sheet33.xml"/><Relationship  Id="rId58" Type="http://schemas.openxmlformats.org/officeDocument/2006/relationships/worksheet" Target="worksheets/sheet58.xml"/><Relationship  Id="rId29" Type="http://schemas.openxmlformats.org/officeDocument/2006/relationships/worksheet" Target="worksheets/sheet29.xml"/><Relationship  Id="rId28" Type="http://schemas.openxmlformats.org/officeDocument/2006/relationships/worksheet" Target="worksheets/sheet28.xml"/><Relationship  Id="rId27" Type="http://schemas.openxmlformats.org/officeDocument/2006/relationships/worksheet" Target="worksheets/sheet27.xml"/><Relationship  Id="rId23" Type="http://schemas.openxmlformats.org/officeDocument/2006/relationships/worksheet" Target="worksheets/sheet23.xml"/><Relationship  Id="rId52" Type="http://schemas.openxmlformats.org/officeDocument/2006/relationships/worksheet" Target="worksheets/sheet52.xml"/><Relationship  Id="rId61" Type="http://schemas.openxmlformats.org/officeDocument/2006/relationships/worksheet" Target="worksheets/sheet61.xml"/><Relationship  Id="rId76" Type="http://schemas.openxmlformats.org/officeDocument/2006/relationships/theme" Target="theme/theme1.xml"/><Relationship  Id="rId22" Type="http://schemas.openxmlformats.org/officeDocument/2006/relationships/worksheet" Target="worksheets/sheet22.xml"/><Relationship  Id="rId21" Type="http://schemas.openxmlformats.org/officeDocument/2006/relationships/worksheet" Target="worksheets/sheet21.xml"/><Relationship  Id="rId25" Type="http://schemas.openxmlformats.org/officeDocument/2006/relationships/worksheet" Target="worksheets/sheet25.xml"/><Relationship  Id="rId13" Type="http://schemas.openxmlformats.org/officeDocument/2006/relationships/worksheet" Target="worksheets/sheet13.xml"/><Relationship  Id="rId50" Type="http://schemas.openxmlformats.org/officeDocument/2006/relationships/worksheet" Target="worksheets/sheet50.xml"/><Relationship  Id="rId24" Type="http://schemas.openxmlformats.org/officeDocument/2006/relationships/worksheet" Target="worksheets/sheet24.xml"/><Relationship  Id="rId11" Type="http://schemas.openxmlformats.org/officeDocument/2006/relationships/worksheet" Target="worksheets/sheet11.xml"/><Relationship  Id="rId17" Type="http://schemas.openxmlformats.org/officeDocument/2006/relationships/worksheet" Target="worksheets/sheet17.xml"/><Relationship  Id="rId10" Type="http://schemas.openxmlformats.org/officeDocument/2006/relationships/worksheet" Target="worksheets/sheet10.xml"/><Relationship  Id="rId18" Type="http://schemas.openxmlformats.org/officeDocument/2006/relationships/worksheet" Target="worksheets/sheet18.xml"/><Relationship  Id="rId26" Type="http://schemas.openxmlformats.org/officeDocument/2006/relationships/worksheet" Target="worksheets/sheet26.xml"/><Relationship  Id="rId53" Type="http://schemas.openxmlformats.org/officeDocument/2006/relationships/worksheet" Target="worksheets/sheet53.xml"/><Relationship  Id="rId15" Type="http://schemas.openxmlformats.org/officeDocument/2006/relationships/worksheet" Target="worksheets/sheet15.xml"/><Relationship  Id="rId9" Type="http://schemas.openxmlformats.org/officeDocument/2006/relationships/worksheet" Target="worksheets/sheet9.xml"/><Relationship  Id="rId20" Type="http://schemas.openxmlformats.org/officeDocument/2006/relationships/worksheet" Target="worksheets/sheet20.xml"/><Relationship  Id="rId8" Type="http://schemas.openxmlformats.org/officeDocument/2006/relationships/worksheet" Target="worksheets/sheet8.xml"/><Relationship  Id="rId31" Type="http://schemas.openxmlformats.org/officeDocument/2006/relationships/worksheet" Target="worksheets/sheet31.xml"/><Relationship  Id="rId19" Type="http://schemas.openxmlformats.org/officeDocument/2006/relationships/worksheet" Target="worksheets/sheet19.xml"/><Relationship  Id="rId37" Type="http://schemas.openxmlformats.org/officeDocument/2006/relationships/worksheet" Target="worksheets/sheet37.xml"/><Relationship  Id="rId46" Type="http://schemas.openxmlformats.org/officeDocument/2006/relationships/worksheet" Target="worksheets/sheet46.xml"/><Relationship  Id="rId7" Type="http://schemas.openxmlformats.org/officeDocument/2006/relationships/worksheet" Target="worksheets/sheet7.xml"/><Relationship  Id="rId73" Type="http://schemas.openxmlformats.org/officeDocument/2006/relationships/worksheet" Target="worksheets/sheet73.xml"/><Relationship  Id="rId14" Type="http://schemas.openxmlformats.org/officeDocument/2006/relationships/worksheet" Target="worksheets/sheet14.xml"/><Relationship  Id="rId77" Type="http://schemas.openxmlformats.org/officeDocument/2006/relationships/sharedStrings" Target="sharedStrings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16" Type="http://schemas.openxmlformats.org/officeDocument/2006/relationships/worksheet" Target="worksheets/sheet16.xml"/><Relationship  Id="rId4" Type="http://schemas.openxmlformats.org/officeDocument/2006/relationships/worksheet" Target="worksheets/sheet4.xml"/><Relationship  Id="rId12" Type="http://schemas.openxmlformats.org/officeDocument/2006/relationships/worksheet" Target="worksheets/sheet12.xml"/><Relationship  Id="rId72" Type="http://schemas.openxmlformats.org/officeDocument/2006/relationships/worksheet" Target="worksheets/sheet72.xml"/><Relationship  Id="rId32" Type="http://schemas.openxmlformats.org/officeDocument/2006/relationships/worksheet" Target="worksheets/sheet32.xml"/><Relationship  Id="rId30" Type="http://schemas.openxmlformats.org/officeDocument/2006/relationships/worksheet" Target="worksheets/sheet30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">
    <tabColor rgb="FF00B050"/>
    <outlinePr applyStyles="0" summaryBelow="1" summaryRight="1" showOutlineSymbols="1"/>
    <pageSetUpPr autoPageBreaks="1" fitToPage="0"/>
  </sheetPr>
  <sheetViews>
    <sheetView view="pageBreakPreview" topLeftCell="A7" zoomScale="50" workbookViewId="0">
      <selection activeCell="H24" activeCellId="0" sqref="H24"/>
    </sheetView>
  </sheetViews>
  <sheetFormatPr defaultRowHeight="12.75" outlineLevelRow="1"/>
  <cols>
    <col customWidth="1" min="1" max="1" style="1" width="3"/>
    <col customWidth="1" min="2" max="2" style="1" width="57"/>
    <col customWidth="1" min="3" max="3" style="1" width="13.85546875"/>
    <col customWidth="1" min="4" max="6" style="1" width="14.28515625"/>
    <col customWidth="1" min="7" max="7" style="1" width="13.28515625"/>
    <col customWidth="1" min="8" max="8" style="1" width="12.42578125"/>
    <col customWidth="1" min="9" max="9" style="1" width="14.28515625"/>
    <col customWidth="1" min="10" max="10" style="1" width="14.7109375"/>
    <col customWidth="1" min="11" max="11" style="1" width="14.85546875"/>
    <col customWidth="1" min="12" max="12" style="1" width="14.7109375"/>
    <col customWidth="1" min="13" max="13" style="1" width="14.140625"/>
    <col customWidth="1" min="14" max="14" style="1" width="13.7109375"/>
    <col customWidth="1" min="15" max="15" style="1" width="14.28515625"/>
    <col customWidth="1" min="16" max="16" style="1" width="15.140625"/>
    <col customWidth="1" min="17" max="17" style="1" width="13.140625"/>
    <col customWidth="1" min="18" max="19" style="1" width="14"/>
    <col customWidth="1" min="20" max="20" style="1" width="13.42578125"/>
    <col customWidth="1" min="21" max="21" style="1" width="15.28515625"/>
    <col customWidth="1" min="22" max="22" style="1" width="14.85546875"/>
    <col customWidth="1" min="23" max="23" style="1" width="16.28515625"/>
    <col customWidth="1" min="24" max="24" style="1" width="14.28515625"/>
    <col bestFit="1" customWidth="1" min="25" max="25" style="1" width="10.5703125"/>
    <col bestFit="1" customWidth="1" min="26" max="26" style="1" width="9.28515625"/>
    <col min="27" max="16384" style="1" width="9.140625"/>
  </cols>
  <sheetData>
    <row r="1" ht="25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38.25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30" hidden="1" customHeight="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ht="19.5" customHeight="1">
      <c r="B4" s="5"/>
    </row>
    <row r="5" ht="33" customHeight="1">
      <c r="B5" s="6" t="s">
        <v>3</v>
      </c>
      <c r="C5" s="7" t="s">
        <v>4</v>
      </c>
      <c r="D5" s="8"/>
      <c r="E5" s="9"/>
      <c r="F5" s="7" t="s">
        <v>5</v>
      </c>
      <c r="G5" s="8"/>
      <c r="H5" s="9"/>
      <c r="I5" s="7" t="s">
        <v>6</v>
      </c>
      <c r="J5" s="8"/>
      <c r="K5" s="9"/>
      <c r="L5" s="7" t="s">
        <v>7</v>
      </c>
      <c r="M5" s="8"/>
      <c r="N5" s="9"/>
      <c r="O5" s="7">
        <v>5</v>
      </c>
      <c r="P5" s="8"/>
      <c r="Q5" s="9"/>
      <c r="R5" s="7">
        <v>6</v>
      </c>
      <c r="S5" s="8"/>
      <c r="T5" s="9"/>
      <c r="U5" s="10" t="s">
        <v>8</v>
      </c>
      <c r="V5" s="11"/>
      <c r="W5" s="12"/>
    </row>
    <row r="6" ht="16.5" customHeight="1">
      <c r="B6" s="13"/>
      <c r="C6" s="14"/>
      <c r="D6" s="15"/>
      <c r="E6" s="16"/>
      <c r="F6" s="14"/>
      <c r="G6" s="15"/>
      <c r="H6" s="16"/>
      <c r="I6" s="14"/>
      <c r="J6" s="15"/>
      <c r="K6" s="16"/>
      <c r="L6" s="14"/>
      <c r="M6" s="15"/>
      <c r="N6" s="16"/>
      <c r="O6" s="14"/>
      <c r="P6" s="15"/>
      <c r="Q6" s="16"/>
      <c r="R6" s="14"/>
      <c r="S6" s="15"/>
      <c r="T6" s="16"/>
      <c r="U6" s="17"/>
      <c r="V6" s="18"/>
      <c r="W6" s="19"/>
    </row>
    <row r="7" ht="92.25" customHeight="1">
      <c r="B7" s="20"/>
      <c r="C7" s="21" t="s">
        <v>9</v>
      </c>
      <c r="D7" s="22" t="s">
        <v>10</v>
      </c>
      <c r="E7" s="23" t="s">
        <v>11</v>
      </c>
      <c r="F7" s="21" t="s">
        <v>9</v>
      </c>
      <c r="G7" s="22" t="s">
        <v>10</v>
      </c>
      <c r="H7" s="24" t="s">
        <v>11</v>
      </c>
      <c r="I7" s="21" t="s">
        <v>9</v>
      </c>
      <c r="J7" s="22" t="s">
        <v>10</v>
      </c>
      <c r="K7" s="23" t="s">
        <v>11</v>
      </c>
      <c r="L7" s="25" t="s">
        <v>9</v>
      </c>
      <c r="M7" s="22" t="s">
        <v>10</v>
      </c>
      <c r="N7" s="23" t="s">
        <v>11</v>
      </c>
      <c r="O7" s="21" t="s">
        <v>9</v>
      </c>
      <c r="P7" s="22" t="s">
        <v>10</v>
      </c>
      <c r="Q7" s="24" t="s">
        <v>11</v>
      </c>
      <c r="R7" s="21" t="s">
        <v>9</v>
      </c>
      <c r="S7" s="22" t="s">
        <v>10</v>
      </c>
      <c r="T7" s="23" t="s">
        <v>11</v>
      </c>
      <c r="U7" s="25" t="s">
        <v>9</v>
      </c>
      <c r="V7" s="22" t="s">
        <v>10</v>
      </c>
      <c r="W7" s="23" t="s">
        <v>11</v>
      </c>
    </row>
    <row r="8" ht="34.5" customHeight="1" outlineLevel="1">
      <c r="B8" s="26" t="s">
        <v>12</v>
      </c>
      <c r="C8" s="27"/>
      <c r="D8" s="28"/>
      <c r="E8" s="29"/>
      <c r="F8" s="30"/>
      <c r="G8" s="29"/>
      <c r="H8" s="31"/>
      <c r="I8" s="32"/>
      <c r="J8" s="29"/>
      <c r="K8" s="29"/>
      <c r="L8" s="29"/>
      <c r="M8" s="29"/>
      <c r="N8" s="31"/>
      <c r="O8" s="32"/>
      <c r="P8" s="29"/>
      <c r="Q8" s="31"/>
      <c r="R8" s="32"/>
      <c r="S8" s="33"/>
      <c r="T8" s="29"/>
      <c r="U8" s="30"/>
      <c r="V8" s="30"/>
      <c r="W8" s="30"/>
    </row>
    <row r="9" ht="34.5" customHeight="1" outlineLevel="1">
      <c r="B9" s="34" t="s">
        <v>13</v>
      </c>
      <c r="C9" s="35">
        <v>305</v>
      </c>
      <c r="D9" s="36">
        <v>569</v>
      </c>
      <c r="E9" s="37">
        <v>874</v>
      </c>
      <c r="F9" s="38">
        <v>325</v>
      </c>
      <c r="G9" s="36">
        <v>329</v>
      </c>
      <c r="H9" s="38">
        <v>654</v>
      </c>
      <c r="I9" s="35">
        <v>337</v>
      </c>
      <c r="J9" s="36">
        <v>426</v>
      </c>
      <c r="K9" s="37">
        <v>763</v>
      </c>
      <c r="L9" s="38">
        <v>300</v>
      </c>
      <c r="M9" s="36">
        <v>855</v>
      </c>
      <c r="N9" s="38">
        <v>1155</v>
      </c>
      <c r="O9" s="35">
        <v>282</v>
      </c>
      <c r="P9" s="36">
        <v>425</v>
      </c>
      <c r="Q9" s="38">
        <v>707</v>
      </c>
      <c r="R9" s="35">
        <v>281</v>
      </c>
      <c r="S9" s="36">
        <v>296</v>
      </c>
      <c r="T9" s="37">
        <v>577</v>
      </c>
      <c r="U9" s="38">
        <v>1830</v>
      </c>
      <c r="V9" s="36">
        <v>2900</v>
      </c>
      <c r="W9" s="37">
        <v>4730</v>
      </c>
    </row>
    <row r="10" ht="31.5" customHeight="1" outlineLevel="1">
      <c r="B10" s="39" t="s">
        <v>14</v>
      </c>
      <c r="C10" s="40">
        <v>100</v>
      </c>
      <c r="D10" s="41">
        <v>73</v>
      </c>
      <c r="E10" s="42">
        <v>173</v>
      </c>
      <c r="F10" s="43">
        <v>94</v>
      </c>
      <c r="G10" s="41">
        <v>22</v>
      </c>
      <c r="H10" s="43">
        <v>116</v>
      </c>
      <c r="I10" s="40">
        <v>94</v>
      </c>
      <c r="J10" s="41">
        <v>27</v>
      </c>
      <c r="K10" s="42">
        <v>121</v>
      </c>
      <c r="L10" s="43">
        <v>89</v>
      </c>
      <c r="M10" s="41">
        <v>12</v>
      </c>
      <c r="N10" s="43">
        <v>101</v>
      </c>
      <c r="O10" s="40">
        <v>71</v>
      </c>
      <c r="P10" s="41">
        <v>7</v>
      </c>
      <c r="Q10" s="43">
        <v>78</v>
      </c>
      <c r="R10" s="40">
        <v>97</v>
      </c>
      <c r="S10" s="41">
        <v>19</v>
      </c>
      <c r="T10" s="42">
        <v>116</v>
      </c>
      <c r="U10" s="43">
        <v>545</v>
      </c>
      <c r="V10" s="41">
        <v>160</v>
      </c>
      <c r="W10" s="42">
        <v>705</v>
      </c>
    </row>
    <row r="11" ht="27.75" customHeight="1" outlineLevel="1">
      <c r="B11" s="44" t="s">
        <v>15</v>
      </c>
      <c r="C11" s="40">
        <v>19</v>
      </c>
      <c r="D11" s="41">
        <v>165</v>
      </c>
      <c r="E11" s="42">
        <v>184</v>
      </c>
      <c r="F11" s="43">
        <v>28</v>
      </c>
      <c r="G11" s="41">
        <v>129</v>
      </c>
      <c r="H11" s="43">
        <v>157</v>
      </c>
      <c r="I11" s="40">
        <v>33</v>
      </c>
      <c r="J11" s="41">
        <v>114</v>
      </c>
      <c r="K11" s="42">
        <v>147</v>
      </c>
      <c r="L11" s="43">
        <v>28</v>
      </c>
      <c r="M11" s="41">
        <v>75</v>
      </c>
      <c r="N11" s="43">
        <v>103</v>
      </c>
      <c r="O11" s="40">
        <v>26</v>
      </c>
      <c r="P11" s="41">
        <v>105</v>
      </c>
      <c r="Q11" s="43">
        <v>131</v>
      </c>
      <c r="R11" s="40"/>
      <c r="S11" s="41"/>
      <c r="T11" s="42"/>
      <c r="U11" s="43">
        <v>134</v>
      </c>
      <c r="V11" s="41">
        <v>588</v>
      </c>
      <c r="W11" s="42">
        <v>722</v>
      </c>
    </row>
    <row r="12" ht="34.5" customHeight="1" outlineLevel="1">
      <c r="B12" s="45" t="s">
        <v>16</v>
      </c>
      <c r="C12" s="46">
        <v>4</v>
      </c>
      <c r="D12" s="47">
        <v>11</v>
      </c>
      <c r="E12" s="48">
        <v>15</v>
      </c>
      <c r="F12" s="49"/>
      <c r="G12" s="47"/>
      <c r="H12" s="49"/>
      <c r="I12" s="46"/>
      <c r="J12" s="47"/>
      <c r="K12" s="48"/>
      <c r="L12" s="49"/>
      <c r="M12" s="47"/>
      <c r="N12" s="49"/>
      <c r="O12" s="46"/>
      <c r="P12" s="47"/>
      <c r="Q12" s="49"/>
      <c r="R12" s="46"/>
      <c r="S12" s="47"/>
      <c r="T12" s="48"/>
      <c r="U12" s="49">
        <v>4</v>
      </c>
      <c r="V12" s="47">
        <v>11</v>
      </c>
      <c r="W12" s="48">
        <v>15</v>
      </c>
    </row>
    <row r="13" ht="45" customHeight="1" outlineLevel="1">
      <c r="B13" s="50" t="s">
        <v>17</v>
      </c>
      <c r="C13" s="51">
        <f t="shared" ref="C13:W13" si="0">SUM(C9:C12)</f>
        <v>428</v>
      </c>
      <c r="D13" s="52">
        <f t="shared" si="0"/>
        <v>818</v>
      </c>
      <c r="E13" s="53">
        <f t="shared" si="0"/>
        <v>1246</v>
      </c>
      <c r="F13" s="54">
        <f t="shared" si="0"/>
        <v>447</v>
      </c>
      <c r="G13" s="52">
        <f t="shared" si="0"/>
        <v>480</v>
      </c>
      <c r="H13" s="54">
        <f t="shared" si="0"/>
        <v>927</v>
      </c>
      <c r="I13" s="51">
        <f t="shared" si="0"/>
        <v>464</v>
      </c>
      <c r="J13" s="52">
        <f t="shared" si="0"/>
        <v>567</v>
      </c>
      <c r="K13" s="53">
        <f t="shared" si="0"/>
        <v>1031</v>
      </c>
      <c r="L13" s="54">
        <f t="shared" si="0"/>
        <v>417</v>
      </c>
      <c r="M13" s="52">
        <f t="shared" si="0"/>
        <v>942</v>
      </c>
      <c r="N13" s="54">
        <f t="shared" si="0"/>
        <v>1359</v>
      </c>
      <c r="O13" s="51">
        <f t="shared" si="0"/>
        <v>379</v>
      </c>
      <c r="P13" s="52">
        <f t="shared" si="0"/>
        <v>537</v>
      </c>
      <c r="Q13" s="54">
        <f t="shared" si="0"/>
        <v>916</v>
      </c>
      <c r="R13" s="51">
        <f t="shared" si="0"/>
        <v>378</v>
      </c>
      <c r="S13" s="52">
        <f t="shared" si="0"/>
        <v>315</v>
      </c>
      <c r="T13" s="53">
        <f t="shared" si="0"/>
        <v>693</v>
      </c>
      <c r="U13" s="54">
        <f>SUM(U9:U12)</f>
        <v>2513</v>
      </c>
      <c r="V13" s="52">
        <f t="shared" si="0"/>
        <v>3659</v>
      </c>
      <c r="W13" s="53">
        <f t="shared" si="0"/>
        <v>6172</v>
      </c>
    </row>
    <row r="14" ht="36" customHeight="1">
      <c r="B14" s="55" t="s">
        <v>18</v>
      </c>
      <c r="C14" s="56"/>
      <c r="D14" s="57"/>
      <c r="E14" s="58"/>
      <c r="F14" s="59"/>
      <c r="G14" s="57"/>
      <c r="H14" s="59"/>
      <c r="I14" s="56"/>
      <c r="J14" s="57"/>
      <c r="K14" s="58"/>
      <c r="L14" s="59"/>
      <c r="M14" s="57"/>
      <c r="N14" s="59"/>
      <c r="O14" s="56"/>
      <c r="P14" s="57"/>
      <c r="Q14" s="59"/>
      <c r="R14" s="56"/>
      <c r="S14" s="57"/>
      <c r="T14" s="58"/>
      <c r="U14" s="60"/>
      <c r="V14" s="61"/>
      <c r="W14" s="62"/>
    </row>
    <row r="15" ht="30.75" customHeight="1">
      <c r="B15" s="63" t="s">
        <v>19</v>
      </c>
      <c r="C15" s="64"/>
      <c r="D15" s="65"/>
      <c r="E15" s="66"/>
      <c r="F15" s="67"/>
      <c r="G15" s="65"/>
      <c r="H15" s="67"/>
      <c r="I15" s="64"/>
      <c r="J15" s="65"/>
      <c r="K15" s="66"/>
      <c r="L15" s="68"/>
      <c r="M15" s="69"/>
      <c r="N15" s="68"/>
      <c r="O15" s="70"/>
      <c r="P15" s="65"/>
      <c r="Q15" s="67"/>
      <c r="R15" s="64"/>
      <c r="S15" s="65"/>
      <c r="T15" s="66"/>
      <c r="U15" s="71"/>
      <c r="V15" s="72"/>
      <c r="W15" s="73"/>
    </row>
    <row r="16" ht="30.75" customHeight="1" outlineLevel="1">
      <c r="B16" s="34" t="s">
        <v>13</v>
      </c>
      <c r="C16" s="35">
        <v>299</v>
      </c>
      <c r="D16" s="36">
        <v>96</v>
      </c>
      <c r="E16" s="74">
        <v>395</v>
      </c>
      <c r="F16" s="75">
        <v>320</v>
      </c>
      <c r="G16" s="76">
        <v>77</v>
      </c>
      <c r="H16" s="75">
        <v>397</v>
      </c>
      <c r="I16" s="77">
        <v>315</v>
      </c>
      <c r="J16" s="76">
        <v>82</v>
      </c>
      <c r="K16" s="74">
        <v>397</v>
      </c>
      <c r="L16" s="75">
        <v>295</v>
      </c>
      <c r="M16" s="76">
        <v>60</v>
      </c>
      <c r="N16" s="75">
        <v>355</v>
      </c>
      <c r="O16" s="77">
        <v>271</v>
      </c>
      <c r="P16" s="76">
        <v>44</v>
      </c>
      <c r="Q16" s="75">
        <v>315</v>
      </c>
      <c r="R16" s="77">
        <v>271</v>
      </c>
      <c r="S16" s="36">
        <v>43</v>
      </c>
      <c r="T16" s="37">
        <v>314</v>
      </c>
      <c r="U16" s="38">
        <v>1771</v>
      </c>
      <c r="V16" s="36">
        <v>402</v>
      </c>
      <c r="W16" s="37">
        <v>2173</v>
      </c>
    </row>
    <row r="17" ht="30" customHeight="1" outlineLevel="1">
      <c r="B17" s="39" t="s">
        <v>14</v>
      </c>
      <c r="C17" s="78">
        <v>99</v>
      </c>
      <c r="D17" s="79">
        <v>73</v>
      </c>
      <c r="E17" s="80">
        <v>172</v>
      </c>
      <c r="F17" s="81">
        <v>94</v>
      </c>
      <c r="G17" s="79">
        <v>22</v>
      </c>
      <c r="H17" s="81">
        <v>116</v>
      </c>
      <c r="I17" s="78">
        <v>94</v>
      </c>
      <c r="J17" s="79">
        <v>27</v>
      </c>
      <c r="K17" s="80">
        <v>121</v>
      </c>
      <c r="L17" s="81">
        <v>89</v>
      </c>
      <c r="M17" s="79">
        <v>12</v>
      </c>
      <c r="N17" s="81">
        <v>101</v>
      </c>
      <c r="O17" s="78">
        <v>70</v>
      </c>
      <c r="P17" s="79">
        <v>7</v>
      </c>
      <c r="Q17" s="81">
        <v>77</v>
      </c>
      <c r="R17" s="78">
        <v>96</v>
      </c>
      <c r="S17" s="79">
        <v>19</v>
      </c>
      <c r="T17" s="80">
        <v>115</v>
      </c>
      <c r="U17" s="81">
        <v>542</v>
      </c>
      <c r="V17" s="79">
        <v>160</v>
      </c>
      <c r="W17" s="80">
        <v>702</v>
      </c>
    </row>
    <row r="18" ht="31.5" customHeight="1" outlineLevel="1">
      <c r="B18" s="39" t="s">
        <v>15</v>
      </c>
      <c r="C18" s="40">
        <v>17</v>
      </c>
      <c r="D18" s="41">
        <v>165</v>
      </c>
      <c r="E18" s="42">
        <v>182</v>
      </c>
      <c r="F18" s="43">
        <v>24</v>
      </c>
      <c r="G18" s="41">
        <v>129</v>
      </c>
      <c r="H18" s="43">
        <v>153</v>
      </c>
      <c r="I18" s="40">
        <v>29</v>
      </c>
      <c r="J18" s="41">
        <v>112</v>
      </c>
      <c r="K18" s="42">
        <v>141</v>
      </c>
      <c r="L18" s="43">
        <v>26</v>
      </c>
      <c r="M18" s="41">
        <v>74</v>
      </c>
      <c r="N18" s="43">
        <v>100</v>
      </c>
      <c r="O18" s="40">
        <v>26</v>
      </c>
      <c r="P18" s="41">
        <v>101</v>
      </c>
      <c r="Q18" s="43">
        <v>127</v>
      </c>
      <c r="R18" s="40"/>
      <c r="S18" s="41"/>
      <c r="T18" s="42"/>
      <c r="U18" s="43">
        <v>122</v>
      </c>
      <c r="V18" s="41">
        <v>581</v>
      </c>
      <c r="W18" s="42">
        <v>703</v>
      </c>
    </row>
    <row r="19" ht="27" customHeight="1" outlineLevel="1">
      <c r="B19" s="82" t="s">
        <v>20</v>
      </c>
      <c r="C19" s="83">
        <v>4</v>
      </c>
      <c r="D19" s="84">
        <v>11</v>
      </c>
      <c r="E19" s="85">
        <v>15</v>
      </c>
      <c r="F19" s="86">
        <v>0</v>
      </c>
      <c r="G19" s="87">
        <v>0</v>
      </c>
      <c r="H19" s="86">
        <v>0</v>
      </c>
      <c r="I19" s="88">
        <v>0</v>
      </c>
      <c r="J19" s="89">
        <v>0</v>
      </c>
      <c r="K19" s="90">
        <v>0</v>
      </c>
      <c r="L19" s="91">
        <v>0</v>
      </c>
      <c r="M19" s="89">
        <v>0</v>
      </c>
      <c r="N19" s="91">
        <v>0</v>
      </c>
      <c r="O19" s="92">
        <v>0</v>
      </c>
      <c r="P19" s="87">
        <v>0</v>
      </c>
      <c r="Q19" s="86">
        <v>0</v>
      </c>
      <c r="R19" s="92"/>
      <c r="S19" s="87"/>
      <c r="T19" s="93"/>
      <c r="U19" s="86">
        <v>4</v>
      </c>
      <c r="V19" s="87">
        <v>11</v>
      </c>
      <c r="W19" s="93">
        <v>15</v>
      </c>
    </row>
    <row r="20" ht="30" customHeight="1" outlineLevel="1">
      <c r="B20" s="94" t="s">
        <v>21</v>
      </c>
      <c r="C20" s="95">
        <f t="shared" ref="C20:W20" si="1">SUM(C16:C19)</f>
        <v>419</v>
      </c>
      <c r="D20" s="96">
        <f t="shared" si="1"/>
        <v>345</v>
      </c>
      <c r="E20" s="97">
        <f t="shared" si="1"/>
        <v>764</v>
      </c>
      <c r="F20" s="98">
        <f t="shared" si="1"/>
        <v>438</v>
      </c>
      <c r="G20" s="96">
        <f t="shared" si="1"/>
        <v>228</v>
      </c>
      <c r="H20" s="98">
        <f t="shared" si="1"/>
        <v>666</v>
      </c>
      <c r="I20" s="95">
        <f t="shared" si="1"/>
        <v>438</v>
      </c>
      <c r="J20" s="96">
        <f t="shared" si="1"/>
        <v>221</v>
      </c>
      <c r="K20" s="97">
        <f t="shared" si="1"/>
        <v>659</v>
      </c>
      <c r="L20" s="98">
        <f t="shared" si="1"/>
        <v>410</v>
      </c>
      <c r="M20" s="96">
        <f t="shared" si="1"/>
        <v>146</v>
      </c>
      <c r="N20" s="98">
        <f t="shared" si="1"/>
        <v>556</v>
      </c>
      <c r="O20" s="95">
        <f t="shared" si="1"/>
        <v>367</v>
      </c>
      <c r="P20" s="96">
        <f t="shared" si="1"/>
        <v>152</v>
      </c>
      <c r="Q20" s="98">
        <f t="shared" si="1"/>
        <v>519</v>
      </c>
      <c r="R20" s="95">
        <f t="shared" si="1"/>
        <v>367</v>
      </c>
      <c r="S20" s="96">
        <f t="shared" si="1"/>
        <v>62</v>
      </c>
      <c r="T20" s="97">
        <f t="shared" si="1"/>
        <v>429</v>
      </c>
      <c r="U20" s="98">
        <f t="shared" si="1"/>
        <v>2439</v>
      </c>
      <c r="V20" s="96">
        <f t="shared" si="1"/>
        <v>1154</v>
      </c>
      <c r="W20" s="97">
        <f t="shared" si="1"/>
        <v>3593</v>
      </c>
    </row>
    <row r="21" ht="53.25" customHeight="1">
      <c r="B21" s="99" t="s">
        <v>22</v>
      </c>
      <c r="C21" s="100"/>
      <c r="D21" s="101"/>
      <c r="E21" s="102"/>
      <c r="F21" s="103"/>
      <c r="G21" s="101"/>
      <c r="H21" s="103"/>
      <c r="I21" s="100"/>
      <c r="J21" s="101"/>
      <c r="K21" s="102"/>
      <c r="L21" s="103"/>
      <c r="M21" s="104"/>
      <c r="N21" s="105"/>
      <c r="O21" s="106"/>
      <c r="P21" s="101"/>
      <c r="Q21" s="103"/>
      <c r="R21" s="100"/>
      <c r="S21" s="101"/>
      <c r="T21" s="102"/>
      <c r="U21" s="105"/>
      <c r="V21" s="107"/>
      <c r="W21" s="108"/>
    </row>
    <row r="22" ht="38.25" customHeight="1" outlineLevel="1">
      <c r="B22" s="34" t="s">
        <v>13</v>
      </c>
      <c r="C22" s="35">
        <v>6</v>
      </c>
      <c r="D22" s="36">
        <v>473</v>
      </c>
      <c r="E22" s="37">
        <v>479</v>
      </c>
      <c r="F22" s="109">
        <v>5</v>
      </c>
      <c r="G22" s="36">
        <v>252</v>
      </c>
      <c r="H22" s="110">
        <v>257</v>
      </c>
      <c r="I22" s="35">
        <v>22</v>
      </c>
      <c r="J22" s="36">
        <v>344</v>
      </c>
      <c r="K22" s="37">
        <v>366</v>
      </c>
      <c r="L22" s="38">
        <v>5</v>
      </c>
      <c r="M22" s="36">
        <v>795</v>
      </c>
      <c r="N22" s="38">
        <v>800</v>
      </c>
      <c r="O22" s="35">
        <v>11</v>
      </c>
      <c r="P22" s="36">
        <v>381</v>
      </c>
      <c r="Q22" s="38">
        <v>392</v>
      </c>
      <c r="R22" s="35">
        <v>10</v>
      </c>
      <c r="S22" s="36">
        <v>253</v>
      </c>
      <c r="T22" s="37">
        <v>263</v>
      </c>
      <c r="U22" s="111">
        <f t="shared" ref="U22:W24" si="2">C22+F22+I22+L22+O22+R22</f>
        <v>59</v>
      </c>
      <c r="V22" s="112">
        <f t="shared" si="2"/>
        <v>2498</v>
      </c>
      <c r="W22" s="113">
        <f t="shared" si="2"/>
        <v>2557</v>
      </c>
    </row>
    <row r="23" ht="29.25" customHeight="1" outlineLevel="1">
      <c r="B23" s="39" t="s">
        <v>14</v>
      </c>
      <c r="C23" s="40">
        <v>1</v>
      </c>
      <c r="D23" s="41">
        <v>0</v>
      </c>
      <c r="E23" s="42">
        <v>1</v>
      </c>
      <c r="F23" s="114">
        <v>0</v>
      </c>
      <c r="G23" s="41">
        <v>0</v>
      </c>
      <c r="H23" s="115">
        <v>0</v>
      </c>
      <c r="I23" s="116">
        <v>0</v>
      </c>
      <c r="J23" s="117">
        <v>0</v>
      </c>
      <c r="K23" s="118">
        <v>0</v>
      </c>
      <c r="L23" s="119">
        <v>0</v>
      </c>
      <c r="M23" s="117">
        <v>0</v>
      </c>
      <c r="N23" s="119">
        <v>0</v>
      </c>
      <c r="O23" s="120">
        <v>1</v>
      </c>
      <c r="P23" s="117">
        <v>0</v>
      </c>
      <c r="Q23" s="119">
        <v>1</v>
      </c>
      <c r="R23" s="120">
        <v>1</v>
      </c>
      <c r="S23" s="117">
        <v>0</v>
      </c>
      <c r="T23" s="121">
        <v>1</v>
      </c>
      <c r="U23" s="122">
        <f t="shared" si="2"/>
        <v>3</v>
      </c>
      <c r="V23" s="123">
        <f t="shared" si="2"/>
        <v>0</v>
      </c>
      <c r="W23" s="124">
        <f t="shared" si="2"/>
        <v>3</v>
      </c>
    </row>
    <row r="24" ht="35.25" customHeight="1" outlineLevel="1">
      <c r="B24" s="44" t="s">
        <v>15</v>
      </c>
      <c r="C24" s="46">
        <v>2</v>
      </c>
      <c r="D24" s="47">
        <v>0</v>
      </c>
      <c r="E24" s="49">
        <v>2</v>
      </c>
      <c r="F24" s="125">
        <v>4</v>
      </c>
      <c r="G24" s="47">
        <v>0</v>
      </c>
      <c r="H24" s="126">
        <v>4</v>
      </c>
      <c r="I24" s="125">
        <v>4</v>
      </c>
      <c r="J24" s="47">
        <v>2</v>
      </c>
      <c r="K24" s="126">
        <v>6</v>
      </c>
      <c r="L24" s="125">
        <v>2</v>
      </c>
      <c r="M24" s="47">
        <v>1</v>
      </c>
      <c r="N24" s="127">
        <v>3</v>
      </c>
      <c r="O24" s="46">
        <v>0</v>
      </c>
      <c r="P24" s="47">
        <v>4</v>
      </c>
      <c r="Q24" s="48">
        <v>4</v>
      </c>
      <c r="R24" s="46">
        <v>0</v>
      </c>
      <c r="S24" s="47">
        <v>0</v>
      </c>
      <c r="T24" s="48">
        <v>0</v>
      </c>
      <c r="U24" s="92">
        <f t="shared" si="2"/>
        <v>12</v>
      </c>
      <c r="V24" s="87">
        <f t="shared" si="2"/>
        <v>7</v>
      </c>
      <c r="W24" s="93">
        <f t="shared" si="2"/>
        <v>19</v>
      </c>
    </row>
    <row r="25" ht="50.25" customHeight="1" outlineLevel="1">
      <c r="B25" s="50" t="s">
        <v>23</v>
      </c>
      <c r="C25" s="128">
        <f t="shared" ref="C25:W25" si="3">SUM(C22:C24)</f>
        <v>9</v>
      </c>
      <c r="D25" s="57">
        <f t="shared" si="3"/>
        <v>473</v>
      </c>
      <c r="E25" s="129">
        <f t="shared" si="3"/>
        <v>482</v>
      </c>
      <c r="F25" s="128">
        <f t="shared" si="3"/>
        <v>9</v>
      </c>
      <c r="G25" s="57">
        <f t="shared" si="3"/>
        <v>252</v>
      </c>
      <c r="H25" s="129">
        <f t="shared" si="3"/>
        <v>261</v>
      </c>
      <c r="I25" s="128">
        <f t="shared" si="3"/>
        <v>26</v>
      </c>
      <c r="J25" s="57">
        <f t="shared" si="3"/>
        <v>346</v>
      </c>
      <c r="K25" s="129">
        <f t="shared" si="3"/>
        <v>372</v>
      </c>
      <c r="L25" s="128">
        <f t="shared" si="3"/>
        <v>7</v>
      </c>
      <c r="M25" s="57">
        <f t="shared" si="3"/>
        <v>796</v>
      </c>
      <c r="N25" s="129">
        <f t="shared" si="3"/>
        <v>803</v>
      </c>
      <c r="O25" s="128">
        <f t="shared" si="3"/>
        <v>12</v>
      </c>
      <c r="P25" s="57">
        <f t="shared" si="3"/>
        <v>385</v>
      </c>
      <c r="Q25" s="129">
        <f t="shared" si="3"/>
        <v>397</v>
      </c>
      <c r="R25" s="128">
        <f t="shared" si="3"/>
        <v>11</v>
      </c>
      <c r="S25" s="57">
        <f t="shared" si="3"/>
        <v>253</v>
      </c>
      <c r="T25" s="129">
        <f t="shared" si="3"/>
        <v>264</v>
      </c>
      <c r="U25" s="129">
        <f t="shared" si="3"/>
        <v>74</v>
      </c>
      <c r="V25" s="129">
        <f t="shared" si="3"/>
        <v>2505</v>
      </c>
      <c r="W25" s="129">
        <f t="shared" si="3"/>
        <v>2579</v>
      </c>
    </row>
    <row r="26" ht="39" customHeight="1">
      <c r="B26" s="130" t="s">
        <v>24</v>
      </c>
      <c r="C26" s="131">
        <f t="shared" ref="C26:W26" si="4">C20+C25</f>
        <v>428</v>
      </c>
      <c r="D26" s="131">
        <f t="shared" si="4"/>
        <v>818</v>
      </c>
      <c r="E26" s="131">
        <f t="shared" si="4"/>
        <v>1246</v>
      </c>
      <c r="F26" s="131">
        <f t="shared" si="4"/>
        <v>447</v>
      </c>
      <c r="G26" s="131">
        <f t="shared" si="4"/>
        <v>480</v>
      </c>
      <c r="H26" s="131">
        <f t="shared" si="4"/>
        <v>927</v>
      </c>
      <c r="I26" s="131">
        <f t="shared" si="4"/>
        <v>464</v>
      </c>
      <c r="J26" s="131">
        <f t="shared" si="4"/>
        <v>567</v>
      </c>
      <c r="K26" s="131">
        <f t="shared" si="4"/>
        <v>1031</v>
      </c>
      <c r="L26" s="131">
        <f t="shared" si="4"/>
        <v>417</v>
      </c>
      <c r="M26" s="131">
        <f t="shared" si="4"/>
        <v>942</v>
      </c>
      <c r="N26" s="131">
        <f t="shared" si="4"/>
        <v>1359</v>
      </c>
      <c r="O26" s="131">
        <f t="shared" si="4"/>
        <v>379</v>
      </c>
      <c r="P26" s="131">
        <f t="shared" si="4"/>
        <v>537</v>
      </c>
      <c r="Q26" s="131">
        <f t="shared" si="4"/>
        <v>916</v>
      </c>
      <c r="R26" s="131">
        <f t="shared" si="4"/>
        <v>378</v>
      </c>
      <c r="S26" s="131">
        <f t="shared" si="4"/>
        <v>315</v>
      </c>
      <c r="T26" s="131">
        <f t="shared" si="4"/>
        <v>693</v>
      </c>
      <c r="U26" s="131">
        <f t="shared" si="4"/>
        <v>2513</v>
      </c>
      <c r="V26" s="131">
        <f t="shared" si="4"/>
        <v>3659</v>
      </c>
      <c r="W26" s="132">
        <f t="shared" si="4"/>
        <v>6172</v>
      </c>
    </row>
    <row r="27">
      <c r="B27" s="1"/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</row>
    <row r="28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33"/>
      <c r="O28" s="133"/>
      <c r="P28" s="133"/>
      <c r="Q28" s="133"/>
      <c r="R28" s="133"/>
      <c r="S28" s="1"/>
      <c r="T28" s="133"/>
      <c r="U28" s="133"/>
      <c r="V28" s="133"/>
      <c r="W28" s="133"/>
    </row>
    <row r="29">
      <c r="B29" s="134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</row>
    <row r="30">
      <c r="B30" s="135"/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</row>
    <row r="32">
      <c r="B32" s="1"/>
      <c r="C32" s="133"/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</row>
    <row r="3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</sheetData>
  <mergeCells count="12">
    <mergeCell ref="A1:W1"/>
    <mergeCell ref="A2:W2"/>
    <mergeCell ref="A3:W3"/>
    <mergeCell ref="B5:B7"/>
    <mergeCell ref="C5:E6"/>
    <mergeCell ref="F5:H6"/>
    <mergeCell ref="I5:K6"/>
    <mergeCell ref="L5:N6"/>
    <mergeCell ref="O5:Q6"/>
    <mergeCell ref="R5:T6"/>
    <mergeCell ref="U5:W6"/>
    <mergeCell ref="B29:W29"/>
  </mergeCells>
  <printOptions headings="0" gridLines="0"/>
  <pageMargins left="0.70866141732283505" right="0.70866141732283505" top="0.74803149606299202" bottom="0.74803149606299202" header="0.31496062992126" footer="0.31496062992126"/>
  <pageSetup paperSize="9" scale="37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J12" activeCellId="0" sqref="J12"/>
    </sheetView>
  </sheetViews>
  <sheetFormatPr defaultColWidth="9" defaultRowHeight="12.75"/>
  <cols>
    <col customWidth="1" min="1" max="1" style="136" width="92"/>
    <col customWidth="1" min="2" max="2" style="136" width="15.5703125"/>
    <col customWidth="1" min="3" max="3" style="136" width="12.85546875"/>
    <col customWidth="1" min="4" max="4" style="136" width="12.28515625"/>
    <col customWidth="1" min="5" max="5" style="136" width="12.85546875"/>
    <col customWidth="1" min="6" max="6" style="136" width="11.5703125"/>
    <col customWidth="1" min="7" max="7" style="136" width="12.140625"/>
    <col customWidth="1" min="8" max="8" style="136" width="13.140625"/>
    <col customWidth="1" min="9" max="9" style="136" width="10.42578125"/>
    <col customWidth="1" min="10" max="10" style="136" width="12.28515625"/>
    <col customWidth="1" min="11" max="11" style="136" width="12.42578125"/>
    <col customWidth="1" min="12" max="12" style="136" width="11.85546875"/>
    <col customWidth="1" min="13" max="13" style="136" width="12.85546875"/>
    <col customWidth="1" min="14" max="14" style="136" width="15.140625"/>
    <col customWidth="1" min="15" max="15" style="136" width="11"/>
    <col customWidth="1" min="16" max="16" style="136" width="13.42578125"/>
    <col min="17" max="256" style="136" width="9"/>
    <col customWidth="1" min="257" max="257" style="136" width="88.85546875"/>
    <col customWidth="1" min="258" max="258" style="136" width="15.5703125"/>
    <col customWidth="1" min="259" max="259" style="136" width="12.85546875"/>
    <col customWidth="1" min="260" max="260" style="136" width="12.28515625"/>
    <col customWidth="1" min="261" max="261" style="136" width="10.28515625"/>
    <col customWidth="1" min="262" max="262" style="136" width="8.7109375"/>
    <col customWidth="1" min="263" max="263" style="136" width="11"/>
    <col customWidth="1" min="264" max="264" style="136" width="9.42578125"/>
    <col customWidth="1" min="265" max="265" style="136" width="10.42578125"/>
    <col customWidth="1" min="266" max="266" style="136" width="12.28515625"/>
    <col customWidth="1" min="267" max="268" style="136" width="9.5703125"/>
    <col customWidth="1" min="269" max="269" style="136" width="12"/>
    <col customWidth="1" min="270" max="270" style="136" width="12.5703125"/>
    <col customWidth="1" min="271" max="271" style="136" width="11"/>
    <col customWidth="1" min="272" max="272" style="136" width="10.85546875"/>
    <col min="273" max="512" style="136" width="9"/>
    <col customWidth="1" min="513" max="513" style="136" width="88.85546875"/>
    <col customWidth="1" min="514" max="514" style="136" width="15.5703125"/>
    <col customWidth="1" min="515" max="515" style="136" width="12.85546875"/>
    <col customWidth="1" min="516" max="516" style="136" width="12.28515625"/>
    <col customWidth="1" min="517" max="517" style="136" width="10.28515625"/>
    <col customWidth="1" min="518" max="518" style="136" width="8.7109375"/>
    <col customWidth="1" min="519" max="519" style="136" width="11"/>
    <col customWidth="1" min="520" max="520" style="136" width="9.42578125"/>
    <col customWidth="1" min="521" max="521" style="136" width="10.42578125"/>
    <col customWidth="1" min="522" max="522" style="136" width="12.28515625"/>
    <col customWidth="1" min="523" max="524" style="136" width="9.5703125"/>
    <col customWidth="1" min="525" max="525" style="136" width="12"/>
    <col customWidth="1" min="526" max="526" style="136" width="12.5703125"/>
    <col customWidth="1" min="527" max="527" style="136" width="11"/>
    <col customWidth="1" min="528" max="528" style="136" width="10.85546875"/>
    <col min="529" max="768" style="136" width="9"/>
    <col customWidth="1" min="769" max="769" style="136" width="88.85546875"/>
    <col customWidth="1" min="770" max="770" style="136" width="15.5703125"/>
    <col customWidth="1" min="771" max="771" style="136" width="12.85546875"/>
    <col customWidth="1" min="772" max="772" style="136" width="12.28515625"/>
    <col customWidth="1" min="773" max="773" style="136" width="10.28515625"/>
    <col customWidth="1" min="774" max="774" style="136" width="8.7109375"/>
    <col customWidth="1" min="775" max="775" style="136" width="11"/>
    <col customWidth="1" min="776" max="776" style="136" width="9.42578125"/>
    <col customWidth="1" min="777" max="777" style="136" width="10.42578125"/>
    <col customWidth="1" min="778" max="778" style="136" width="12.28515625"/>
    <col customWidth="1" min="779" max="780" style="136" width="9.5703125"/>
    <col customWidth="1" min="781" max="781" style="136" width="12"/>
    <col customWidth="1" min="782" max="782" style="136" width="12.5703125"/>
    <col customWidth="1" min="783" max="783" style="136" width="11"/>
    <col customWidth="1" min="784" max="784" style="136" width="10.85546875"/>
    <col min="785" max="1024" style="136" width="9"/>
    <col customWidth="1" min="1025" max="1025" style="136" width="88.85546875"/>
    <col customWidth="1" min="1026" max="1026" style="136" width="15.5703125"/>
    <col customWidth="1" min="1027" max="1027" style="136" width="12.85546875"/>
    <col customWidth="1" min="1028" max="1028" style="136" width="12.28515625"/>
    <col customWidth="1" min="1029" max="1029" style="136" width="10.28515625"/>
    <col customWidth="1" min="1030" max="1030" style="136" width="8.7109375"/>
    <col customWidth="1" min="1031" max="1031" style="136" width="11"/>
    <col customWidth="1" min="1032" max="1032" style="136" width="9.42578125"/>
    <col customWidth="1" min="1033" max="1033" style="136" width="10.42578125"/>
    <col customWidth="1" min="1034" max="1034" style="136" width="12.28515625"/>
    <col customWidth="1" min="1035" max="1036" style="136" width="9.5703125"/>
    <col customWidth="1" min="1037" max="1037" style="136" width="12"/>
    <col customWidth="1" min="1038" max="1038" style="136" width="12.5703125"/>
    <col customWidth="1" min="1039" max="1039" style="136" width="11"/>
    <col customWidth="1" min="1040" max="1040" style="136" width="10.85546875"/>
    <col min="1041" max="1280" style="136" width="9"/>
    <col customWidth="1" min="1281" max="1281" style="136" width="88.85546875"/>
    <col customWidth="1" min="1282" max="1282" style="136" width="15.5703125"/>
    <col customWidth="1" min="1283" max="1283" style="136" width="12.85546875"/>
    <col customWidth="1" min="1284" max="1284" style="136" width="12.28515625"/>
    <col customWidth="1" min="1285" max="1285" style="136" width="10.28515625"/>
    <col customWidth="1" min="1286" max="1286" style="136" width="8.7109375"/>
    <col customWidth="1" min="1287" max="1287" style="136" width="11"/>
    <col customWidth="1" min="1288" max="1288" style="136" width="9.42578125"/>
    <col customWidth="1" min="1289" max="1289" style="136" width="10.42578125"/>
    <col customWidth="1" min="1290" max="1290" style="136" width="12.28515625"/>
    <col customWidth="1" min="1291" max="1292" style="136" width="9.5703125"/>
    <col customWidth="1" min="1293" max="1293" style="136" width="12"/>
    <col customWidth="1" min="1294" max="1294" style="136" width="12.5703125"/>
    <col customWidth="1" min="1295" max="1295" style="136" width="11"/>
    <col customWidth="1" min="1296" max="1296" style="136" width="10.85546875"/>
    <col min="1297" max="1536" style="136" width="9"/>
    <col customWidth="1" min="1537" max="1537" style="136" width="88.85546875"/>
    <col customWidth="1" min="1538" max="1538" style="136" width="15.5703125"/>
    <col customWidth="1" min="1539" max="1539" style="136" width="12.85546875"/>
    <col customWidth="1" min="1540" max="1540" style="136" width="12.28515625"/>
    <col customWidth="1" min="1541" max="1541" style="136" width="10.28515625"/>
    <col customWidth="1" min="1542" max="1542" style="136" width="8.7109375"/>
    <col customWidth="1" min="1543" max="1543" style="136" width="11"/>
    <col customWidth="1" min="1544" max="1544" style="136" width="9.42578125"/>
    <col customWidth="1" min="1545" max="1545" style="136" width="10.42578125"/>
    <col customWidth="1" min="1546" max="1546" style="136" width="12.28515625"/>
    <col customWidth="1" min="1547" max="1548" style="136" width="9.5703125"/>
    <col customWidth="1" min="1549" max="1549" style="136" width="12"/>
    <col customWidth="1" min="1550" max="1550" style="136" width="12.5703125"/>
    <col customWidth="1" min="1551" max="1551" style="136" width="11"/>
    <col customWidth="1" min="1552" max="1552" style="136" width="10.85546875"/>
    <col min="1553" max="1792" style="136" width="9"/>
    <col customWidth="1" min="1793" max="1793" style="136" width="88.85546875"/>
    <col customWidth="1" min="1794" max="1794" style="136" width="15.5703125"/>
    <col customWidth="1" min="1795" max="1795" style="136" width="12.85546875"/>
    <col customWidth="1" min="1796" max="1796" style="136" width="12.28515625"/>
    <col customWidth="1" min="1797" max="1797" style="136" width="10.28515625"/>
    <col customWidth="1" min="1798" max="1798" style="136" width="8.7109375"/>
    <col customWidth="1" min="1799" max="1799" style="136" width="11"/>
    <col customWidth="1" min="1800" max="1800" style="136" width="9.42578125"/>
    <col customWidth="1" min="1801" max="1801" style="136" width="10.42578125"/>
    <col customWidth="1" min="1802" max="1802" style="136" width="12.28515625"/>
    <col customWidth="1" min="1803" max="1804" style="136" width="9.5703125"/>
    <col customWidth="1" min="1805" max="1805" style="136" width="12"/>
    <col customWidth="1" min="1806" max="1806" style="136" width="12.5703125"/>
    <col customWidth="1" min="1807" max="1807" style="136" width="11"/>
    <col customWidth="1" min="1808" max="1808" style="136" width="10.85546875"/>
    <col min="1809" max="2048" style="136" width="9"/>
    <col customWidth="1" min="2049" max="2049" style="136" width="88.85546875"/>
    <col customWidth="1" min="2050" max="2050" style="136" width="15.5703125"/>
    <col customWidth="1" min="2051" max="2051" style="136" width="12.85546875"/>
    <col customWidth="1" min="2052" max="2052" style="136" width="12.28515625"/>
    <col customWidth="1" min="2053" max="2053" style="136" width="10.28515625"/>
    <col customWidth="1" min="2054" max="2054" style="136" width="8.7109375"/>
    <col customWidth="1" min="2055" max="2055" style="136" width="11"/>
    <col customWidth="1" min="2056" max="2056" style="136" width="9.42578125"/>
    <col customWidth="1" min="2057" max="2057" style="136" width="10.42578125"/>
    <col customWidth="1" min="2058" max="2058" style="136" width="12.28515625"/>
    <col customWidth="1" min="2059" max="2060" style="136" width="9.5703125"/>
    <col customWidth="1" min="2061" max="2061" style="136" width="12"/>
    <col customWidth="1" min="2062" max="2062" style="136" width="12.5703125"/>
    <col customWidth="1" min="2063" max="2063" style="136" width="11"/>
    <col customWidth="1" min="2064" max="2064" style="136" width="10.85546875"/>
    <col min="2065" max="2304" style="136" width="9"/>
    <col customWidth="1" min="2305" max="2305" style="136" width="88.85546875"/>
    <col customWidth="1" min="2306" max="2306" style="136" width="15.5703125"/>
    <col customWidth="1" min="2307" max="2307" style="136" width="12.85546875"/>
    <col customWidth="1" min="2308" max="2308" style="136" width="12.28515625"/>
    <col customWidth="1" min="2309" max="2309" style="136" width="10.28515625"/>
    <col customWidth="1" min="2310" max="2310" style="136" width="8.7109375"/>
    <col customWidth="1" min="2311" max="2311" style="136" width="11"/>
    <col customWidth="1" min="2312" max="2312" style="136" width="9.42578125"/>
    <col customWidth="1" min="2313" max="2313" style="136" width="10.42578125"/>
    <col customWidth="1" min="2314" max="2314" style="136" width="12.28515625"/>
    <col customWidth="1" min="2315" max="2316" style="136" width="9.5703125"/>
    <col customWidth="1" min="2317" max="2317" style="136" width="12"/>
    <col customWidth="1" min="2318" max="2318" style="136" width="12.5703125"/>
    <col customWidth="1" min="2319" max="2319" style="136" width="11"/>
    <col customWidth="1" min="2320" max="2320" style="136" width="10.85546875"/>
    <col min="2321" max="2560" style="136" width="9"/>
    <col customWidth="1" min="2561" max="2561" style="136" width="88.85546875"/>
    <col customWidth="1" min="2562" max="2562" style="136" width="15.5703125"/>
    <col customWidth="1" min="2563" max="2563" style="136" width="12.85546875"/>
    <col customWidth="1" min="2564" max="2564" style="136" width="12.28515625"/>
    <col customWidth="1" min="2565" max="2565" style="136" width="10.28515625"/>
    <col customWidth="1" min="2566" max="2566" style="136" width="8.7109375"/>
    <col customWidth="1" min="2567" max="2567" style="136" width="11"/>
    <col customWidth="1" min="2568" max="2568" style="136" width="9.42578125"/>
    <col customWidth="1" min="2569" max="2569" style="136" width="10.42578125"/>
    <col customWidth="1" min="2570" max="2570" style="136" width="12.28515625"/>
    <col customWidth="1" min="2571" max="2572" style="136" width="9.5703125"/>
    <col customWidth="1" min="2573" max="2573" style="136" width="12"/>
    <col customWidth="1" min="2574" max="2574" style="136" width="12.5703125"/>
    <col customWidth="1" min="2575" max="2575" style="136" width="11"/>
    <col customWidth="1" min="2576" max="2576" style="136" width="10.85546875"/>
    <col min="2577" max="2816" style="136" width="9"/>
    <col customWidth="1" min="2817" max="2817" style="136" width="88.85546875"/>
    <col customWidth="1" min="2818" max="2818" style="136" width="15.5703125"/>
    <col customWidth="1" min="2819" max="2819" style="136" width="12.85546875"/>
    <col customWidth="1" min="2820" max="2820" style="136" width="12.28515625"/>
    <col customWidth="1" min="2821" max="2821" style="136" width="10.28515625"/>
    <col customWidth="1" min="2822" max="2822" style="136" width="8.7109375"/>
    <col customWidth="1" min="2823" max="2823" style="136" width="11"/>
    <col customWidth="1" min="2824" max="2824" style="136" width="9.42578125"/>
    <col customWidth="1" min="2825" max="2825" style="136" width="10.42578125"/>
    <col customWidth="1" min="2826" max="2826" style="136" width="12.28515625"/>
    <col customWidth="1" min="2827" max="2828" style="136" width="9.5703125"/>
    <col customWidth="1" min="2829" max="2829" style="136" width="12"/>
    <col customWidth="1" min="2830" max="2830" style="136" width="12.5703125"/>
    <col customWidth="1" min="2831" max="2831" style="136" width="11"/>
    <col customWidth="1" min="2832" max="2832" style="136" width="10.85546875"/>
    <col min="2833" max="3072" style="136" width="9"/>
    <col customWidth="1" min="3073" max="3073" style="136" width="88.85546875"/>
    <col customWidth="1" min="3074" max="3074" style="136" width="15.5703125"/>
    <col customWidth="1" min="3075" max="3075" style="136" width="12.85546875"/>
    <col customWidth="1" min="3076" max="3076" style="136" width="12.28515625"/>
    <col customWidth="1" min="3077" max="3077" style="136" width="10.28515625"/>
    <col customWidth="1" min="3078" max="3078" style="136" width="8.7109375"/>
    <col customWidth="1" min="3079" max="3079" style="136" width="11"/>
    <col customWidth="1" min="3080" max="3080" style="136" width="9.42578125"/>
    <col customWidth="1" min="3081" max="3081" style="136" width="10.42578125"/>
    <col customWidth="1" min="3082" max="3082" style="136" width="12.28515625"/>
    <col customWidth="1" min="3083" max="3084" style="136" width="9.5703125"/>
    <col customWidth="1" min="3085" max="3085" style="136" width="12"/>
    <col customWidth="1" min="3086" max="3086" style="136" width="12.5703125"/>
    <col customWidth="1" min="3087" max="3087" style="136" width="11"/>
    <col customWidth="1" min="3088" max="3088" style="136" width="10.85546875"/>
    <col min="3089" max="3328" style="136" width="9"/>
    <col customWidth="1" min="3329" max="3329" style="136" width="88.85546875"/>
    <col customWidth="1" min="3330" max="3330" style="136" width="15.5703125"/>
    <col customWidth="1" min="3331" max="3331" style="136" width="12.85546875"/>
    <col customWidth="1" min="3332" max="3332" style="136" width="12.28515625"/>
    <col customWidth="1" min="3333" max="3333" style="136" width="10.28515625"/>
    <col customWidth="1" min="3334" max="3334" style="136" width="8.7109375"/>
    <col customWidth="1" min="3335" max="3335" style="136" width="11"/>
    <col customWidth="1" min="3336" max="3336" style="136" width="9.42578125"/>
    <col customWidth="1" min="3337" max="3337" style="136" width="10.42578125"/>
    <col customWidth="1" min="3338" max="3338" style="136" width="12.28515625"/>
    <col customWidth="1" min="3339" max="3340" style="136" width="9.5703125"/>
    <col customWidth="1" min="3341" max="3341" style="136" width="12"/>
    <col customWidth="1" min="3342" max="3342" style="136" width="12.5703125"/>
    <col customWidth="1" min="3343" max="3343" style="136" width="11"/>
    <col customWidth="1" min="3344" max="3344" style="136" width="10.85546875"/>
    <col min="3345" max="3584" style="136" width="9"/>
    <col customWidth="1" min="3585" max="3585" style="136" width="88.85546875"/>
    <col customWidth="1" min="3586" max="3586" style="136" width="15.5703125"/>
    <col customWidth="1" min="3587" max="3587" style="136" width="12.85546875"/>
    <col customWidth="1" min="3588" max="3588" style="136" width="12.28515625"/>
    <col customWidth="1" min="3589" max="3589" style="136" width="10.28515625"/>
    <col customWidth="1" min="3590" max="3590" style="136" width="8.7109375"/>
    <col customWidth="1" min="3591" max="3591" style="136" width="11"/>
    <col customWidth="1" min="3592" max="3592" style="136" width="9.42578125"/>
    <col customWidth="1" min="3593" max="3593" style="136" width="10.42578125"/>
    <col customWidth="1" min="3594" max="3594" style="136" width="12.28515625"/>
    <col customWidth="1" min="3595" max="3596" style="136" width="9.5703125"/>
    <col customWidth="1" min="3597" max="3597" style="136" width="12"/>
    <col customWidth="1" min="3598" max="3598" style="136" width="12.5703125"/>
    <col customWidth="1" min="3599" max="3599" style="136" width="11"/>
    <col customWidth="1" min="3600" max="3600" style="136" width="10.85546875"/>
    <col min="3601" max="3840" style="136" width="9"/>
    <col customWidth="1" min="3841" max="3841" style="136" width="88.85546875"/>
    <col customWidth="1" min="3842" max="3842" style="136" width="15.5703125"/>
    <col customWidth="1" min="3843" max="3843" style="136" width="12.85546875"/>
    <col customWidth="1" min="3844" max="3844" style="136" width="12.28515625"/>
    <col customWidth="1" min="3845" max="3845" style="136" width="10.28515625"/>
    <col customWidth="1" min="3846" max="3846" style="136" width="8.7109375"/>
    <col customWidth="1" min="3847" max="3847" style="136" width="11"/>
    <col customWidth="1" min="3848" max="3848" style="136" width="9.42578125"/>
    <col customWidth="1" min="3849" max="3849" style="136" width="10.42578125"/>
    <col customWidth="1" min="3850" max="3850" style="136" width="12.28515625"/>
    <col customWidth="1" min="3851" max="3852" style="136" width="9.5703125"/>
    <col customWidth="1" min="3853" max="3853" style="136" width="12"/>
    <col customWidth="1" min="3854" max="3854" style="136" width="12.5703125"/>
    <col customWidth="1" min="3855" max="3855" style="136" width="11"/>
    <col customWidth="1" min="3856" max="3856" style="136" width="10.85546875"/>
    <col min="3857" max="4096" style="136" width="9"/>
    <col customWidth="1" min="4097" max="4097" style="136" width="88.85546875"/>
    <col customWidth="1" min="4098" max="4098" style="136" width="15.5703125"/>
    <col customWidth="1" min="4099" max="4099" style="136" width="12.85546875"/>
    <col customWidth="1" min="4100" max="4100" style="136" width="12.28515625"/>
    <col customWidth="1" min="4101" max="4101" style="136" width="10.28515625"/>
    <col customWidth="1" min="4102" max="4102" style="136" width="8.7109375"/>
    <col customWidth="1" min="4103" max="4103" style="136" width="11"/>
    <col customWidth="1" min="4104" max="4104" style="136" width="9.42578125"/>
    <col customWidth="1" min="4105" max="4105" style="136" width="10.42578125"/>
    <col customWidth="1" min="4106" max="4106" style="136" width="12.28515625"/>
    <col customWidth="1" min="4107" max="4108" style="136" width="9.5703125"/>
    <col customWidth="1" min="4109" max="4109" style="136" width="12"/>
    <col customWidth="1" min="4110" max="4110" style="136" width="12.5703125"/>
    <col customWidth="1" min="4111" max="4111" style="136" width="11"/>
    <col customWidth="1" min="4112" max="4112" style="136" width="10.85546875"/>
    <col min="4113" max="4352" style="136" width="9"/>
    <col customWidth="1" min="4353" max="4353" style="136" width="88.85546875"/>
    <col customWidth="1" min="4354" max="4354" style="136" width="15.5703125"/>
    <col customWidth="1" min="4355" max="4355" style="136" width="12.85546875"/>
    <col customWidth="1" min="4356" max="4356" style="136" width="12.28515625"/>
    <col customWidth="1" min="4357" max="4357" style="136" width="10.28515625"/>
    <col customWidth="1" min="4358" max="4358" style="136" width="8.7109375"/>
    <col customWidth="1" min="4359" max="4359" style="136" width="11"/>
    <col customWidth="1" min="4360" max="4360" style="136" width="9.42578125"/>
    <col customWidth="1" min="4361" max="4361" style="136" width="10.42578125"/>
    <col customWidth="1" min="4362" max="4362" style="136" width="12.28515625"/>
    <col customWidth="1" min="4363" max="4364" style="136" width="9.5703125"/>
    <col customWidth="1" min="4365" max="4365" style="136" width="12"/>
    <col customWidth="1" min="4366" max="4366" style="136" width="12.5703125"/>
    <col customWidth="1" min="4367" max="4367" style="136" width="11"/>
    <col customWidth="1" min="4368" max="4368" style="136" width="10.85546875"/>
    <col min="4369" max="4608" style="136" width="9"/>
    <col customWidth="1" min="4609" max="4609" style="136" width="88.85546875"/>
    <col customWidth="1" min="4610" max="4610" style="136" width="15.5703125"/>
    <col customWidth="1" min="4611" max="4611" style="136" width="12.85546875"/>
    <col customWidth="1" min="4612" max="4612" style="136" width="12.28515625"/>
    <col customWidth="1" min="4613" max="4613" style="136" width="10.28515625"/>
    <col customWidth="1" min="4614" max="4614" style="136" width="8.7109375"/>
    <col customWidth="1" min="4615" max="4615" style="136" width="11"/>
    <col customWidth="1" min="4616" max="4616" style="136" width="9.42578125"/>
    <col customWidth="1" min="4617" max="4617" style="136" width="10.42578125"/>
    <col customWidth="1" min="4618" max="4618" style="136" width="12.28515625"/>
    <col customWidth="1" min="4619" max="4620" style="136" width="9.5703125"/>
    <col customWidth="1" min="4621" max="4621" style="136" width="12"/>
    <col customWidth="1" min="4622" max="4622" style="136" width="12.5703125"/>
    <col customWidth="1" min="4623" max="4623" style="136" width="11"/>
    <col customWidth="1" min="4624" max="4624" style="136" width="10.85546875"/>
    <col min="4625" max="4864" style="136" width="9"/>
    <col customWidth="1" min="4865" max="4865" style="136" width="88.85546875"/>
    <col customWidth="1" min="4866" max="4866" style="136" width="15.5703125"/>
    <col customWidth="1" min="4867" max="4867" style="136" width="12.85546875"/>
    <col customWidth="1" min="4868" max="4868" style="136" width="12.28515625"/>
    <col customWidth="1" min="4869" max="4869" style="136" width="10.28515625"/>
    <col customWidth="1" min="4870" max="4870" style="136" width="8.7109375"/>
    <col customWidth="1" min="4871" max="4871" style="136" width="11"/>
    <col customWidth="1" min="4872" max="4872" style="136" width="9.42578125"/>
    <col customWidth="1" min="4873" max="4873" style="136" width="10.42578125"/>
    <col customWidth="1" min="4874" max="4874" style="136" width="12.28515625"/>
    <col customWidth="1" min="4875" max="4876" style="136" width="9.5703125"/>
    <col customWidth="1" min="4877" max="4877" style="136" width="12"/>
    <col customWidth="1" min="4878" max="4878" style="136" width="12.5703125"/>
    <col customWidth="1" min="4879" max="4879" style="136" width="11"/>
    <col customWidth="1" min="4880" max="4880" style="136" width="10.85546875"/>
    <col min="4881" max="5120" style="136" width="9"/>
    <col customWidth="1" min="5121" max="5121" style="136" width="88.85546875"/>
    <col customWidth="1" min="5122" max="5122" style="136" width="15.5703125"/>
    <col customWidth="1" min="5123" max="5123" style="136" width="12.85546875"/>
    <col customWidth="1" min="5124" max="5124" style="136" width="12.28515625"/>
    <col customWidth="1" min="5125" max="5125" style="136" width="10.28515625"/>
    <col customWidth="1" min="5126" max="5126" style="136" width="8.7109375"/>
    <col customWidth="1" min="5127" max="5127" style="136" width="11"/>
    <col customWidth="1" min="5128" max="5128" style="136" width="9.42578125"/>
    <col customWidth="1" min="5129" max="5129" style="136" width="10.42578125"/>
    <col customWidth="1" min="5130" max="5130" style="136" width="12.28515625"/>
    <col customWidth="1" min="5131" max="5132" style="136" width="9.5703125"/>
    <col customWidth="1" min="5133" max="5133" style="136" width="12"/>
    <col customWidth="1" min="5134" max="5134" style="136" width="12.5703125"/>
    <col customWidth="1" min="5135" max="5135" style="136" width="11"/>
    <col customWidth="1" min="5136" max="5136" style="136" width="10.85546875"/>
    <col min="5137" max="5376" style="136" width="9"/>
    <col customWidth="1" min="5377" max="5377" style="136" width="88.85546875"/>
    <col customWidth="1" min="5378" max="5378" style="136" width="15.5703125"/>
    <col customWidth="1" min="5379" max="5379" style="136" width="12.85546875"/>
    <col customWidth="1" min="5380" max="5380" style="136" width="12.28515625"/>
    <col customWidth="1" min="5381" max="5381" style="136" width="10.28515625"/>
    <col customWidth="1" min="5382" max="5382" style="136" width="8.7109375"/>
    <col customWidth="1" min="5383" max="5383" style="136" width="11"/>
    <col customWidth="1" min="5384" max="5384" style="136" width="9.42578125"/>
    <col customWidth="1" min="5385" max="5385" style="136" width="10.42578125"/>
    <col customWidth="1" min="5386" max="5386" style="136" width="12.28515625"/>
    <col customWidth="1" min="5387" max="5388" style="136" width="9.5703125"/>
    <col customWidth="1" min="5389" max="5389" style="136" width="12"/>
    <col customWidth="1" min="5390" max="5390" style="136" width="12.5703125"/>
    <col customWidth="1" min="5391" max="5391" style="136" width="11"/>
    <col customWidth="1" min="5392" max="5392" style="136" width="10.85546875"/>
    <col min="5393" max="5632" style="136" width="9"/>
    <col customWidth="1" min="5633" max="5633" style="136" width="88.85546875"/>
    <col customWidth="1" min="5634" max="5634" style="136" width="15.5703125"/>
    <col customWidth="1" min="5635" max="5635" style="136" width="12.85546875"/>
    <col customWidth="1" min="5636" max="5636" style="136" width="12.28515625"/>
    <col customWidth="1" min="5637" max="5637" style="136" width="10.28515625"/>
    <col customWidth="1" min="5638" max="5638" style="136" width="8.7109375"/>
    <col customWidth="1" min="5639" max="5639" style="136" width="11"/>
    <col customWidth="1" min="5640" max="5640" style="136" width="9.42578125"/>
    <col customWidth="1" min="5641" max="5641" style="136" width="10.42578125"/>
    <col customWidth="1" min="5642" max="5642" style="136" width="12.28515625"/>
    <col customWidth="1" min="5643" max="5644" style="136" width="9.5703125"/>
    <col customWidth="1" min="5645" max="5645" style="136" width="12"/>
    <col customWidth="1" min="5646" max="5646" style="136" width="12.5703125"/>
    <col customWidth="1" min="5647" max="5647" style="136" width="11"/>
    <col customWidth="1" min="5648" max="5648" style="136" width="10.85546875"/>
    <col min="5649" max="5888" style="136" width="9"/>
    <col customWidth="1" min="5889" max="5889" style="136" width="88.85546875"/>
    <col customWidth="1" min="5890" max="5890" style="136" width="15.5703125"/>
    <col customWidth="1" min="5891" max="5891" style="136" width="12.85546875"/>
    <col customWidth="1" min="5892" max="5892" style="136" width="12.28515625"/>
    <col customWidth="1" min="5893" max="5893" style="136" width="10.28515625"/>
    <col customWidth="1" min="5894" max="5894" style="136" width="8.7109375"/>
    <col customWidth="1" min="5895" max="5895" style="136" width="11"/>
    <col customWidth="1" min="5896" max="5896" style="136" width="9.42578125"/>
    <col customWidth="1" min="5897" max="5897" style="136" width="10.42578125"/>
    <col customWidth="1" min="5898" max="5898" style="136" width="12.28515625"/>
    <col customWidth="1" min="5899" max="5900" style="136" width="9.5703125"/>
    <col customWidth="1" min="5901" max="5901" style="136" width="12"/>
    <col customWidth="1" min="5902" max="5902" style="136" width="12.5703125"/>
    <col customWidth="1" min="5903" max="5903" style="136" width="11"/>
    <col customWidth="1" min="5904" max="5904" style="136" width="10.85546875"/>
    <col min="5905" max="6144" style="136" width="9"/>
    <col customWidth="1" min="6145" max="6145" style="136" width="88.85546875"/>
    <col customWidth="1" min="6146" max="6146" style="136" width="15.5703125"/>
    <col customWidth="1" min="6147" max="6147" style="136" width="12.85546875"/>
    <col customWidth="1" min="6148" max="6148" style="136" width="12.28515625"/>
    <col customWidth="1" min="6149" max="6149" style="136" width="10.28515625"/>
    <col customWidth="1" min="6150" max="6150" style="136" width="8.7109375"/>
    <col customWidth="1" min="6151" max="6151" style="136" width="11"/>
    <col customWidth="1" min="6152" max="6152" style="136" width="9.42578125"/>
    <col customWidth="1" min="6153" max="6153" style="136" width="10.42578125"/>
    <col customWidth="1" min="6154" max="6154" style="136" width="12.28515625"/>
    <col customWidth="1" min="6155" max="6156" style="136" width="9.5703125"/>
    <col customWidth="1" min="6157" max="6157" style="136" width="12"/>
    <col customWidth="1" min="6158" max="6158" style="136" width="12.5703125"/>
    <col customWidth="1" min="6159" max="6159" style="136" width="11"/>
    <col customWidth="1" min="6160" max="6160" style="136" width="10.85546875"/>
    <col min="6161" max="6400" style="136" width="9"/>
    <col customWidth="1" min="6401" max="6401" style="136" width="88.85546875"/>
    <col customWidth="1" min="6402" max="6402" style="136" width="15.5703125"/>
    <col customWidth="1" min="6403" max="6403" style="136" width="12.85546875"/>
    <col customWidth="1" min="6404" max="6404" style="136" width="12.28515625"/>
    <col customWidth="1" min="6405" max="6405" style="136" width="10.28515625"/>
    <col customWidth="1" min="6406" max="6406" style="136" width="8.7109375"/>
    <col customWidth="1" min="6407" max="6407" style="136" width="11"/>
    <col customWidth="1" min="6408" max="6408" style="136" width="9.42578125"/>
    <col customWidth="1" min="6409" max="6409" style="136" width="10.42578125"/>
    <col customWidth="1" min="6410" max="6410" style="136" width="12.28515625"/>
    <col customWidth="1" min="6411" max="6412" style="136" width="9.5703125"/>
    <col customWidth="1" min="6413" max="6413" style="136" width="12"/>
    <col customWidth="1" min="6414" max="6414" style="136" width="12.5703125"/>
    <col customWidth="1" min="6415" max="6415" style="136" width="11"/>
    <col customWidth="1" min="6416" max="6416" style="136" width="10.85546875"/>
    <col min="6417" max="6656" style="136" width="9"/>
    <col customWidth="1" min="6657" max="6657" style="136" width="88.85546875"/>
    <col customWidth="1" min="6658" max="6658" style="136" width="15.5703125"/>
    <col customWidth="1" min="6659" max="6659" style="136" width="12.85546875"/>
    <col customWidth="1" min="6660" max="6660" style="136" width="12.28515625"/>
    <col customWidth="1" min="6661" max="6661" style="136" width="10.28515625"/>
    <col customWidth="1" min="6662" max="6662" style="136" width="8.7109375"/>
    <col customWidth="1" min="6663" max="6663" style="136" width="11"/>
    <col customWidth="1" min="6664" max="6664" style="136" width="9.42578125"/>
    <col customWidth="1" min="6665" max="6665" style="136" width="10.42578125"/>
    <col customWidth="1" min="6666" max="6666" style="136" width="12.28515625"/>
    <col customWidth="1" min="6667" max="6668" style="136" width="9.5703125"/>
    <col customWidth="1" min="6669" max="6669" style="136" width="12"/>
    <col customWidth="1" min="6670" max="6670" style="136" width="12.5703125"/>
    <col customWidth="1" min="6671" max="6671" style="136" width="11"/>
    <col customWidth="1" min="6672" max="6672" style="136" width="10.85546875"/>
    <col min="6673" max="6912" style="136" width="9"/>
    <col customWidth="1" min="6913" max="6913" style="136" width="88.85546875"/>
    <col customWidth="1" min="6914" max="6914" style="136" width="15.5703125"/>
    <col customWidth="1" min="6915" max="6915" style="136" width="12.85546875"/>
    <col customWidth="1" min="6916" max="6916" style="136" width="12.28515625"/>
    <col customWidth="1" min="6917" max="6917" style="136" width="10.28515625"/>
    <col customWidth="1" min="6918" max="6918" style="136" width="8.7109375"/>
    <col customWidth="1" min="6919" max="6919" style="136" width="11"/>
    <col customWidth="1" min="6920" max="6920" style="136" width="9.42578125"/>
    <col customWidth="1" min="6921" max="6921" style="136" width="10.42578125"/>
    <col customWidth="1" min="6922" max="6922" style="136" width="12.28515625"/>
    <col customWidth="1" min="6923" max="6924" style="136" width="9.5703125"/>
    <col customWidth="1" min="6925" max="6925" style="136" width="12"/>
    <col customWidth="1" min="6926" max="6926" style="136" width="12.5703125"/>
    <col customWidth="1" min="6927" max="6927" style="136" width="11"/>
    <col customWidth="1" min="6928" max="6928" style="136" width="10.85546875"/>
    <col min="6929" max="7168" style="136" width="9"/>
    <col customWidth="1" min="7169" max="7169" style="136" width="88.85546875"/>
    <col customWidth="1" min="7170" max="7170" style="136" width="15.5703125"/>
    <col customWidth="1" min="7171" max="7171" style="136" width="12.85546875"/>
    <col customWidth="1" min="7172" max="7172" style="136" width="12.28515625"/>
    <col customWidth="1" min="7173" max="7173" style="136" width="10.28515625"/>
    <col customWidth="1" min="7174" max="7174" style="136" width="8.7109375"/>
    <col customWidth="1" min="7175" max="7175" style="136" width="11"/>
    <col customWidth="1" min="7176" max="7176" style="136" width="9.42578125"/>
    <col customWidth="1" min="7177" max="7177" style="136" width="10.42578125"/>
    <col customWidth="1" min="7178" max="7178" style="136" width="12.28515625"/>
    <col customWidth="1" min="7179" max="7180" style="136" width="9.5703125"/>
    <col customWidth="1" min="7181" max="7181" style="136" width="12"/>
    <col customWidth="1" min="7182" max="7182" style="136" width="12.5703125"/>
    <col customWidth="1" min="7183" max="7183" style="136" width="11"/>
    <col customWidth="1" min="7184" max="7184" style="136" width="10.85546875"/>
    <col min="7185" max="7424" style="136" width="9"/>
    <col customWidth="1" min="7425" max="7425" style="136" width="88.85546875"/>
    <col customWidth="1" min="7426" max="7426" style="136" width="15.5703125"/>
    <col customWidth="1" min="7427" max="7427" style="136" width="12.85546875"/>
    <col customWidth="1" min="7428" max="7428" style="136" width="12.28515625"/>
    <col customWidth="1" min="7429" max="7429" style="136" width="10.28515625"/>
    <col customWidth="1" min="7430" max="7430" style="136" width="8.7109375"/>
    <col customWidth="1" min="7431" max="7431" style="136" width="11"/>
    <col customWidth="1" min="7432" max="7432" style="136" width="9.42578125"/>
    <col customWidth="1" min="7433" max="7433" style="136" width="10.42578125"/>
    <col customWidth="1" min="7434" max="7434" style="136" width="12.28515625"/>
    <col customWidth="1" min="7435" max="7436" style="136" width="9.5703125"/>
    <col customWidth="1" min="7437" max="7437" style="136" width="12"/>
    <col customWidth="1" min="7438" max="7438" style="136" width="12.5703125"/>
    <col customWidth="1" min="7439" max="7439" style="136" width="11"/>
    <col customWidth="1" min="7440" max="7440" style="136" width="10.85546875"/>
    <col min="7441" max="7680" style="136" width="9"/>
    <col customWidth="1" min="7681" max="7681" style="136" width="88.85546875"/>
    <col customWidth="1" min="7682" max="7682" style="136" width="15.5703125"/>
    <col customWidth="1" min="7683" max="7683" style="136" width="12.85546875"/>
    <col customWidth="1" min="7684" max="7684" style="136" width="12.28515625"/>
    <col customWidth="1" min="7685" max="7685" style="136" width="10.28515625"/>
    <col customWidth="1" min="7686" max="7686" style="136" width="8.7109375"/>
    <col customWidth="1" min="7687" max="7687" style="136" width="11"/>
    <col customWidth="1" min="7688" max="7688" style="136" width="9.42578125"/>
    <col customWidth="1" min="7689" max="7689" style="136" width="10.42578125"/>
    <col customWidth="1" min="7690" max="7690" style="136" width="12.28515625"/>
    <col customWidth="1" min="7691" max="7692" style="136" width="9.5703125"/>
    <col customWidth="1" min="7693" max="7693" style="136" width="12"/>
    <col customWidth="1" min="7694" max="7694" style="136" width="12.5703125"/>
    <col customWidth="1" min="7695" max="7695" style="136" width="11"/>
    <col customWidth="1" min="7696" max="7696" style="136" width="10.85546875"/>
    <col min="7697" max="7936" style="136" width="9"/>
    <col customWidth="1" min="7937" max="7937" style="136" width="88.85546875"/>
    <col customWidth="1" min="7938" max="7938" style="136" width="15.5703125"/>
    <col customWidth="1" min="7939" max="7939" style="136" width="12.85546875"/>
    <col customWidth="1" min="7940" max="7940" style="136" width="12.28515625"/>
    <col customWidth="1" min="7941" max="7941" style="136" width="10.28515625"/>
    <col customWidth="1" min="7942" max="7942" style="136" width="8.7109375"/>
    <col customWidth="1" min="7943" max="7943" style="136" width="11"/>
    <col customWidth="1" min="7944" max="7944" style="136" width="9.42578125"/>
    <col customWidth="1" min="7945" max="7945" style="136" width="10.42578125"/>
    <col customWidth="1" min="7946" max="7946" style="136" width="12.28515625"/>
    <col customWidth="1" min="7947" max="7948" style="136" width="9.5703125"/>
    <col customWidth="1" min="7949" max="7949" style="136" width="12"/>
    <col customWidth="1" min="7950" max="7950" style="136" width="12.5703125"/>
    <col customWidth="1" min="7951" max="7951" style="136" width="11"/>
    <col customWidth="1" min="7952" max="7952" style="136" width="10.85546875"/>
    <col min="7953" max="8192" style="136" width="9"/>
    <col customWidth="1" min="8193" max="8193" style="136" width="88.85546875"/>
    <col customWidth="1" min="8194" max="8194" style="136" width="15.5703125"/>
    <col customWidth="1" min="8195" max="8195" style="136" width="12.85546875"/>
    <col customWidth="1" min="8196" max="8196" style="136" width="12.28515625"/>
    <col customWidth="1" min="8197" max="8197" style="136" width="10.28515625"/>
    <col customWidth="1" min="8198" max="8198" style="136" width="8.7109375"/>
    <col customWidth="1" min="8199" max="8199" style="136" width="11"/>
    <col customWidth="1" min="8200" max="8200" style="136" width="9.42578125"/>
    <col customWidth="1" min="8201" max="8201" style="136" width="10.42578125"/>
    <col customWidth="1" min="8202" max="8202" style="136" width="12.28515625"/>
    <col customWidth="1" min="8203" max="8204" style="136" width="9.5703125"/>
    <col customWidth="1" min="8205" max="8205" style="136" width="12"/>
    <col customWidth="1" min="8206" max="8206" style="136" width="12.5703125"/>
    <col customWidth="1" min="8207" max="8207" style="136" width="11"/>
    <col customWidth="1" min="8208" max="8208" style="136" width="10.85546875"/>
    <col min="8209" max="8448" style="136" width="9"/>
    <col customWidth="1" min="8449" max="8449" style="136" width="88.85546875"/>
    <col customWidth="1" min="8450" max="8450" style="136" width="15.5703125"/>
    <col customWidth="1" min="8451" max="8451" style="136" width="12.85546875"/>
    <col customWidth="1" min="8452" max="8452" style="136" width="12.28515625"/>
    <col customWidth="1" min="8453" max="8453" style="136" width="10.28515625"/>
    <col customWidth="1" min="8454" max="8454" style="136" width="8.7109375"/>
    <col customWidth="1" min="8455" max="8455" style="136" width="11"/>
    <col customWidth="1" min="8456" max="8456" style="136" width="9.42578125"/>
    <col customWidth="1" min="8457" max="8457" style="136" width="10.42578125"/>
    <col customWidth="1" min="8458" max="8458" style="136" width="12.28515625"/>
    <col customWidth="1" min="8459" max="8460" style="136" width="9.5703125"/>
    <col customWidth="1" min="8461" max="8461" style="136" width="12"/>
    <col customWidth="1" min="8462" max="8462" style="136" width="12.5703125"/>
    <col customWidth="1" min="8463" max="8463" style="136" width="11"/>
    <col customWidth="1" min="8464" max="8464" style="136" width="10.85546875"/>
    <col min="8465" max="8704" style="136" width="9"/>
    <col customWidth="1" min="8705" max="8705" style="136" width="88.85546875"/>
    <col customWidth="1" min="8706" max="8706" style="136" width="15.5703125"/>
    <col customWidth="1" min="8707" max="8707" style="136" width="12.85546875"/>
    <col customWidth="1" min="8708" max="8708" style="136" width="12.28515625"/>
    <col customWidth="1" min="8709" max="8709" style="136" width="10.28515625"/>
    <col customWidth="1" min="8710" max="8710" style="136" width="8.7109375"/>
    <col customWidth="1" min="8711" max="8711" style="136" width="11"/>
    <col customWidth="1" min="8712" max="8712" style="136" width="9.42578125"/>
    <col customWidth="1" min="8713" max="8713" style="136" width="10.42578125"/>
    <col customWidth="1" min="8714" max="8714" style="136" width="12.28515625"/>
    <col customWidth="1" min="8715" max="8716" style="136" width="9.5703125"/>
    <col customWidth="1" min="8717" max="8717" style="136" width="12"/>
    <col customWidth="1" min="8718" max="8718" style="136" width="12.5703125"/>
    <col customWidth="1" min="8719" max="8719" style="136" width="11"/>
    <col customWidth="1" min="8720" max="8720" style="136" width="10.85546875"/>
    <col min="8721" max="8960" style="136" width="9"/>
    <col customWidth="1" min="8961" max="8961" style="136" width="88.85546875"/>
    <col customWidth="1" min="8962" max="8962" style="136" width="15.5703125"/>
    <col customWidth="1" min="8963" max="8963" style="136" width="12.85546875"/>
    <col customWidth="1" min="8964" max="8964" style="136" width="12.28515625"/>
    <col customWidth="1" min="8965" max="8965" style="136" width="10.28515625"/>
    <col customWidth="1" min="8966" max="8966" style="136" width="8.7109375"/>
    <col customWidth="1" min="8967" max="8967" style="136" width="11"/>
    <col customWidth="1" min="8968" max="8968" style="136" width="9.42578125"/>
    <col customWidth="1" min="8969" max="8969" style="136" width="10.42578125"/>
    <col customWidth="1" min="8970" max="8970" style="136" width="12.28515625"/>
    <col customWidth="1" min="8971" max="8972" style="136" width="9.5703125"/>
    <col customWidth="1" min="8973" max="8973" style="136" width="12"/>
    <col customWidth="1" min="8974" max="8974" style="136" width="12.5703125"/>
    <col customWidth="1" min="8975" max="8975" style="136" width="11"/>
    <col customWidth="1" min="8976" max="8976" style="136" width="10.85546875"/>
    <col min="8977" max="9216" style="136" width="9"/>
    <col customWidth="1" min="9217" max="9217" style="136" width="88.85546875"/>
    <col customWidth="1" min="9218" max="9218" style="136" width="15.5703125"/>
    <col customWidth="1" min="9219" max="9219" style="136" width="12.85546875"/>
    <col customWidth="1" min="9220" max="9220" style="136" width="12.28515625"/>
    <col customWidth="1" min="9221" max="9221" style="136" width="10.28515625"/>
    <col customWidth="1" min="9222" max="9222" style="136" width="8.7109375"/>
    <col customWidth="1" min="9223" max="9223" style="136" width="11"/>
    <col customWidth="1" min="9224" max="9224" style="136" width="9.42578125"/>
    <col customWidth="1" min="9225" max="9225" style="136" width="10.42578125"/>
    <col customWidth="1" min="9226" max="9226" style="136" width="12.28515625"/>
    <col customWidth="1" min="9227" max="9228" style="136" width="9.5703125"/>
    <col customWidth="1" min="9229" max="9229" style="136" width="12"/>
    <col customWidth="1" min="9230" max="9230" style="136" width="12.5703125"/>
    <col customWidth="1" min="9231" max="9231" style="136" width="11"/>
    <col customWidth="1" min="9232" max="9232" style="136" width="10.85546875"/>
    <col min="9233" max="9472" style="136" width="9"/>
    <col customWidth="1" min="9473" max="9473" style="136" width="88.85546875"/>
    <col customWidth="1" min="9474" max="9474" style="136" width="15.5703125"/>
    <col customWidth="1" min="9475" max="9475" style="136" width="12.85546875"/>
    <col customWidth="1" min="9476" max="9476" style="136" width="12.28515625"/>
    <col customWidth="1" min="9477" max="9477" style="136" width="10.28515625"/>
    <col customWidth="1" min="9478" max="9478" style="136" width="8.7109375"/>
    <col customWidth="1" min="9479" max="9479" style="136" width="11"/>
    <col customWidth="1" min="9480" max="9480" style="136" width="9.42578125"/>
    <col customWidth="1" min="9481" max="9481" style="136" width="10.42578125"/>
    <col customWidth="1" min="9482" max="9482" style="136" width="12.28515625"/>
    <col customWidth="1" min="9483" max="9484" style="136" width="9.5703125"/>
    <col customWidth="1" min="9485" max="9485" style="136" width="12"/>
    <col customWidth="1" min="9486" max="9486" style="136" width="12.5703125"/>
    <col customWidth="1" min="9487" max="9487" style="136" width="11"/>
    <col customWidth="1" min="9488" max="9488" style="136" width="10.85546875"/>
    <col min="9489" max="9728" style="136" width="9"/>
    <col customWidth="1" min="9729" max="9729" style="136" width="88.85546875"/>
    <col customWidth="1" min="9730" max="9730" style="136" width="15.5703125"/>
    <col customWidth="1" min="9731" max="9731" style="136" width="12.85546875"/>
    <col customWidth="1" min="9732" max="9732" style="136" width="12.28515625"/>
    <col customWidth="1" min="9733" max="9733" style="136" width="10.28515625"/>
    <col customWidth="1" min="9734" max="9734" style="136" width="8.7109375"/>
    <col customWidth="1" min="9735" max="9735" style="136" width="11"/>
    <col customWidth="1" min="9736" max="9736" style="136" width="9.42578125"/>
    <col customWidth="1" min="9737" max="9737" style="136" width="10.42578125"/>
    <col customWidth="1" min="9738" max="9738" style="136" width="12.28515625"/>
    <col customWidth="1" min="9739" max="9740" style="136" width="9.5703125"/>
    <col customWidth="1" min="9741" max="9741" style="136" width="12"/>
    <col customWidth="1" min="9742" max="9742" style="136" width="12.5703125"/>
    <col customWidth="1" min="9743" max="9743" style="136" width="11"/>
    <col customWidth="1" min="9744" max="9744" style="136" width="10.85546875"/>
    <col min="9745" max="9984" style="136" width="9"/>
    <col customWidth="1" min="9985" max="9985" style="136" width="88.85546875"/>
    <col customWidth="1" min="9986" max="9986" style="136" width="15.5703125"/>
    <col customWidth="1" min="9987" max="9987" style="136" width="12.85546875"/>
    <col customWidth="1" min="9988" max="9988" style="136" width="12.28515625"/>
    <col customWidth="1" min="9989" max="9989" style="136" width="10.28515625"/>
    <col customWidth="1" min="9990" max="9990" style="136" width="8.7109375"/>
    <col customWidth="1" min="9991" max="9991" style="136" width="11"/>
    <col customWidth="1" min="9992" max="9992" style="136" width="9.42578125"/>
    <col customWidth="1" min="9993" max="9993" style="136" width="10.42578125"/>
    <col customWidth="1" min="9994" max="9994" style="136" width="12.28515625"/>
    <col customWidth="1" min="9995" max="9996" style="136" width="9.5703125"/>
    <col customWidth="1" min="9997" max="9997" style="136" width="12"/>
    <col customWidth="1" min="9998" max="9998" style="136" width="12.5703125"/>
    <col customWidth="1" min="9999" max="9999" style="136" width="11"/>
    <col customWidth="1" min="10000" max="10000" style="136" width="10.85546875"/>
    <col min="10001" max="10240" style="136" width="9"/>
    <col customWidth="1" min="10241" max="10241" style="136" width="88.85546875"/>
    <col customWidth="1" min="10242" max="10242" style="136" width="15.5703125"/>
    <col customWidth="1" min="10243" max="10243" style="136" width="12.85546875"/>
    <col customWidth="1" min="10244" max="10244" style="136" width="12.28515625"/>
    <col customWidth="1" min="10245" max="10245" style="136" width="10.28515625"/>
    <col customWidth="1" min="10246" max="10246" style="136" width="8.7109375"/>
    <col customWidth="1" min="10247" max="10247" style="136" width="11"/>
    <col customWidth="1" min="10248" max="10248" style="136" width="9.42578125"/>
    <col customWidth="1" min="10249" max="10249" style="136" width="10.42578125"/>
    <col customWidth="1" min="10250" max="10250" style="136" width="12.28515625"/>
    <col customWidth="1" min="10251" max="10252" style="136" width="9.5703125"/>
    <col customWidth="1" min="10253" max="10253" style="136" width="12"/>
    <col customWidth="1" min="10254" max="10254" style="136" width="12.5703125"/>
    <col customWidth="1" min="10255" max="10255" style="136" width="11"/>
    <col customWidth="1" min="10256" max="10256" style="136" width="10.85546875"/>
    <col min="10257" max="10496" style="136" width="9"/>
    <col customWidth="1" min="10497" max="10497" style="136" width="88.85546875"/>
    <col customWidth="1" min="10498" max="10498" style="136" width="15.5703125"/>
    <col customWidth="1" min="10499" max="10499" style="136" width="12.85546875"/>
    <col customWidth="1" min="10500" max="10500" style="136" width="12.28515625"/>
    <col customWidth="1" min="10501" max="10501" style="136" width="10.28515625"/>
    <col customWidth="1" min="10502" max="10502" style="136" width="8.7109375"/>
    <col customWidth="1" min="10503" max="10503" style="136" width="11"/>
    <col customWidth="1" min="10504" max="10504" style="136" width="9.42578125"/>
    <col customWidth="1" min="10505" max="10505" style="136" width="10.42578125"/>
    <col customWidth="1" min="10506" max="10506" style="136" width="12.28515625"/>
    <col customWidth="1" min="10507" max="10508" style="136" width="9.5703125"/>
    <col customWidth="1" min="10509" max="10509" style="136" width="12"/>
    <col customWidth="1" min="10510" max="10510" style="136" width="12.5703125"/>
    <col customWidth="1" min="10511" max="10511" style="136" width="11"/>
    <col customWidth="1" min="10512" max="10512" style="136" width="10.85546875"/>
    <col min="10513" max="10752" style="136" width="9"/>
    <col customWidth="1" min="10753" max="10753" style="136" width="88.85546875"/>
    <col customWidth="1" min="10754" max="10754" style="136" width="15.5703125"/>
    <col customWidth="1" min="10755" max="10755" style="136" width="12.85546875"/>
    <col customWidth="1" min="10756" max="10756" style="136" width="12.28515625"/>
    <col customWidth="1" min="10757" max="10757" style="136" width="10.28515625"/>
    <col customWidth="1" min="10758" max="10758" style="136" width="8.7109375"/>
    <col customWidth="1" min="10759" max="10759" style="136" width="11"/>
    <col customWidth="1" min="10760" max="10760" style="136" width="9.42578125"/>
    <col customWidth="1" min="10761" max="10761" style="136" width="10.42578125"/>
    <col customWidth="1" min="10762" max="10762" style="136" width="12.28515625"/>
    <col customWidth="1" min="10763" max="10764" style="136" width="9.5703125"/>
    <col customWidth="1" min="10765" max="10765" style="136" width="12"/>
    <col customWidth="1" min="10766" max="10766" style="136" width="12.5703125"/>
    <col customWidth="1" min="10767" max="10767" style="136" width="11"/>
    <col customWidth="1" min="10768" max="10768" style="136" width="10.85546875"/>
    <col min="10769" max="11008" style="136" width="9"/>
    <col customWidth="1" min="11009" max="11009" style="136" width="88.85546875"/>
    <col customWidth="1" min="11010" max="11010" style="136" width="15.5703125"/>
    <col customWidth="1" min="11011" max="11011" style="136" width="12.85546875"/>
    <col customWidth="1" min="11012" max="11012" style="136" width="12.28515625"/>
    <col customWidth="1" min="11013" max="11013" style="136" width="10.28515625"/>
    <col customWidth="1" min="11014" max="11014" style="136" width="8.7109375"/>
    <col customWidth="1" min="11015" max="11015" style="136" width="11"/>
    <col customWidth="1" min="11016" max="11016" style="136" width="9.42578125"/>
    <col customWidth="1" min="11017" max="11017" style="136" width="10.42578125"/>
    <col customWidth="1" min="11018" max="11018" style="136" width="12.28515625"/>
    <col customWidth="1" min="11019" max="11020" style="136" width="9.5703125"/>
    <col customWidth="1" min="11021" max="11021" style="136" width="12"/>
    <col customWidth="1" min="11022" max="11022" style="136" width="12.5703125"/>
    <col customWidth="1" min="11023" max="11023" style="136" width="11"/>
    <col customWidth="1" min="11024" max="11024" style="136" width="10.85546875"/>
    <col min="11025" max="11264" style="136" width="9"/>
    <col customWidth="1" min="11265" max="11265" style="136" width="88.85546875"/>
    <col customWidth="1" min="11266" max="11266" style="136" width="15.5703125"/>
    <col customWidth="1" min="11267" max="11267" style="136" width="12.85546875"/>
    <col customWidth="1" min="11268" max="11268" style="136" width="12.28515625"/>
    <col customWidth="1" min="11269" max="11269" style="136" width="10.28515625"/>
    <col customWidth="1" min="11270" max="11270" style="136" width="8.7109375"/>
    <col customWidth="1" min="11271" max="11271" style="136" width="11"/>
    <col customWidth="1" min="11272" max="11272" style="136" width="9.42578125"/>
    <col customWidth="1" min="11273" max="11273" style="136" width="10.42578125"/>
    <col customWidth="1" min="11274" max="11274" style="136" width="12.28515625"/>
    <col customWidth="1" min="11275" max="11276" style="136" width="9.5703125"/>
    <col customWidth="1" min="11277" max="11277" style="136" width="12"/>
    <col customWidth="1" min="11278" max="11278" style="136" width="12.5703125"/>
    <col customWidth="1" min="11279" max="11279" style="136" width="11"/>
    <col customWidth="1" min="11280" max="11280" style="136" width="10.85546875"/>
    <col min="11281" max="11520" style="136" width="9"/>
    <col customWidth="1" min="11521" max="11521" style="136" width="88.85546875"/>
    <col customWidth="1" min="11522" max="11522" style="136" width="15.5703125"/>
    <col customWidth="1" min="11523" max="11523" style="136" width="12.85546875"/>
    <col customWidth="1" min="11524" max="11524" style="136" width="12.28515625"/>
    <col customWidth="1" min="11525" max="11525" style="136" width="10.28515625"/>
    <col customWidth="1" min="11526" max="11526" style="136" width="8.7109375"/>
    <col customWidth="1" min="11527" max="11527" style="136" width="11"/>
    <col customWidth="1" min="11528" max="11528" style="136" width="9.42578125"/>
    <col customWidth="1" min="11529" max="11529" style="136" width="10.42578125"/>
    <col customWidth="1" min="11530" max="11530" style="136" width="12.28515625"/>
    <col customWidth="1" min="11531" max="11532" style="136" width="9.5703125"/>
    <col customWidth="1" min="11533" max="11533" style="136" width="12"/>
    <col customWidth="1" min="11534" max="11534" style="136" width="12.5703125"/>
    <col customWidth="1" min="11535" max="11535" style="136" width="11"/>
    <col customWidth="1" min="11536" max="11536" style="136" width="10.85546875"/>
    <col min="11537" max="11776" style="136" width="9"/>
    <col customWidth="1" min="11777" max="11777" style="136" width="88.85546875"/>
    <col customWidth="1" min="11778" max="11778" style="136" width="15.5703125"/>
    <col customWidth="1" min="11779" max="11779" style="136" width="12.85546875"/>
    <col customWidth="1" min="11780" max="11780" style="136" width="12.28515625"/>
    <col customWidth="1" min="11781" max="11781" style="136" width="10.28515625"/>
    <col customWidth="1" min="11782" max="11782" style="136" width="8.7109375"/>
    <col customWidth="1" min="11783" max="11783" style="136" width="11"/>
    <col customWidth="1" min="11784" max="11784" style="136" width="9.42578125"/>
    <col customWidth="1" min="11785" max="11785" style="136" width="10.42578125"/>
    <col customWidth="1" min="11786" max="11786" style="136" width="12.28515625"/>
    <col customWidth="1" min="11787" max="11788" style="136" width="9.5703125"/>
    <col customWidth="1" min="11789" max="11789" style="136" width="12"/>
    <col customWidth="1" min="11790" max="11790" style="136" width="12.5703125"/>
    <col customWidth="1" min="11791" max="11791" style="136" width="11"/>
    <col customWidth="1" min="11792" max="11792" style="136" width="10.85546875"/>
    <col min="11793" max="12032" style="136" width="9"/>
    <col customWidth="1" min="12033" max="12033" style="136" width="88.85546875"/>
    <col customWidth="1" min="12034" max="12034" style="136" width="15.5703125"/>
    <col customWidth="1" min="12035" max="12035" style="136" width="12.85546875"/>
    <col customWidth="1" min="12036" max="12036" style="136" width="12.28515625"/>
    <col customWidth="1" min="12037" max="12037" style="136" width="10.28515625"/>
    <col customWidth="1" min="12038" max="12038" style="136" width="8.7109375"/>
    <col customWidth="1" min="12039" max="12039" style="136" width="11"/>
    <col customWidth="1" min="12040" max="12040" style="136" width="9.42578125"/>
    <col customWidth="1" min="12041" max="12041" style="136" width="10.42578125"/>
    <col customWidth="1" min="12042" max="12042" style="136" width="12.28515625"/>
    <col customWidth="1" min="12043" max="12044" style="136" width="9.5703125"/>
    <col customWidth="1" min="12045" max="12045" style="136" width="12"/>
    <col customWidth="1" min="12046" max="12046" style="136" width="12.5703125"/>
    <col customWidth="1" min="12047" max="12047" style="136" width="11"/>
    <col customWidth="1" min="12048" max="12048" style="136" width="10.85546875"/>
    <col min="12049" max="12288" style="136" width="9"/>
    <col customWidth="1" min="12289" max="12289" style="136" width="88.85546875"/>
    <col customWidth="1" min="12290" max="12290" style="136" width="15.5703125"/>
    <col customWidth="1" min="12291" max="12291" style="136" width="12.85546875"/>
    <col customWidth="1" min="12292" max="12292" style="136" width="12.28515625"/>
    <col customWidth="1" min="12293" max="12293" style="136" width="10.28515625"/>
    <col customWidth="1" min="12294" max="12294" style="136" width="8.7109375"/>
    <col customWidth="1" min="12295" max="12295" style="136" width="11"/>
    <col customWidth="1" min="12296" max="12296" style="136" width="9.42578125"/>
    <col customWidth="1" min="12297" max="12297" style="136" width="10.42578125"/>
    <col customWidth="1" min="12298" max="12298" style="136" width="12.28515625"/>
    <col customWidth="1" min="12299" max="12300" style="136" width="9.5703125"/>
    <col customWidth="1" min="12301" max="12301" style="136" width="12"/>
    <col customWidth="1" min="12302" max="12302" style="136" width="12.5703125"/>
    <col customWidth="1" min="12303" max="12303" style="136" width="11"/>
    <col customWidth="1" min="12304" max="12304" style="136" width="10.85546875"/>
    <col min="12305" max="12544" style="136" width="9"/>
    <col customWidth="1" min="12545" max="12545" style="136" width="88.85546875"/>
    <col customWidth="1" min="12546" max="12546" style="136" width="15.5703125"/>
    <col customWidth="1" min="12547" max="12547" style="136" width="12.85546875"/>
    <col customWidth="1" min="12548" max="12548" style="136" width="12.28515625"/>
    <col customWidth="1" min="12549" max="12549" style="136" width="10.28515625"/>
    <col customWidth="1" min="12550" max="12550" style="136" width="8.7109375"/>
    <col customWidth="1" min="12551" max="12551" style="136" width="11"/>
    <col customWidth="1" min="12552" max="12552" style="136" width="9.42578125"/>
    <col customWidth="1" min="12553" max="12553" style="136" width="10.42578125"/>
    <col customWidth="1" min="12554" max="12554" style="136" width="12.28515625"/>
    <col customWidth="1" min="12555" max="12556" style="136" width="9.5703125"/>
    <col customWidth="1" min="12557" max="12557" style="136" width="12"/>
    <col customWidth="1" min="12558" max="12558" style="136" width="12.5703125"/>
    <col customWidth="1" min="12559" max="12559" style="136" width="11"/>
    <col customWidth="1" min="12560" max="12560" style="136" width="10.85546875"/>
    <col min="12561" max="12800" style="136" width="9"/>
    <col customWidth="1" min="12801" max="12801" style="136" width="88.85546875"/>
    <col customWidth="1" min="12802" max="12802" style="136" width="15.5703125"/>
    <col customWidth="1" min="12803" max="12803" style="136" width="12.85546875"/>
    <col customWidth="1" min="12804" max="12804" style="136" width="12.28515625"/>
    <col customWidth="1" min="12805" max="12805" style="136" width="10.28515625"/>
    <col customWidth="1" min="12806" max="12806" style="136" width="8.7109375"/>
    <col customWidth="1" min="12807" max="12807" style="136" width="11"/>
    <col customWidth="1" min="12808" max="12808" style="136" width="9.42578125"/>
    <col customWidth="1" min="12809" max="12809" style="136" width="10.42578125"/>
    <col customWidth="1" min="12810" max="12810" style="136" width="12.28515625"/>
    <col customWidth="1" min="12811" max="12812" style="136" width="9.5703125"/>
    <col customWidth="1" min="12813" max="12813" style="136" width="12"/>
    <col customWidth="1" min="12814" max="12814" style="136" width="12.5703125"/>
    <col customWidth="1" min="12815" max="12815" style="136" width="11"/>
    <col customWidth="1" min="12816" max="12816" style="136" width="10.85546875"/>
    <col min="12817" max="13056" style="136" width="9"/>
    <col customWidth="1" min="13057" max="13057" style="136" width="88.85546875"/>
    <col customWidth="1" min="13058" max="13058" style="136" width="15.5703125"/>
    <col customWidth="1" min="13059" max="13059" style="136" width="12.85546875"/>
    <col customWidth="1" min="13060" max="13060" style="136" width="12.28515625"/>
    <col customWidth="1" min="13061" max="13061" style="136" width="10.28515625"/>
    <col customWidth="1" min="13062" max="13062" style="136" width="8.7109375"/>
    <col customWidth="1" min="13063" max="13063" style="136" width="11"/>
    <col customWidth="1" min="13064" max="13064" style="136" width="9.42578125"/>
    <col customWidth="1" min="13065" max="13065" style="136" width="10.42578125"/>
    <col customWidth="1" min="13066" max="13066" style="136" width="12.28515625"/>
    <col customWidth="1" min="13067" max="13068" style="136" width="9.5703125"/>
    <col customWidth="1" min="13069" max="13069" style="136" width="12"/>
    <col customWidth="1" min="13070" max="13070" style="136" width="12.5703125"/>
    <col customWidth="1" min="13071" max="13071" style="136" width="11"/>
    <col customWidth="1" min="13072" max="13072" style="136" width="10.85546875"/>
    <col min="13073" max="13312" style="136" width="9"/>
    <col customWidth="1" min="13313" max="13313" style="136" width="88.85546875"/>
    <col customWidth="1" min="13314" max="13314" style="136" width="15.5703125"/>
    <col customWidth="1" min="13315" max="13315" style="136" width="12.85546875"/>
    <col customWidth="1" min="13316" max="13316" style="136" width="12.28515625"/>
    <col customWidth="1" min="13317" max="13317" style="136" width="10.28515625"/>
    <col customWidth="1" min="13318" max="13318" style="136" width="8.7109375"/>
    <col customWidth="1" min="13319" max="13319" style="136" width="11"/>
    <col customWidth="1" min="13320" max="13320" style="136" width="9.42578125"/>
    <col customWidth="1" min="13321" max="13321" style="136" width="10.42578125"/>
    <col customWidth="1" min="13322" max="13322" style="136" width="12.28515625"/>
    <col customWidth="1" min="13323" max="13324" style="136" width="9.5703125"/>
    <col customWidth="1" min="13325" max="13325" style="136" width="12"/>
    <col customWidth="1" min="13326" max="13326" style="136" width="12.5703125"/>
    <col customWidth="1" min="13327" max="13327" style="136" width="11"/>
    <col customWidth="1" min="13328" max="13328" style="136" width="10.85546875"/>
    <col min="13329" max="13568" style="136" width="9"/>
    <col customWidth="1" min="13569" max="13569" style="136" width="88.85546875"/>
    <col customWidth="1" min="13570" max="13570" style="136" width="15.5703125"/>
    <col customWidth="1" min="13571" max="13571" style="136" width="12.85546875"/>
    <col customWidth="1" min="13572" max="13572" style="136" width="12.28515625"/>
    <col customWidth="1" min="13573" max="13573" style="136" width="10.28515625"/>
    <col customWidth="1" min="13574" max="13574" style="136" width="8.7109375"/>
    <col customWidth="1" min="13575" max="13575" style="136" width="11"/>
    <col customWidth="1" min="13576" max="13576" style="136" width="9.42578125"/>
    <col customWidth="1" min="13577" max="13577" style="136" width="10.42578125"/>
    <col customWidth="1" min="13578" max="13578" style="136" width="12.28515625"/>
    <col customWidth="1" min="13579" max="13580" style="136" width="9.5703125"/>
    <col customWidth="1" min="13581" max="13581" style="136" width="12"/>
    <col customWidth="1" min="13582" max="13582" style="136" width="12.5703125"/>
    <col customWidth="1" min="13583" max="13583" style="136" width="11"/>
    <col customWidth="1" min="13584" max="13584" style="136" width="10.85546875"/>
    <col min="13585" max="13824" style="136" width="9"/>
    <col customWidth="1" min="13825" max="13825" style="136" width="88.85546875"/>
    <col customWidth="1" min="13826" max="13826" style="136" width="15.5703125"/>
    <col customWidth="1" min="13827" max="13827" style="136" width="12.85546875"/>
    <col customWidth="1" min="13828" max="13828" style="136" width="12.28515625"/>
    <col customWidth="1" min="13829" max="13829" style="136" width="10.28515625"/>
    <col customWidth="1" min="13830" max="13830" style="136" width="8.7109375"/>
    <col customWidth="1" min="13831" max="13831" style="136" width="11"/>
    <col customWidth="1" min="13832" max="13832" style="136" width="9.42578125"/>
    <col customWidth="1" min="13833" max="13833" style="136" width="10.42578125"/>
    <col customWidth="1" min="13834" max="13834" style="136" width="12.28515625"/>
    <col customWidth="1" min="13835" max="13836" style="136" width="9.5703125"/>
    <col customWidth="1" min="13837" max="13837" style="136" width="12"/>
    <col customWidth="1" min="13838" max="13838" style="136" width="12.5703125"/>
    <col customWidth="1" min="13839" max="13839" style="136" width="11"/>
    <col customWidth="1" min="13840" max="13840" style="136" width="10.85546875"/>
    <col min="13841" max="14080" style="136" width="9"/>
    <col customWidth="1" min="14081" max="14081" style="136" width="88.85546875"/>
    <col customWidth="1" min="14082" max="14082" style="136" width="15.5703125"/>
    <col customWidth="1" min="14083" max="14083" style="136" width="12.85546875"/>
    <col customWidth="1" min="14084" max="14084" style="136" width="12.28515625"/>
    <col customWidth="1" min="14085" max="14085" style="136" width="10.28515625"/>
    <col customWidth="1" min="14086" max="14086" style="136" width="8.7109375"/>
    <col customWidth="1" min="14087" max="14087" style="136" width="11"/>
    <col customWidth="1" min="14088" max="14088" style="136" width="9.42578125"/>
    <col customWidth="1" min="14089" max="14089" style="136" width="10.42578125"/>
    <col customWidth="1" min="14090" max="14090" style="136" width="12.28515625"/>
    <col customWidth="1" min="14091" max="14092" style="136" width="9.5703125"/>
    <col customWidth="1" min="14093" max="14093" style="136" width="12"/>
    <col customWidth="1" min="14094" max="14094" style="136" width="12.5703125"/>
    <col customWidth="1" min="14095" max="14095" style="136" width="11"/>
    <col customWidth="1" min="14096" max="14096" style="136" width="10.85546875"/>
    <col min="14097" max="14336" style="136" width="9"/>
    <col customWidth="1" min="14337" max="14337" style="136" width="88.85546875"/>
    <col customWidth="1" min="14338" max="14338" style="136" width="15.5703125"/>
    <col customWidth="1" min="14339" max="14339" style="136" width="12.85546875"/>
    <col customWidth="1" min="14340" max="14340" style="136" width="12.28515625"/>
    <col customWidth="1" min="14341" max="14341" style="136" width="10.28515625"/>
    <col customWidth="1" min="14342" max="14342" style="136" width="8.7109375"/>
    <col customWidth="1" min="14343" max="14343" style="136" width="11"/>
    <col customWidth="1" min="14344" max="14344" style="136" width="9.42578125"/>
    <col customWidth="1" min="14345" max="14345" style="136" width="10.42578125"/>
    <col customWidth="1" min="14346" max="14346" style="136" width="12.28515625"/>
    <col customWidth="1" min="14347" max="14348" style="136" width="9.5703125"/>
    <col customWidth="1" min="14349" max="14349" style="136" width="12"/>
    <col customWidth="1" min="14350" max="14350" style="136" width="12.5703125"/>
    <col customWidth="1" min="14351" max="14351" style="136" width="11"/>
    <col customWidth="1" min="14352" max="14352" style="136" width="10.85546875"/>
    <col min="14353" max="14592" style="136" width="9"/>
    <col customWidth="1" min="14593" max="14593" style="136" width="88.85546875"/>
    <col customWidth="1" min="14594" max="14594" style="136" width="15.5703125"/>
    <col customWidth="1" min="14595" max="14595" style="136" width="12.85546875"/>
    <col customWidth="1" min="14596" max="14596" style="136" width="12.28515625"/>
    <col customWidth="1" min="14597" max="14597" style="136" width="10.28515625"/>
    <col customWidth="1" min="14598" max="14598" style="136" width="8.7109375"/>
    <col customWidth="1" min="14599" max="14599" style="136" width="11"/>
    <col customWidth="1" min="14600" max="14600" style="136" width="9.42578125"/>
    <col customWidth="1" min="14601" max="14601" style="136" width="10.42578125"/>
    <col customWidth="1" min="14602" max="14602" style="136" width="12.28515625"/>
    <col customWidth="1" min="14603" max="14604" style="136" width="9.5703125"/>
    <col customWidth="1" min="14605" max="14605" style="136" width="12"/>
    <col customWidth="1" min="14606" max="14606" style="136" width="12.5703125"/>
    <col customWidth="1" min="14607" max="14607" style="136" width="11"/>
    <col customWidth="1" min="14608" max="14608" style="136" width="10.85546875"/>
    <col min="14609" max="14848" style="136" width="9"/>
    <col customWidth="1" min="14849" max="14849" style="136" width="88.85546875"/>
    <col customWidth="1" min="14850" max="14850" style="136" width="15.5703125"/>
    <col customWidth="1" min="14851" max="14851" style="136" width="12.85546875"/>
    <col customWidth="1" min="14852" max="14852" style="136" width="12.28515625"/>
    <col customWidth="1" min="14853" max="14853" style="136" width="10.28515625"/>
    <col customWidth="1" min="14854" max="14854" style="136" width="8.7109375"/>
    <col customWidth="1" min="14855" max="14855" style="136" width="11"/>
    <col customWidth="1" min="14856" max="14856" style="136" width="9.42578125"/>
    <col customWidth="1" min="14857" max="14857" style="136" width="10.42578125"/>
    <col customWidth="1" min="14858" max="14858" style="136" width="12.28515625"/>
    <col customWidth="1" min="14859" max="14860" style="136" width="9.5703125"/>
    <col customWidth="1" min="14861" max="14861" style="136" width="12"/>
    <col customWidth="1" min="14862" max="14862" style="136" width="12.5703125"/>
    <col customWidth="1" min="14863" max="14863" style="136" width="11"/>
    <col customWidth="1" min="14864" max="14864" style="136" width="10.85546875"/>
    <col min="14865" max="15104" style="136" width="9"/>
    <col customWidth="1" min="15105" max="15105" style="136" width="88.85546875"/>
    <col customWidth="1" min="15106" max="15106" style="136" width="15.5703125"/>
    <col customWidth="1" min="15107" max="15107" style="136" width="12.85546875"/>
    <col customWidth="1" min="15108" max="15108" style="136" width="12.28515625"/>
    <col customWidth="1" min="15109" max="15109" style="136" width="10.28515625"/>
    <col customWidth="1" min="15110" max="15110" style="136" width="8.7109375"/>
    <col customWidth="1" min="15111" max="15111" style="136" width="11"/>
    <col customWidth="1" min="15112" max="15112" style="136" width="9.42578125"/>
    <col customWidth="1" min="15113" max="15113" style="136" width="10.42578125"/>
    <col customWidth="1" min="15114" max="15114" style="136" width="12.28515625"/>
    <col customWidth="1" min="15115" max="15116" style="136" width="9.5703125"/>
    <col customWidth="1" min="15117" max="15117" style="136" width="12"/>
    <col customWidth="1" min="15118" max="15118" style="136" width="12.5703125"/>
    <col customWidth="1" min="15119" max="15119" style="136" width="11"/>
    <col customWidth="1" min="15120" max="15120" style="136" width="10.85546875"/>
    <col min="15121" max="15360" style="136" width="9"/>
    <col customWidth="1" min="15361" max="15361" style="136" width="88.85546875"/>
    <col customWidth="1" min="15362" max="15362" style="136" width="15.5703125"/>
    <col customWidth="1" min="15363" max="15363" style="136" width="12.85546875"/>
    <col customWidth="1" min="15364" max="15364" style="136" width="12.28515625"/>
    <col customWidth="1" min="15365" max="15365" style="136" width="10.28515625"/>
    <col customWidth="1" min="15366" max="15366" style="136" width="8.7109375"/>
    <col customWidth="1" min="15367" max="15367" style="136" width="11"/>
    <col customWidth="1" min="15368" max="15368" style="136" width="9.42578125"/>
    <col customWidth="1" min="15369" max="15369" style="136" width="10.42578125"/>
    <col customWidth="1" min="15370" max="15370" style="136" width="12.28515625"/>
    <col customWidth="1" min="15371" max="15372" style="136" width="9.5703125"/>
    <col customWidth="1" min="15373" max="15373" style="136" width="12"/>
    <col customWidth="1" min="15374" max="15374" style="136" width="12.5703125"/>
    <col customWidth="1" min="15375" max="15375" style="136" width="11"/>
    <col customWidth="1" min="15376" max="15376" style="136" width="10.85546875"/>
    <col min="15377" max="15616" style="136" width="9"/>
    <col customWidth="1" min="15617" max="15617" style="136" width="88.85546875"/>
    <col customWidth="1" min="15618" max="15618" style="136" width="15.5703125"/>
    <col customWidth="1" min="15619" max="15619" style="136" width="12.85546875"/>
    <col customWidth="1" min="15620" max="15620" style="136" width="12.28515625"/>
    <col customWidth="1" min="15621" max="15621" style="136" width="10.28515625"/>
    <col customWidth="1" min="15622" max="15622" style="136" width="8.7109375"/>
    <col customWidth="1" min="15623" max="15623" style="136" width="11"/>
    <col customWidth="1" min="15624" max="15624" style="136" width="9.42578125"/>
    <col customWidth="1" min="15625" max="15625" style="136" width="10.42578125"/>
    <col customWidth="1" min="15626" max="15626" style="136" width="12.28515625"/>
    <col customWidth="1" min="15627" max="15628" style="136" width="9.5703125"/>
    <col customWidth="1" min="15629" max="15629" style="136" width="12"/>
    <col customWidth="1" min="15630" max="15630" style="136" width="12.5703125"/>
    <col customWidth="1" min="15631" max="15631" style="136" width="11"/>
    <col customWidth="1" min="15632" max="15632" style="136" width="10.85546875"/>
    <col min="15633" max="15872" style="136" width="9"/>
    <col customWidth="1" min="15873" max="15873" style="136" width="88.85546875"/>
    <col customWidth="1" min="15874" max="15874" style="136" width="15.5703125"/>
    <col customWidth="1" min="15875" max="15875" style="136" width="12.85546875"/>
    <col customWidth="1" min="15876" max="15876" style="136" width="12.28515625"/>
    <col customWidth="1" min="15877" max="15877" style="136" width="10.28515625"/>
    <col customWidth="1" min="15878" max="15878" style="136" width="8.7109375"/>
    <col customWidth="1" min="15879" max="15879" style="136" width="11"/>
    <col customWidth="1" min="15880" max="15880" style="136" width="9.42578125"/>
    <col customWidth="1" min="15881" max="15881" style="136" width="10.42578125"/>
    <col customWidth="1" min="15882" max="15882" style="136" width="12.28515625"/>
    <col customWidth="1" min="15883" max="15884" style="136" width="9.5703125"/>
    <col customWidth="1" min="15885" max="15885" style="136" width="12"/>
    <col customWidth="1" min="15886" max="15886" style="136" width="12.5703125"/>
    <col customWidth="1" min="15887" max="15887" style="136" width="11"/>
    <col customWidth="1" min="15888" max="15888" style="136" width="10.85546875"/>
    <col min="15889" max="16128" style="136" width="9"/>
    <col customWidth="1" min="16129" max="16129" style="136" width="88.85546875"/>
    <col customWidth="1" min="16130" max="16130" style="136" width="15.5703125"/>
    <col customWidth="1" min="16131" max="16131" style="136" width="12.85546875"/>
    <col customWidth="1" min="16132" max="16132" style="136" width="12.28515625"/>
    <col customWidth="1" min="16133" max="16133" style="136" width="10.28515625"/>
    <col customWidth="1" min="16134" max="16134" style="136" width="8.7109375"/>
    <col customWidth="1" min="16135" max="16135" style="136" width="11"/>
    <col customWidth="1" min="16136" max="16136" style="136" width="9.42578125"/>
    <col customWidth="1" min="16137" max="16137" style="136" width="10.42578125"/>
    <col customWidth="1" min="16138" max="16138" style="136" width="12.28515625"/>
    <col customWidth="1" min="16139" max="16140" style="136" width="9.5703125"/>
    <col customWidth="1" min="16141" max="16141" style="136" width="12"/>
    <col customWidth="1" min="16142" max="16142" style="136" width="12.5703125"/>
    <col customWidth="1" min="16143" max="16143" style="136" width="11"/>
    <col customWidth="1" min="16144" max="16144" style="136" width="10.85546875"/>
    <col min="16145" max="16384" style="136" width="9"/>
  </cols>
  <sheetData>
    <row r="1" ht="33.75" customHeight="1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8"/>
      <c r="R1" s="138"/>
      <c r="S1" s="138"/>
      <c r="T1" s="138"/>
      <c r="U1" s="138"/>
      <c r="V1" s="138"/>
      <c r="W1" s="138"/>
    </row>
    <row r="2" ht="11.25" customHeight="1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</row>
    <row r="3" ht="21.75" customHeight="1">
      <c r="A3" s="140" t="s">
        <v>25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</row>
    <row r="4" ht="33" customHeight="1">
      <c r="A4" s="141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</row>
    <row r="5" ht="33" customHeight="1">
      <c r="A5" s="143" t="s">
        <v>3</v>
      </c>
      <c r="B5" s="144" t="s">
        <v>4</v>
      </c>
      <c r="C5" s="145"/>
      <c r="D5" s="146"/>
      <c r="E5" s="144" t="s">
        <v>5</v>
      </c>
      <c r="F5" s="145"/>
      <c r="G5" s="146"/>
      <c r="H5" s="144" t="s">
        <v>6</v>
      </c>
      <c r="I5" s="145"/>
      <c r="J5" s="146"/>
      <c r="K5" s="144" t="s">
        <v>7</v>
      </c>
      <c r="L5" s="145"/>
      <c r="M5" s="146"/>
      <c r="N5" s="147" t="s">
        <v>26</v>
      </c>
      <c r="O5" s="148"/>
      <c r="P5" s="149"/>
    </row>
    <row r="6" ht="191.25" customHeight="1">
      <c r="A6" s="150"/>
      <c r="B6" s="151" t="s">
        <v>9</v>
      </c>
      <c r="C6" s="151" t="s">
        <v>10</v>
      </c>
      <c r="D6" s="151" t="s">
        <v>11</v>
      </c>
      <c r="E6" s="151" t="s">
        <v>9</v>
      </c>
      <c r="F6" s="151" t="s">
        <v>10</v>
      </c>
      <c r="G6" s="151" t="s">
        <v>11</v>
      </c>
      <c r="H6" s="151" t="s">
        <v>9</v>
      </c>
      <c r="I6" s="151" t="s">
        <v>10</v>
      </c>
      <c r="J6" s="151" t="s">
        <v>11</v>
      </c>
      <c r="K6" s="151" t="s">
        <v>9</v>
      </c>
      <c r="L6" s="151" t="s">
        <v>10</v>
      </c>
      <c r="M6" s="152" t="s">
        <v>11</v>
      </c>
      <c r="N6" s="153" t="s">
        <v>9</v>
      </c>
      <c r="O6" s="151" t="s">
        <v>10</v>
      </c>
      <c r="P6" s="152" t="s">
        <v>11</v>
      </c>
    </row>
    <row r="7" ht="32.25" customHeight="1">
      <c r="A7" s="154" t="s">
        <v>12</v>
      </c>
      <c r="B7" s="155"/>
      <c r="C7" s="155"/>
      <c r="D7" s="155"/>
      <c r="E7" s="155"/>
      <c r="F7" s="155"/>
      <c r="G7" s="156"/>
      <c r="H7" s="157"/>
      <c r="I7" s="155"/>
      <c r="J7" s="155"/>
      <c r="K7" s="155"/>
      <c r="L7" s="155"/>
      <c r="M7" s="156"/>
      <c r="N7" s="157"/>
      <c r="O7" s="155"/>
      <c r="P7" s="156"/>
    </row>
    <row r="8" ht="30" customHeight="1">
      <c r="A8" s="158" t="s">
        <v>27</v>
      </c>
      <c r="B8" s="159">
        <f t="shared" ref="B8:D9" si="5">B19+B14</f>
        <v>30</v>
      </c>
      <c r="C8" s="160">
        <f t="shared" si="5"/>
        <v>7</v>
      </c>
      <c r="D8" s="161">
        <f t="shared" si="5"/>
        <v>37</v>
      </c>
      <c r="E8" s="159">
        <v>27</v>
      </c>
      <c r="F8" s="160">
        <v>2</v>
      </c>
      <c r="G8" s="162">
        <v>29</v>
      </c>
      <c r="H8" s="163">
        <v>22</v>
      </c>
      <c r="I8" s="164">
        <v>0</v>
      </c>
      <c r="J8" s="165">
        <v>22</v>
      </c>
      <c r="K8" s="163">
        <v>25</v>
      </c>
      <c r="L8" s="164">
        <v>0</v>
      </c>
      <c r="M8" s="165">
        <v>25</v>
      </c>
      <c r="N8" s="166">
        <f t="shared" ref="N8:O10" si="6">B8+E8+H8+K8</f>
        <v>104</v>
      </c>
      <c r="O8" s="167">
        <f t="shared" si="6"/>
        <v>9</v>
      </c>
      <c r="P8" s="168">
        <f t="shared" ref="P8:P9" si="7">N8+O8</f>
        <v>113</v>
      </c>
      <c r="Q8" s="169"/>
    </row>
    <row r="9" ht="48.75" customHeight="1">
      <c r="A9" s="170" t="s">
        <v>28</v>
      </c>
      <c r="B9" s="171">
        <f t="shared" si="5"/>
        <v>19</v>
      </c>
      <c r="C9" s="172">
        <f t="shared" si="5"/>
        <v>2</v>
      </c>
      <c r="D9" s="173">
        <f t="shared" si="5"/>
        <v>21</v>
      </c>
      <c r="E9" s="174">
        <v>25</v>
      </c>
      <c r="F9" s="172">
        <v>5</v>
      </c>
      <c r="G9" s="175">
        <v>30</v>
      </c>
      <c r="H9" s="176">
        <v>19</v>
      </c>
      <c r="I9" s="177">
        <v>3</v>
      </c>
      <c r="J9" s="178">
        <v>22</v>
      </c>
      <c r="K9" s="176">
        <v>16</v>
      </c>
      <c r="L9" s="177">
        <v>1</v>
      </c>
      <c r="M9" s="178">
        <v>17</v>
      </c>
      <c r="N9" s="179">
        <f t="shared" si="6"/>
        <v>79</v>
      </c>
      <c r="O9" s="180">
        <f t="shared" si="6"/>
        <v>11</v>
      </c>
      <c r="P9" s="181">
        <f t="shared" si="7"/>
        <v>90</v>
      </c>
      <c r="Q9" s="182"/>
    </row>
    <row r="10" ht="30" customHeight="1">
      <c r="A10" s="183" t="s">
        <v>29</v>
      </c>
      <c r="B10" s="184">
        <f>B16+B21</f>
        <v>23</v>
      </c>
      <c r="C10" s="172">
        <f>C21+C16</f>
        <v>3</v>
      </c>
      <c r="D10" s="173">
        <f>D21+D16</f>
        <v>26</v>
      </c>
      <c r="E10" s="185">
        <v>0</v>
      </c>
      <c r="F10" s="186">
        <v>0</v>
      </c>
      <c r="G10" s="187">
        <v>0</v>
      </c>
      <c r="H10" s="188">
        <v>0</v>
      </c>
      <c r="I10" s="186">
        <v>0</v>
      </c>
      <c r="J10" s="187">
        <v>0</v>
      </c>
      <c r="K10" s="188">
        <v>0</v>
      </c>
      <c r="L10" s="186">
        <v>0</v>
      </c>
      <c r="M10" s="186">
        <v>0</v>
      </c>
      <c r="N10" s="189">
        <f t="shared" si="6"/>
        <v>23</v>
      </c>
      <c r="O10" s="190">
        <f t="shared" si="6"/>
        <v>3</v>
      </c>
      <c r="P10" s="191">
        <f>N10+O10</f>
        <v>26</v>
      </c>
      <c r="Q10" s="182"/>
    </row>
    <row r="11" ht="33" customHeight="1">
      <c r="A11" s="192" t="s">
        <v>30</v>
      </c>
      <c r="B11" s="193">
        <f t="shared" ref="B11:P11" si="8">SUM(B8:B10)</f>
        <v>72</v>
      </c>
      <c r="C11" s="193">
        <f t="shared" si="8"/>
        <v>12</v>
      </c>
      <c r="D11" s="194">
        <f t="shared" si="8"/>
        <v>84</v>
      </c>
      <c r="E11" s="195">
        <f t="shared" si="8"/>
        <v>52</v>
      </c>
      <c r="F11" s="195">
        <f t="shared" si="8"/>
        <v>7</v>
      </c>
      <c r="G11" s="196">
        <f t="shared" si="8"/>
        <v>59</v>
      </c>
      <c r="H11" s="197">
        <f t="shared" si="8"/>
        <v>41</v>
      </c>
      <c r="I11" s="198">
        <f t="shared" si="8"/>
        <v>3</v>
      </c>
      <c r="J11" s="198">
        <f t="shared" si="8"/>
        <v>44</v>
      </c>
      <c r="K11" s="197">
        <f t="shared" ref="K11:M11" si="9">SUM(K8:K10)</f>
        <v>41</v>
      </c>
      <c r="L11" s="198">
        <f t="shared" si="9"/>
        <v>1</v>
      </c>
      <c r="M11" s="198">
        <f t="shared" si="9"/>
        <v>42</v>
      </c>
      <c r="N11" s="199">
        <f t="shared" si="8"/>
        <v>206</v>
      </c>
      <c r="O11" s="195">
        <f t="shared" si="8"/>
        <v>23</v>
      </c>
      <c r="P11" s="196">
        <f t="shared" si="8"/>
        <v>229</v>
      </c>
    </row>
    <row r="12" ht="31.5" customHeight="1">
      <c r="A12" s="200" t="s">
        <v>18</v>
      </c>
      <c r="B12" s="201"/>
      <c r="C12" s="202"/>
      <c r="D12" s="203"/>
      <c r="E12" s="204"/>
      <c r="F12" s="204"/>
      <c r="G12" s="205"/>
      <c r="H12" s="204"/>
      <c r="I12" s="204"/>
      <c r="J12" s="205"/>
      <c r="K12" s="204"/>
      <c r="L12" s="204"/>
      <c r="M12" s="205"/>
      <c r="N12" s="206"/>
      <c r="O12" s="207"/>
      <c r="P12" s="208"/>
    </row>
    <row r="13" ht="33" customHeight="1">
      <c r="A13" s="200" t="s">
        <v>19</v>
      </c>
      <c r="B13" s="209"/>
      <c r="C13" s="210"/>
      <c r="D13" s="211"/>
      <c r="E13" s="212"/>
      <c r="F13" s="213"/>
      <c r="G13" s="214"/>
      <c r="H13" s="212"/>
      <c r="I13" s="213"/>
      <c r="J13" s="214"/>
      <c r="K13" s="212"/>
      <c r="L13" s="213"/>
      <c r="M13" s="214"/>
      <c r="N13" s="215"/>
      <c r="O13" s="207"/>
      <c r="P13" s="216"/>
    </row>
    <row r="14" ht="32.25" customHeight="1">
      <c r="A14" s="217" t="s">
        <v>27</v>
      </c>
      <c r="B14" s="159">
        <v>30</v>
      </c>
      <c r="C14" s="160">
        <v>7</v>
      </c>
      <c r="D14" s="162">
        <v>37</v>
      </c>
      <c r="E14" s="174">
        <v>27</v>
      </c>
      <c r="F14" s="172">
        <v>2</v>
      </c>
      <c r="G14" s="175">
        <v>29</v>
      </c>
      <c r="H14" s="176">
        <v>22</v>
      </c>
      <c r="I14" s="177">
        <v>0</v>
      </c>
      <c r="J14" s="218">
        <v>22</v>
      </c>
      <c r="K14" s="219">
        <v>25</v>
      </c>
      <c r="L14" s="164">
        <v>0</v>
      </c>
      <c r="M14" s="165">
        <v>25</v>
      </c>
      <c r="N14" s="220">
        <f t="shared" ref="N14:O16" si="10">B14+E14+H14+K14</f>
        <v>104</v>
      </c>
      <c r="O14" s="221">
        <f t="shared" si="10"/>
        <v>9</v>
      </c>
      <c r="P14" s="222">
        <f t="shared" ref="P14:P16" si="11">N14+O14</f>
        <v>113</v>
      </c>
    </row>
    <row r="15" ht="49.5" customHeight="1">
      <c r="A15" s="217" t="s">
        <v>28</v>
      </c>
      <c r="B15" s="171">
        <v>19</v>
      </c>
      <c r="C15" s="172">
        <v>2</v>
      </c>
      <c r="D15" s="175">
        <v>21</v>
      </c>
      <c r="E15" s="174">
        <v>25</v>
      </c>
      <c r="F15" s="172">
        <v>5</v>
      </c>
      <c r="G15" s="175">
        <v>30</v>
      </c>
      <c r="H15" s="176">
        <v>19</v>
      </c>
      <c r="I15" s="177">
        <v>3</v>
      </c>
      <c r="J15" s="218">
        <v>22</v>
      </c>
      <c r="K15" s="223">
        <v>16</v>
      </c>
      <c r="L15" s="177">
        <v>1</v>
      </c>
      <c r="M15" s="178">
        <v>17</v>
      </c>
      <c r="N15" s="180">
        <f t="shared" si="10"/>
        <v>79</v>
      </c>
      <c r="O15" s="221">
        <f t="shared" si="10"/>
        <v>11</v>
      </c>
      <c r="P15" s="222">
        <f t="shared" si="11"/>
        <v>90</v>
      </c>
    </row>
    <row r="16" ht="33" customHeight="1">
      <c r="A16" s="217" t="s">
        <v>29</v>
      </c>
      <c r="B16" s="171">
        <v>23</v>
      </c>
      <c r="C16" s="172">
        <v>3</v>
      </c>
      <c r="D16" s="175">
        <v>26</v>
      </c>
      <c r="E16" s="185">
        <v>0</v>
      </c>
      <c r="F16" s="186">
        <v>0</v>
      </c>
      <c r="G16" s="187">
        <v>0</v>
      </c>
      <c r="H16" s="188">
        <v>0</v>
      </c>
      <c r="I16" s="186">
        <v>0</v>
      </c>
      <c r="J16" s="224">
        <v>0</v>
      </c>
      <c r="K16" s="185">
        <v>0</v>
      </c>
      <c r="L16" s="186">
        <v>0</v>
      </c>
      <c r="M16" s="187">
        <v>0</v>
      </c>
      <c r="N16" s="220">
        <f t="shared" si="10"/>
        <v>23</v>
      </c>
      <c r="O16" s="221">
        <f t="shared" si="10"/>
        <v>3</v>
      </c>
      <c r="P16" s="222">
        <f t="shared" si="11"/>
        <v>26</v>
      </c>
    </row>
    <row r="17" ht="36.75" customHeight="1">
      <c r="A17" s="225" t="s">
        <v>21</v>
      </c>
      <c r="B17" s="226">
        <f t="shared" ref="B17:P22" si="12">SUM(B14:B16)</f>
        <v>72</v>
      </c>
      <c r="C17" s="226">
        <f t="shared" si="12"/>
        <v>12</v>
      </c>
      <c r="D17" s="227">
        <f t="shared" si="12"/>
        <v>84</v>
      </c>
      <c r="E17" s="228">
        <f t="shared" si="12"/>
        <v>52</v>
      </c>
      <c r="F17" s="228">
        <f t="shared" si="12"/>
        <v>7</v>
      </c>
      <c r="G17" s="229">
        <f t="shared" si="12"/>
        <v>59</v>
      </c>
      <c r="H17" s="230">
        <f t="shared" si="12"/>
        <v>41</v>
      </c>
      <c r="I17" s="228">
        <f t="shared" si="12"/>
        <v>3</v>
      </c>
      <c r="J17" s="231">
        <f t="shared" si="12"/>
        <v>44</v>
      </c>
      <c r="K17" s="228">
        <f t="shared" ref="K17:M17" si="13">SUM(K14:K16)</f>
        <v>41</v>
      </c>
      <c r="L17" s="228">
        <f t="shared" si="13"/>
        <v>1</v>
      </c>
      <c r="M17" s="229">
        <f t="shared" si="13"/>
        <v>42</v>
      </c>
      <c r="N17" s="230">
        <f t="shared" si="12"/>
        <v>206</v>
      </c>
      <c r="O17" s="228">
        <f t="shared" si="12"/>
        <v>23</v>
      </c>
      <c r="P17" s="229">
        <f t="shared" si="12"/>
        <v>229</v>
      </c>
    </row>
    <row r="18" ht="33" customHeight="1">
      <c r="A18" s="232" t="s">
        <v>22</v>
      </c>
      <c r="B18" s="233"/>
      <c r="C18" s="234"/>
      <c r="D18" s="235"/>
      <c r="E18" s="212"/>
      <c r="F18" s="213"/>
      <c r="G18" s="236"/>
      <c r="H18" s="212"/>
      <c r="I18" s="213"/>
      <c r="J18" s="237"/>
      <c r="K18" s="238"/>
      <c r="L18" s="213"/>
      <c r="M18" s="236"/>
      <c r="N18" s="215"/>
      <c r="O18" s="207"/>
      <c r="P18" s="216"/>
    </row>
    <row r="19" ht="30" customHeight="1">
      <c r="A19" s="239" t="s">
        <v>27</v>
      </c>
      <c r="B19" s="159">
        <v>0</v>
      </c>
      <c r="C19" s="160">
        <v>0</v>
      </c>
      <c r="D19" s="162">
        <v>0</v>
      </c>
      <c r="E19" s="240">
        <v>0</v>
      </c>
      <c r="F19" s="241">
        <v>0</v>
      </c>
      <c r="G19" s="242">
        <v>0</v>
      </c>
      <c r="H19" s="243">
        <v>0</v>
      </c>
      <c r="I19" s="244">
        <v>0</v>
      </c>
      <c r="J19" s="245">
        <v>0</v>
      </c>
      <c r="K19" s="246">
        <v>0</v>
      </c>
      <c r="L19" s="244">
        <v>0</v>
      </c>
      <c r="M19" s="247">
        <v>0</v>
      </c>
      <c r="N19" s="220">
        <f t="shared" ref="N19:O21" si="14">B19+E19+H19+K19</f>
        <v>0</v>
      </c>
      <c r="O19" s="221">
        <f t="shared" si="14"/>
        <v>0</v>
      </c>
      <c r="P19" s="222">
        <f t="shared" ref="P19:P21" si="15">N19+O19</f>
        <v>0</v>
      </c>
    </row>
    <row r="20" ht="59.25" customHeight="1">
      <c r="A20" s="170" t="s">
        <v>28</v>
      </c>
      <c r="B20" s="171">
        <v>0</v>
      </c>
      <c r="C20" s="172">
        <v>0</v>
      </c>
      <c r="D20" s="175">
        <v>0</v>
      </c>
      <c r="E20" s="240">
        <v>0</v>
      </c>
      <c r="F20" s="241">
        <f>'ОФО бак. МЕДИК'!F19</f>
        <v>0</v>
      </c>
      <c r="G20" s="242">
        <v>0</v>
      </c>
      <c r="H20" s="176">
        <f>'ОФО бак. МЕДИК'!H19</f>
        <v>0</v>
      </c>
      <c r="I20" s="177">
        <f>'ОФО бак. МЕДИК'!I19</f>
        <v>0</v>
      </c>
      <c r="J20" s="218">
        <f>'ОФО бак. МЕДИК'!J19</f>
        <v>0</v>
      </c>
      <c r="K20" s="248">
        <v>0</v>
      </c>
      <c r="L20" s="249">
        <v>0</v>
      </c>
      <c r="M20" s="250">
        <v>0</v>
      </c>
      <c r="N20" s="180">
        <f t="shared" si="14"/>
        <v>0</v>
      </c>
      <c r="O20" s="251">
        <f t="shared" si="14"/>
        <v>0</v>
      </c>
      <c r="P20" s="181">
        <f t="shared" si="15"/>
        <v>0</v>
      </c>
    </row>
    <row r="21" ht="30" customHeight="1">
      <c r="A21" s="183" t="s">
        <v>29</v>
      </c>
      <c r="B21" s="252">
        <v>0</v>
      </c>
      <c r="C21" s="253">
        <v>0</v>
      </c>
      <c r="D21" s="254">
        <f>SUM(B21:C21)</f>
        <v>0</v>
      </c>
      <c r="E21" s="255">
        <v>0</v>
      </c>
      <c r="F21" s="256">
        <v>0</v>
      </c>
      <c r="G21" s="257">
        <v>0</v>
      </c>
      <c r="H21" s="258">
        <v>0</v>
      </c>
      <c r="I21" s="256">
        <v>0</v>
      </c>
      <c r="J21" s="257">
        <f>'ОФО бак. МЕДИК'!J20</f>
        <v>0</v>
      </c>
      <c r="K21" s="255">
        <v>0</v>
      </c>
      <c r="L21" s="256">
        <v>0</v>
      </c>
      <c r="M21" s="257">
        <v>0</v>
      </c>
      <c r="N21" s="190">
        <f t="shared" si="14"/>
        <v>0</v>
      </c>
      <c r="O21" s="259">
        <f t="shared" si="14"/>
        <v>0</v>
      </c>
      <c r="P21" s="191">
        <f t="shared" si="15"/>
        <v>0</v>
      </c>
    </row>
    <row r="22" ht="31.5" customHeight="1">
      <c r="A22" s="260" t="s">
        <v>23</v>
      </c>
      <c r="B22" s="261">
        <f t="shared" si="12"/>
        <v>0</v>
      </c>
      <c r="C22" s="261">
        <f t="shared" si="12"/>
        <v>0</v>
      </c>
      <c r="D22" s="261">
        <f t="shared" si="12"/>
        <v>0</v>
      </c>
      <c r="E22" s="261">
        <f t="shared" si="12"/>
        <v>0</v>
      </c>
      <c r="F22" s="261">
        <f t="shared" si="12"/>
        <v>0</v>
      </c>
      <c r="G22" s="261">
        <f t="shared" si="12"/>
        <v>0</v>
      </c>
      <c r="H22" s="261">
        <f t="shared" si="12"/>
        <v>0</v>
      </c>
      <c r="I22" s="261">
        <f t="shared" si="12"/>
        <v>0</v>
      </c>
      <c r="J22" s="261">
        <f t="shared" si="12"/>
        <v>0</v>
      </c>
      <c r="K22" s="261">
        <f t="shared" si="12"/>
        <v>0</v>
      </c>
      <c r="L22" s="261">
        <f t="shared" si="12"/>
        <v>0</v>
      </c>
      <c r="M22" s="261">
        <f t="shared" si="12"/>
        <v>0</v>
      </c>
      <c r="N22" s="229">
        <f>N19+N20+N21</f>
        <v>0</v>
      </c>
      <c r="O22" s="262">
        <f>O19+O20+O21</f>
        <v>0</v>
      </c>
      <c r="P22" s="229">
        <f>P19+P20+P21</f>
        <v>0</v>
      </c>
    </row>
    <row r="23" ht="39" customHeight="1">
      <c r="A23" s="263" t="s">
        <v>31</v>
      </c>
      <c r="B23" s="264">
        <f>B17+B22</f>
        <v>72</v>
      </c>
      <c r="C23" s="264">
        <f t="shared" ref="C23:P23" si="16">C17+C22</f>
        <v>12</v>
      </c>
      <c r="D23" s="264">
        <f t="shared" si="16"/>
        <v>84</v>
      </c>
      <c r="E23" s="264">
        <f t="shared" si="16"/>
        <v>52</v>
      </c>
      <c r="F23" s="264">
        <f t="shared" si="16"/>
        <v>7</v>
      </c>
      <c r="G23" s="264">
        <f t="shared" si="16"/>
        <v>59</v>
      </c>
      <c r="H23" s="264">
        <f t="shared" si="16"/>
        <v>41</v>
      </c>
      <c r="I23" s="264">
        <f t="shared" si="16"/>
        <v>3</v>
      </c>
      <c r="J23" s="264">
        <f t="shared" si="16"/>
        <v>44</v>
      </c>
      <c r="K23" s="264">
        <f t="shared" si="16"/>
        <v>41</v>
      </c>
      <c r="L23" s="264">
        <f t="shared" si="16"/>
        <v>1</v>
      </c>
      <c r="M23" s="264">
        <f t="shared" si="16"/>
        <v>42</v>
      </c>
      <c r="N23" s="264">
        <f t="shared" si="16"/>
        <v>206</v>
      </c>
      <c r="O23" s="264">
        <f t="shared" si="16"/>
        <v>23</v>
      </c>
      <c r="P23" s="264">
        <f t="shared" si="16"/>
        <v>229</v>
      </c>
    </row>
    <row r="24" ht="30.75" customHeight="1">
      <c r="A24" s="265"/>
      <c r="B24" s="265"/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</row>
    <row r="25" ht="19.5">
      <c r="A25" s="142"/>
      <c r="B25" s="142"/>
      <c r="C25" s="142"/>
      <c r="D25" s="142"/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42"/>
      <c r="P25" s="142"/>
    </row>
    <row r="26" ht="45" customHeight="1">
      <c r="A26" s="142"/>
      <c r="B26" s="266"/>
      <c r="C26" s="266"/>
      <c r="D26" s="266"/>
      <c r="E26" s="266"/>
      <c r="F26" s="266"/>
      <c r="G26" s="266"/>
      <c r="H26" s="266"/>
      <c r="I26" s="266"/>
      <c r="J26" s="266"/>
      <c r="K26" s="266"/>
      <c r="L26" s="266"/>
      <c r="M26" s="266"/>
      <c r="N26" s="266"/>
      <c r="O26" s="266"/>
      <c r="P26" s="266"/>
    </row>
  </sheetData>
  <mergeCells count="10">
    <mergeCell ref="A1:P1"/>
    <mergeCell ref="A2:P2"/>
    <mergeCell ref="A3:P3"/>
    <mergeCell ref="A5:A6"/>
    <mergeCell ref="B5:D5"/>
    <mergeCell ref="E5:G5"/>
    <mergeCell ref="H5:J5"/>
    <mergeCell ref="K5:M5"/>
    <mergeCell ref="N5:P5"/>
    <mergeCell ref="A24:P2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5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Q28" activeCellId="0" sqref="Q28"/>
    </sheetView>
  </sheetViews>
  <sheetFormatPr defaultColWidth="9" defaultRowHeight="12.75"/>
  <cols>
    <col customWidth="1" min="1" max="1" style="136" width="88.42578125"/>
    <col customWidth="1" min="2" max="2" style="136" width="11.42578125"/>
    <col customWidth="1" min="3" max="3" style="136" width="10"/>
    <col customWidth="1" min="4" max="4" style="136" width="11.140625"/>
    <col customWidth="1" min="5" max="5" style="136" width="10.5703125"/>
    <col customWidth="1" min="6" max="6" style="136" width="11.42578125"/>
    <col customWidth="1" min="7" max="7" style="136" width="12.5703125"/>
    <col customWidth="1" min="8" max="8" style="136" width="10.85546875"/>
    <col customWidth="1" min="9" max="9" style="136" width="10.5703125"/>
    <col customWidth="1" min="10" max="10" style="136" width="10.85546875"/>
    <col customWidth="1" min="11" max="11" style="136" width="10.28515625"/>
    <col customWidth="1" min="12" max="12" style="136" width="10"/>
    <col customWidth="1" min="13" max="13" style="136" width="10.5703125"/>
    <col customWidth="1" min="14" max="14" style="136" width="10.28515625"/>
    <col customWidth="1" min="15" max="15" style="136" width="10.85546875"/>
    <col customWidth="1" min="16" max="16" style="136" width="9.7109375"/>
    <col customWidth="1" min="17" max="17" style="136" width="14.28515625"/>
    <col customWidth="1" min="18" max="18" style="136" width="12.5703125"/>
    <col customWidth="1" min="19" max="19" style="267" width="13.42578125"/>
    <col min="20" max="256" style="136" width="9"/>
    <col customWidth="1" min="257" max="257" style="136" width="88.42578125"/>
    <col customWidth="1" min="258" max="275" style="136" width="9.42578125"/>
    <col min="276" max="512" style="136" width="9"/>
    <col customWidth="1" min="513" max="513" style="136" width="88.42578125"/>
    <col customWidth="1" min="514" max="531" style="136" width="9.42578125"/>
    <col min="532" max="768" style="136" width="9"/>
    <col customWidth="1" min="769" max="769" style="136" width="88.42578125"/>
    <col customWidth="1" min="770" max="787" style="136" width="9.42578125"/>
    <col min="788" max="1024" style="136" width="9"/>
    <col customWidth="1" min="1025" max="1025" style="136" width="88.42578125"/>
    <col customWidth="1" min="1026" max="1043" style="136" width="9.42578125"/>
    <col min="1044" max="1280" style="136" width="9"/>
    <col customWidth="1" min="1281" max="1281" style="136" width="88.42578125"/>
    <col customWidth="1" min="1282" max="1299" style="136" width="9.42578125"/>
    <col min="1300" max="1536" style="136" width="9"/>
    <col customWidth="1" min="1537" max="1537" style="136" width="88.42578125"/>
    <col customWidth="1" min="1538" max="1555" style="136" width="9.42578125"/>
    <col min="1556" max="1792" style="136" width="9"/>
    <col customWidth="1" min="1793" max="1793" style="136" width="88.42578125"/>
    <col customWidth="1" min="1794" max="1811" style="136" width="9.42578125"/>
    <col min="1812" max="2048" style="136" width="9"/>
    <col customWidth="1" min="2049" max="2049" style="136" width="88.42578125"/>
    <col customWidth="1" min="2050" max="2067" style="136" width="9.42578125"/>
    <col min="2068" max="2304" style="136" width="9"/>
    <col customWidth="1" min="2305" max="2305" style="136" width="88.42578125"/>
    <col customWidth="1" min="2306" max="2323" style="136" width="9.42578125"/>
    <col min="2324" max="2560" style="136" width="9"/>
    <col customWidth="1" min="2561" max="2561" style="136" width="88.42578125"/>
    <col customWidth="1" min="2562" max="2579" style="136" width="9.42578125"/>
    <col min="2580" max="2816" style="136" width="9"/>
    <col customWidth="1" min="2817" max="2817" style="136" width="88.42578125"/>
    <col customWidth="1" min="2818" max="2835" style="136" width="9.42578125"/>
    <col min="2836" max="3072" style="136" width="9"/>
    <col customWidth="1" min="3073" max="3073" style="136" width="88.42578125"/>
    <col customWidth="1" min="3074" max="3091" style="136" width="9.42578125"/>
    <col min="3092" max="3328" style="136" width="9"/>
    <col customWidth="1" min="3329" max="3329" style="136" width="88.42578125"/>
    <col customWidth="1" min="3330" max="3347" style="136" width="9.42578125"/>
    <col min="3348" max="3584" style="136" width="9"/>
    <col customWidth="1" min="3585" max="3585" style="136" width="88.42578125"/>
    <col customWidth="1" min="3586" max="3603" style="136" width="9.42578125"/>
    <col min="3604" max="3840" style="136" width="9"/>
    <col customWidth="1" min="3841" max="3841" style="136" width="88.42578125"/>
    <col customWidth="1" min="3842" max="3859" style="136" width="9.42578125"/>
    <col min="3860" max="4096" style="136" width="9"/>
    <col customWidth="1" min="4097" max="4097" style="136" width="88.42578125"/>
    <col customWidth="1" min="4098" max="4115" style="136" width="9.42578125"/>
    <col min="4116" max="4352" style="136" width="9"/>
    <col customWidth="1" min="4353" max="4353" style="136" width="88.42578125"/>
    <col customWidth="1" min="4354" max="4371" style="136" width="9.42578125"/>
    <col min="4372" max="4608" style="136" width="9"/>
    <col customWidth="1" min="4609" max="4609" style="136" width="88.42578125"/>
    <col customWidth="1" min="4610" max="4627" style="136" width="9.42578125"/>
    <col min="4628" max="4864" style="136" width="9"/>
    <col customWidth="1" min="4865" max="4865" style="136" width="88.42578125"/>
    <col customWidth="1" min="4866" max="4883" style="136" width="9.42578125"/>
    <col min="4884" max="5120" style="136" width="9"/>
    <col customWidth="1" min="5121" max="5121" style="136" width="88.42578125"/>
    <col customWidth="1" min="5122" max="5139" style="136" width="9.42578125"/>
    <col min="5140" max="5376" style="136" width="9"/>
    <col customWidth="1" min="5377" max="5377" style="136" width="88.42578125"/>
    <col customWidth="1" min="5378" max="5395" style="136" width="9.42578125"/>
    <col min="5396" max="5632" style="136" width="9"/>
    <col customWidth="1" min="5633" max="5633" style="136" width="88.42578125"/>
    <col customWidth="1" min="5634" max="5651" style="136" width="9.42578125"/>
    <col min="5652" max="5888" style="136" width="9"/>
    <col customWidth="1" min="5889" max="5889" style="136" width="88.42578125"/>
    <col customWidth="1" min="5890" max="5907" style="136" width="9.42578125"/>
    <col min="5908" max="6144" style="136" width="9"/>
    <col customWidth="1" min="6145" max="6145" style="136" width="88.42578125"/>
    <col customWidth="1" min="6146" max="6163" style="136" width="9.42578125"/>
    <col min="6164" max="6400" style="136" width="9"/>
    <col customWidth="1" min="6401" max="6401" style="136" width="88.42578125"/>
    <col customWidth="1" min="6402" max="6419" style="136" width="9.42578125"/>
    <col min="6420" max="6656" style="136" width="9"/>
    <col customWidth="1" min="6657" max="6657" style="136" width="88.42578125"/>
    <col customWidth="1" min="6658" max="6675" style="136" width="9.42578125"/>
    <col min="6676" max="6912" style="136" width="9"/>
    <col customWidth="1" min="6913" max="6913" style="136" width="88.42578125"/>
    <col customWidth="1" min="6914" max="6931" style="136" width="9.42578125"/>
    <col min="6932" max="7168" style="136" width="9"/>
    <col customWidth="1" min="7169" max="7169" style="136" width="88.42578125"/>
    <col customWidth="1" min="7170" max="7187" style="136" width="9.42578125"/>
    <col min="7188" max="7424" style="136" width="9"/>
    <col customWidth="1" min="7425" max="7425" style="136" width="88.42578125"/>
    <col customWidth="1" min="7426" max="7443" style="136" width="9.42578125"/>
    <col min="7444" max="7680" style="136" width="9"/>
    <col customWidth="1" min="7681" max="7681" style="136" width="88.42578125"/>
    <col customWidth="1" min="7682" max="7699" style="136" width="9.42578125"/>
    <col min="7700" max="7936" style="136" width="9"/>
    <col customWidth="1" min="7937" max="7937" style="136" width="88.42578125"/>
    <col customWidth="1" min="7938" max="7955" style="136" width="9.42578125"/>
    <col min="7956" max="8192" style="136" width="9"/>
    <col customWidth="1" min="8193" max="8193" style="136" width="88.42578125"/>
    <col customWidth="1" min="8194" max="8211" style="136" width="9.42578125"/>
    <col min="8212" max="8448" style="136" width="9"/>
    <col customWidth="1" min="8449" max="8449" style="136" width="88.42578125"/>
    <col customWidth="1" min="8450" max="8467" style="136" width="9.42578125"/>
    <col min="8468" max="8704" style="136" width="9"/>
    <col customWidth="1" min="8705" max="8705" style="136" width="88.42578125"/>
    <col customWidth="1" min="8706" max="8723" style="136" width="9.42578125"/>
    <col min="8724" max="8960" style="136" width="9"/>
    <col customWidth="1" min="8961" max="8961" style="136" width="88.42578125"/>
    <col customWidth="1" min="8962" max="8979" style="136" width="9.42578125"/>
    <col min="8980" max="9216" style="136" width="9"/>
    <col customWidth="1" min="9217" max="9217" style="136" width="88.42578125"/>
    <col customWidth="1" min="9218" max="9235" style="136" width="9.42578125"/>
    <col min="9236" max="9472" style="136" width="9"/>
    <col customWidth="1" min="9473" max="9473" style="136" width="88.42578125"/>
    <col customWidth="1" min="9474" max="9491" style="136" width="9.42578125"/>
    <col min="9492" max="9728" style="136" width="9"/>
    <col customWidth="1" min="9729" max="9729" style="136" width="88.42578125"/>
    <col customWidth="1" min="9730" max="9747" style="136" width="9.42578125"/>
    <col min="9748" max="9984" style="136" width="9"/>
    <col customWidth="1" min="9985" max="9985" style="136" width="88.42578125"/>
    <col customWidth="1" min="9986" max="10003" style="136" width="9.42578125"/>
    <col min="10004" max="10240" style="136" width="9"/>
    <col customWidth="1" min="10241" max="10241" style="136" width="88.42578125"/>
    <col customWidth="1" min="10242" max="10259" style="136" width="9.42578125"/>
    <col min="10260" max="10496" style="136" width="9"/>
    <col customWidth="1" min="10497" max="10497" style="136" width="88.42578125"/>
    <col customWidth="1" min="10498" max="10515" style="136" width="9.42578125"/>
    <col min="10516" max="10752" style="136" width="9"/>
    <col customWidth="1" min="10753" max="10753" style="136" width="88.42578125"/>
    <col customWidth="1" min="10754" max="10771" style="136" width="9.42578125"/>
    <col min="10772" max="11008" style="136" width="9"/>
    <col customWidth="1" min="11009" max="11009" style="136" width="88.42578125"/>
    <col customWidth="1" min="11010" max="11027" style="136" width="9.42578125"/>
    <col min="11028" max="11264" style="136" width="9"/>
    <col customWidth="1" min="11265" max="11265" style="136" width="88.42578125"/>
    <col customWidth="1" min="11266" max="11283" style="136" width="9.42578125"/>
    <col min="11284" max="11520" style="136" width="9"/>
    <col customWidth="1" min="11521" max="11521" style="136" width="88.42578125"/>
    <col customWidth="1" min="11522" max="11539" style="136" width="9.42578125"/>
    <col min="11540" max="11776" style="136" width="9"/>
    <col customWidth="1" min="11777" max="11777" style="136" width="88.42578125"/>
    <col customWidth="1" min="11778" max="11795" style="136" width="9.42578125"/>
    <col min="11796" max="12032" style="136" width="9"/>
    <col customWidth="1" min="12033" max="12033" style="136" width="88.42578125"/>
    <col customWidth="1" min="12034" max="12051" style="136" width="9.42578125"/>
    <col min="12052" max="12288" style="136" width="9"/>
    <col customWidth="1" min="12289" max="12289" style="136" width="88.42578125"/>
    <col customWidth="1" min="12290" max="12307" style="136" width="9.42578125"/>
    <col min="12308" max="12544" style="136" width="9"/>
    <col customWidth="1" min="12545" max="12545" style="136" width="88.42578125"/>
    <col customWidth="1" min="12546" max="12563" style="136" width="9.42578125"/>
    <col min="12564" max="12800" style="136" width="9"/>
    <col customWidth="1" min="12801" max="12801" style="136" width="88.42578125"/>
    <col customWidth="1" min="12802" max="12819" style="136" width="9.42578125"/>
    <col min="12820" max="13056" style="136" width="9"/>
    <col customWidth="1" min="13057" max="13057" style="136" width="88.42578125"/>
    <col customWidth="1" min="13058" max="13075" style="136" width="9.42578125"/>
    <col min="13076" max="13312" style="136" width="9"/>
    <col customWidth="1" min="13313" max="13313" style="136" width="88.42578125"/>
    <col customWidth="1" min="13314" max="13331" style="136" width="9.42578125"/>
    <col min="13332" max="13568" style="136" width="9"/>
    <col customWidth="1" min="13569" max="13569" style="136" width="88.42578125"/>
    <col customWidth="1" min="13570" max="13587" style="136" width="9.42578125"/>
    <col min="13588" max="13824" style="136" width="9"/>
    <col customWidth="1" min="13825" max="13825" style="136" width="88.42578125"/>
    <col customWidth="1" min="13826" max="13843" style="136" width="9.42578125"/>
    <col min="13844" max="14080" style="136" width="9"/>
    <col customWidth="1" min="14081" max="14081" style="136" width="88.42578125"/>
    <col customWidth="1" min="14082" max="14099" style="136" width="9.42578125"/>
    <col min="14100" max="14336" style="136" width="9"/>
    <col customWidth="1" min="14337" max="14337" style="136" width="88.42578125"/>
    <col customWidth="1" min="14338" max="14355" style="136" width="9.42578125"/>
    <col min="14356" max="14592" style="136" width="9"/>
    <col customWidth="1" min="14593" max="14593" style="136" width="88.42578125"/>
    <col customWidth="1" min="14594" max="14611" style="136" width="9.42578125"/>
    <col min="14612" max="14848" style="136" width="9"/>
    <col customWidth="1" min="14849" max="14849" style="136" width="88.42578125"/>
    <col customWidth="1" min="14850" max="14867" style="136" width="9.42578125"/>
    <col min="14868" max="15104" style="136" width="9"/>
    <col customWidth="1" min="15105" max="15105" style="136" width="88.42578125"/>
    <col customWidth="1" min="15106" max="15123" style="136" width="9.42578125"/>
    <col min="15124" max="15360" style="136" width="9"/>
    <col customWidth="1" min="15361" max="15361" style="136" width="88.42578125"/>
    <col customWidth="1" min="15362" max="15379" style="136" width="9.42578125"/>
    <col min="15380" max="15616" style="136" width="9"/>
    <col customWidth="1" min="15617" max="15617" style="136" width="88.42578125"/>
    <col customWidth="1" min="15618" max="15635" style="136" width="9.42578125"/>
    <col min="15636" max="15872" style="136" width="9"/>
    <col customWidth="1" min="15873" max="15873" style="136" width="88.42578125"/>
    <col customWidth="1" min="15874" max="15891" style="136" width="9.42578125"/>
    <col min="15892" max="16128" style="136" width="9"/>
    <col customWidth="1" min="16129" max="16129" style="136" width="88.42578125"/>
    <col customWidth="1" min="16130" max="16147" style="136" width="9.42578125"/>
    <col min="16148" max="16384" style="136" width="9"/>
  </cols>
  <sheetData>
    <row r="1" ht="40.5" customHeight="1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268"/>
      <c r="U1" s="268"/>
      <c r="V1" s="268"/>
      <c r="W1" s="268"/>
    </row>
    <row r="2" ht="27.75" customHeight="1">
      <c r="A2" s="140" t="s">
        <v>32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</row>
    <row r="3" ht="16.5" customHeight="1">
      <c r="A3" s="141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269"/>
    </row>
    <row r="4" ht="22.5" customHeight="1">
      <c r="A4" s="143" t="s">
        <v>3</v>
      </c>
      <c r="B4" s="144" t="s">
        <v>4</v>
      </c>
      <c r="C4" s="270"/>
      <c r="D4" s="270"/>
      <c r="E4" s="144" t="s">
        <v>5</v>
      </c>
      <c r="F4" s="270"/>
      <c r="G4" s="271"/>
      <c r="H4" s="272" t="s">
        <v>6</v>
      </c>
      <c r="I4" s="270"/>
      <c r="J4" s="270"/>
      <c r="K4" s="144" t="s">
        <v>7</v>
      </c>
      <c r="L4" s="270"/>
      <c r="M4" s="271"/>
      <c r="N4" s="273">
        <v>5</v>
      </c>
      <c r="O4" s="270"/>
      <c r="P4" s="270"/>
      <c r="Q4" s="147" t="s">
        <v>26</v>
      </c>
      <c r="R4" s="274"/>
      <c r="S4" s="275"/>
    </row>
    <row r="5" ht="33" customHeight="1">
      <c r="A5" s="276"/>
      <c r="B5" s="277"/>
      <c r="C5" s="278"/>
      <c r="D5" s="278"/>
      <c r="E5" s="279"/>
      <c r="F5" s="280"/>
      <c r="G5" s="281"/>
      <c r="H5" s="280"/>
      <c r="I5" s="280"/>
      <c r="J5" s="280"/>
      <c r="K5" s="282"/>
      <c r="L5" s="283"/>
      <c r="M5" s="284"/>
      <c r="N5" s="277"/>
      <c r="O5" s="278"/>
      <c r="P5" s="278"/>
      <c r="Q5" s="285"/>
      <c r="R5" s="286"/>
      <c r="S5" s="287"/>
    </row>
    <row r="6" ht="174" customHeight="1">
      <c r="A6" s="150"/>
      <c r="B6" s="288" t="s">
        <v>9</v>
      </c>
      <c r="C6" s="288" t="s">
        <v>10</v>
      </c>
      <c r="D6" s="288" t="s">
        <v>11</v>
      </c>
      <c r="E6" s="288" t="s">
        <v>9</v>
      </c>
      <c r="F6" s="288" t="s">
        <v>10</v>
      </c>
      <c r="G6" s="288" t="s">
        <v>11</v>
      </c>
      <c r="H6" s="288" t="s">
        <v>9</v>
      </c>
      <c r="I6" s="288" t="s">
        <v>10</v>
      </c>
      <c r="J6" s="288" t="s">
        <v>11</v>
      </c>
      <c r="K6" s="288" t="s">
        <v>9</v>
      </c>
      <c r="L6" s="288" t="s">
        <v>10</v>
      </c>
      <c r="M6" s="288" t="s">
        <v>11</v>
      </c>
      <c r="N6" s="288" t="s">
        <v>9</v>
      </c>
      <c r="O6" s="288" t="s">
        <v>10</v>
      </c>
      <c r="P6" s="289" t="s">
        <v>11</v>
      </c>
      <c r="Q6" s="288" t="s">
        <v>9</v>
      </c>
      <c r="R6" s="288" t="s">
        <v>10</v>
      </c>
      <c r="S6" s="290" t="s">
        <v>11</v>
      </c>
    </row>
    <row r="7" ht="34.5" customHeight="1">
      <c r="A7" s="291" t="s">
        <v>12</v>
      </c>
      <c r="B7" s="292"/>
      <c r="C7" s="293"/>
      <c r="D7" s="294"/>
      <c r="E7" s="295"/>
      <c r="F7" s="295"/>
      <c r="G7" s="296"/>
      <c r="H7" s="292"/>
      <c r="I7" s="295"/>
      <c r="J7" s="297"/>
      <c r="K7" s="295"/>
      <c r="L7" s="295"/>
      <c r="M7" s="296"/>
      <c r="N7" s="292"/>
      <c r="O7" s="295"/>
      <c r="P7" s="296"/>
      <c r="Q7" s="298"/>
      <c r="R7" s="299"/>
      <c r="S7" s="300"/>
    </row>
    <row r="8" ht="36" customHeight="1">
      <c r="A8" s="301" t="s">
        <v>27</v>
      </c>
      <c r="B8" s="302">
        <v>11</v>
      </c>
      <c r="C8" s="303">
        <v>4</v>
      </c>
      <c r="D8" s="304">
        <v>15</v>
      </c>
      <c r="E8" s="305">
        <v>19</v>
      </c>
      <c r="F8" s="303">
        <v>2</v>
      </c>
      <c r="G8" s="304">
        <v>21</v>
      </c>
      <c r="H8" s="306">
        <v>15</v>
      </c>
      <c r="I8" s="307">
        <v>5</v>
      </c>
      <c r="J8" s="308">
        <v>20</v>
      </c>
      <c r="K8" s="309">
        <v>2</v>
      </c>
      <c r="L8" s="310">
        <v>11</v>
      </c>
      <c r="M8" s="311">
        <v>13</v>
      </c>
      <c r="N8" s="309">
        <v>14</v>
      </c>
      <c r="O8" s="310">
        <v>8</v>
      </c>
      <c r="P8" s="311">
        <v>22</v>
      </c>
      <c r="Q8" s="312">
        <f t="shared" ref="Q8:S11" si="17">Q14+Q19</f>
        <v>61</v>
      </c>
      <c r="R8" s="307">
        <f t="shared" si="17"/>
        <v>29</v>
      </c>
      <c r="S8" s="313">
        <f t="shared" si="17"/>
        <v>90</v>
      </c>
    </row>
    <row r="9" ht="43.5" customHeight="1">
      <c r="A9" s="314" t="s">
        <v>33</v>
      </c>
      <c r="B9" s="315">
        <v>10</v>
      </c>
      <c r="C9" s="316">
        <v>7</v>
      </c>
      <c r="D9" s="317">
        <v>17</v>
      </c>
      <c r="E9" s="318">
        <v>0</v>
      </c>
      <c r="F9" s="316">
        <v>0</v>
      </c>
      <c r="G9" s="317">
        <v>0</v>
      </c>
      <c r="H9" s="319">
        <v>0</v>
      </c>
      <c r="I9" s="320">
        <v>1</v>
      </c>
      <c r="J9" s="321">
        <v>1</v>
      </c>
      <c r="K9" s="322">
        <v>0</v>
      </c>
      <c r="L9" s="323">
        <v>0</v>
      </c>
      <c r="M9" s="324">
        <v>0</v>
      </c>
      <c r="N9" s="322">
        <v>0</v>
      </c>
      <c r="O9" s="323">
        <v>10</v>
      </c>
      <c r="P9" s="324">
        <v>10</v>
      </c>
      <c r="Q9" s="325">
        <f t="shared" si="17"/>
        <v>10</v>
      </c>
      <c r="R9" s="320">
        <f t="shared" si="17"/>
        <v>18</v>
      </c>
      <c r="S9" s="326">
        <f t="shared" si="17"/>
        <v>28</v>
      </c>
    </row>
    <row r="10" ht="36" customHeight="1">
      <c r="A10" s="327" t="s">
        <v>29</v>
      </c>
      <c r="B10" s="328">
        <v>0</v>
      </c>
      <c r="C10" s="329">
        <v>0</v>
      </c>
      <c r="D10" s="330">
        <v>0</v>
      </c>
      <c r="E10" s="328">
        <v>0</v>
      </c>
      <c r="F10" s="329">
        <v>0</v>
      </c>
      <c r="G10" s="330">
        <v>0</v>
      </c>
      <c r="H10" s="331">
        <f>'ЗФО бак. МЕДИК'!H9</f>
        <v>0</v>
      </c>
      <c r="I10" s="332">
        <v>0</v>
      </c>
      <c r="J10" s="333">
        <v>0</v>
      </c>
      <c r="K10" s="334">
        <v>0</v>
      </c>
      <c r="L10" s="335">
        <v>0</v>
      </c>
      <c r="M10" s="336">
        <v>0</v>
      </c>
      <c r="N10" s="334">
        <v>0</v>
      </c>
      <c r="O10" s="335">
        <v>0</v>
      </c>
      <c r="P10" s="336">
        <v>0</v>
      </c>
      <c r="Q10" s="337">
        <f t="shared" si="17"/>
        <v>0</v>
      </c>
      <c r="R10" s="332">
        <f t="shared" si="17"/>
        <v>0</v>
      </c>
      <c r="S10" s="338">
        <f t="shared" si="17"/>
        <v>0</v>
      </c>
    </row>
    <row r="11" ht="34.5" customHeight="1">
      <c r="A11" s="291" t="s">
        <v>17</v>
      </c>
      <c r="B11" s="195">
        <f t="shared" ref="B11:P11" si="18">SUM(B8:B10)</f>
        <v>21</v>
      </c>
      <c r="C11" s="339">
        <f t="shared" si="18"/>
        <v>11</v>
      </c>
      <c r="D11" s="340">
        <f t="shared" si="18"/>
        <v>32</v>
      </c>
      <c r="E11" s="195">
        <f t="shared" si="18"/>
        <v>19</v>
      </c>
      <c r="F11" s="339">
        <f t="shared" si="18"/>
        <v>2</v>
      </c>
      <c r="G11" s="340">
        <f t="shared" si="18"/>
        <v>21</v>
      </c>
      <c r="H11" s="341">
        <f t="shared" si="18"/>
        <v>15</v>
      </c>
      <c r="I11" s="341">
        <f t="shared" si="18"/>
        <v>6</v>
      </c>
      <c r="J11" s="341">
        <f t="shared" si="18"/>
        <v>21</v>
      </c>
      <c r="K11" s="341">
        <f t="shared" si="18"/>
        <v>2</v>
      </c>
      <c r="L11" s="341">
        <f t="shared" si="18"/>
        <v>11</v>
      </c>
      <c r="M11" s="341">
        <f t="shared" si="18"/>
        <v>13</v>
      </c>
      <c r="N11" s="341">
        <f t="shared" si="18"/>
        <v>14</v>
      </c>
      <c r="O11" s="341">
        <f t="shared" si="18"/>
        <v>18</v>
      </c>
      <c r="P11" s="341">
        <f t="shared" si="18"/>
        <v>32</v>
      </c>
      <c r="Q11" s="312">
        <f t="shared" si="17"/>
        <v>71</v>
      </c>
      <c r="R11" s="307">
        <f t="shared" si="17"/>
        <v>47</v>
      </c>
      <c r="S11" s="313">
        <f t="shared" si="17"/>
        <v>118</v>
      </c>
    </row>
    <row r="12" ht="30.75" customHeight="1">
      <c r="A12" s="342" t="s">
        <v>18</v>
      </c>
      <c r="B12" s="343"/>
      <c r="C12" s="344"/>
      <c r="D12" s="345"/>
      <c r="E12" s="346"/>
      <c r="F12" s="347"/>
      <c r="G12" s="348"/>
      <c r="H12" s="349"/>
      <c r="I12" s="350"/>
      <c r="J12" s="351"/>
      <c r="K12" s="352"/>
      <c r="L12" s="350"/>
      <c r="M12" s="353"/>
      <c r="N12" s="352"/>
      <c r="O12" s="350"/>
      <c r="P12" s="353"/>
      <c r="Q12" s="354"/>
      <c r="R12" s="355"/>
      <c r="S12" s="356"/>
    </row>
    <row r="13" ht="30.75" customHeight="1">
      <c r="A13" s="263" t="s">
        <v>19</v>
      </c>
      <c r="B13" s="238"/>
      <c r="C13" s="213"/>
      <c r="D13" s="214"/>
      <c r="E13" s="238"/>
      <c r="F13" s="213"/>
      <c r="G13" s="214"/>
      <c r="H13" s="357"/>
      <c r="I13" s="358"/>
      <c r="J13" s="359"/>
      <c r="K13" s="360"/>
      <c r="L13" s="358"/>
      <c r="M13" s="356"/>
      <c r="N13" s="360"/>
      <c r="O13" s="358"/>
      <c r="P13" s="356"/>
      <c r="Q13" s="361"/>
      <c r="R13" s="362"/>
      <c r="S13" s="363"/>
    </row>
    <row r="14" ht="24.75" customHeight="1">
      <c r="A14" s="301" t="s">
        <v>27</v>
      </c>
      <c r="B14" s="315">
        <v>11</v>
      </c>
      <c r="C14" s="316">
        <v>4</v>
      </c>
      <c r="D14" s="317">
        <v>15</v>
      </c>
      <c r="E14" s="318">
        <v>19</v>
      </c>
      <c r="F14" s="316">
        <v>2</v>
      </c>
      <c r="G14" s="317">
        <v>21</v>
      </c>
      <c r="H14" s="364">
        <v>14</v>
      </c>
      <c r="I14" s="310">
        <v>4</v>
      </c>
      <c r="J14" s="365">
        <v>18</v>
      </c>
      <c r="K14" s="309">
        <v>2</v>
      </c>
      <c r="L14" s="310">
        <v>11</v>
      </c>
      <c r="M14" s="311">
        <v>13</v>
      </c>
      <c r="N14" s="309">
        <v>14</v>
      </c>
      <c r="O14" s="310">
        <v>8</v>
      </c>
      <c r="P14" s="311">
        <v>22</v>
      </c>
      <c r="Q14" s="366">
        <f t="shared" ref="Q14:S21" si="19">B14+E14+H14+K14+N14</f>
        <v>60</v>
      </c>
      <c r="R14" s="366">
        <f t="shared" si="19"/>
        <v>29</v>
      </c>
      <c r="S14" s="367">
        <f t="shared" si="19"/>
        <v>89</v>
      </c>
    </row>
    <row r="15" ht="39">
      <c r="A15" s="314" t="s">
        <v>33</v>
      </c>
      <c r="B15" s="315">
        <v>10</v>
      </c>
      <c r="C15" s="316">
        <v>7</v>
      </c>
      <c r="D15" s="317">
        <v>17</v>
      </c>
      <c r="E15" s="318">
        <v>0</v>
      </c>
      <c r="F15" s="316">
        <v>0</v>
      </c>
      <c r="G15" s="317">
        <v>0</v>
      </c>
      <c r="H15" s="368">
        <v>0</v>
      </c>
      <c r="I15" s="323">
        <v>1</v>
      </c>
      <c r="J15" s="369">
        <v>1</v>
      </c>
      <c r="K15" s="322">
        <v>0</v>
      </c>
      <c r="L15" s="323">
        <v>0</v>
      </c>
      <c r="M15" s="324">
        <v>0</v>
      </c>
      <c r="N15" s="322">
        <v>0</v>
      </c>
      <c r="O15" s="323">
        <v>10</v>
      </c>
      <c r="P15" s="324">
        <v>10</v>
      </c>
      <c r="Q15" s="370">
        <f t="shared" si="19"/>
        <v>10</v>
      </c>
      <c r="R15" s="370">
        <f t="shared" si="19"/>
        <v>18</v>
      </c>
      <c r="S15" s="371">
        <f t="shared" si="19"/>
        <v>28</v>
      </c>
    </row>
    <row r="16" ht="31.5" customHeight="1">
      <c r="A16" s="327" t="s">
        <v>29</v>
      </c>
      <c r="B16" s="255">
        <v>0</v>
      </c>
      <c r="C16" s="256">
        <v>0</v>
      </c>
      <c r="D16" s="257">
        <v>0</v>
      </c>
      <c r="E16" s="255">
        <v>0</v>
      </c>
      <c r="F16" s="256">
        <v>0</v>
      </c>
      <c r="G16" s="257">
        <v>0</v>
      </c>
      <c r="H16" s="372">
        <v>0</v>
      </c>
      <c r="I16" s="335">
        <v>0</v>
      </c>
      <c r="J16" s="373">
        <v>0</v>
      </c>
      <c r="K16" s="334">
        <v>0</v>
      </c>
      <c r="L16" s="335">
        <v>0</v>
      </c>
      <c r="M16" s="336">
        <v>0</v>
      </c>
      <c r="N16" s="334">
        <v>0</v>
      </c>
      <c r="O16" s="335">
        <v>0</v>
      </c>
      <c r="P16" s="336">
        <v>0</v>
      </c>
      <c r="Q16" s="374">
        <f t="shared" si="19"/>
        <v>0</v>
      </c>
      <c r="R16" s="374">
        <f t="shared" si="19"/>
        <v>0</v>
      </c>
      <c r="S16" s="375">
        <f t="shared" si="19"/>
        <v>0</v>
      </c>
    </row>
    <row r="17" ht="33.75" customHeight="1">
      <c r="A17" s="342" t="s">
        <v>21</v>
      </c>
      <c r="B17" s="376">
        <f t="shared" ref="B17:P17" si="20">SUM(B14:B16)</f>
        <v>21</v>
      </c>
      <c r="C17" s="377">
        <f t="shared" si="20"/>
        <v>11</v>
      </c>
      <c r="D17" s="378">
        <f t="shared" si="20"/>
        <v>32</v>
      </c>
      <c r="E17" s="376">
        <f t="shared" si="20"/>
        <v>19</v>
      </c>
      <c r="F17" s="377">
        <f t="shared" si="20"/>
        <v>2</v>
      </c>
      <c r="G17" s="378">
        <f t="shared" si="20"/>
        <v>21</v>
      </c>
      <c r="H17" s="379">
        <f t="shared" si="20"/>
        <v>14</v>
      </c>
      <c r="I17" s="380">
        <f t="shared" si="20"/>
        <v>5</v>
      </c>
      <c r="J17" s="381">
        <f t="shared" si="20"/>
        <v>19</v>
      </c>
      <c r="K17" s="382">
        <f t="shared" si="20"/>
        <v>2</v>
      </c>
      <c r="L17" s="380">
        <f t="shared" si="20"/>
        <v>11</v>
      </c>
      <c r="M17" s="383">
        <f t="shared" si="20"/>
        <v>13</v>
      </c>
      <c r="N17" s="382">
        <f t="shared" si="20"/>
        <v>14</v>
      </c>
      <c r="O17" s="380">
        <f t="shared" si="20"/>
        <v>18</v>
      </c>
      <c r="P17" s="383">
        <f t="shared" si="20"/>
        <v>32</v>
      </c>
      <c r="Q17" s="384">
        <f t="shared" si="19"/>
        <v>70</v>
      </c>
      <c r="R17" s="384">
        <f t="shared" si="19"/>
        <v>47</v>
      </c>
      <c r="S17" s="385">
        <f t="shared" si="19"/>
        <v>117</v>
      </c>
    </row>
    <row r="18" ht="31.5" customHeight="1">
      <c r="A18" s="386" t="s">
        <v>22</v>
      </c>
      <c r="B18" s="238"/>
      <c r="C18" s="213"/>
      <c r="D18" s="236"/>
      <c r="E18" s="238"/>
      <c r="F18" s="213"/>
      <c r="G18" s="236"/>
      <c r="H18" s="357"/>
      <c r="I18" s="358"/>
      <c r="J18" s="387"/>
      <c r="K18" s="360"/>
      <c r="L18" s="358"/>
      <c r="M18" s="388"/>
      <c r="N18" s="360"/>
      <c r="O18" s="358"/>
      <c r="P18" s="388"/>
      <c r="Q18" s="354"/>
      <c r="R18" s="355"/>
      <c r="S18" s="356"/>
    </row>
    <row r="19" ht="24.949999999999999" customHeight="1">
      <c r="A19" s="314" t="s">
        <v>27</v>
      </c>
      <c r="B19" s="389">
        <v>0</v>
      </c>
      <c r="C19" s="241">
        <v>0</v>
      </c>
      <c r="D19" s="242">
        <f>SUM(B19:C19)</f>
        <v>0</v>
      </c>
      <c r="E19" s="389">
        <v>0</v>
      </c>
      <c r="F19" s="241">
        <v>0</v>
      </c>
      <c r="G19" s="242">
        <v>0</v>
      </c>
      <c r="H19" s="368">
        <v>1</v>
      </c>
      <c r="I19" s="323">
        <v>0</v>
      </c>
      <c r="J19" s="369">
        <v>1</v>
      </c>
      <c r="K19" s="322">
        <v>0</v>
      </c>
      <c r="L19" s="323">
        <v>0</v>
      </c>
      <c r="M19" s="324">
        <v>0</v>
      </c>
      <c r="N19" s="322">
        <v>0</v>
      </c>
      <c r="O19" s="323">
        <v>0</v>
      </c>
      <c r="P19" s="324">
        <v>0</v>
      </c>
      <c r="Q19" s="370">
        <f t="shared" si="19"/>
        <v>1</v>
      </c>
      <c r="R19" s="390">
        <f t="shared" si="19"/>
        <v>0</v>
      </c>
      <c r="S19" s="391">
        <f t="shared" ref="S19:S21" si="21">Q19+R19</f>
        <v>1</v>
      </c>
    </row>
    <row r="20" ht="46.5" customHeight="1">
      <c r="A20" s="314" t="s">
        <v>33</v>
      </c>
      <c r="B20" s="171">
        <v>0</v>
      </c>
      <c r="C20" s="241">
        <v>0</v>
      </c>
      <c r="D20" s="242">
        <v>0</v>
      </c>
      <c r="E20" s="389">
        <v>0</v>
      </c>
      <c r="F20" s="241">
        <f>'ЗФО бак. МЕДИК'!F19</f>
        <v>0</v>
      </c>
      <c r="G20" s="242">
        <v>0</v>
      </c>
      <c r="H20" s="368">
        <v>0</v>
      </c>
      <c r="I20" s="323">
        <v>0</v>
      </c>
      <c r="J20" s="369">
        <v>0</v>
      </c>
      <c r="K20" s="322">
        <v>0</v>
      </c>
      <c r="L20" s="323">
        <v>0</v>
      </c>
      <c r="M20" s="324">
        <v>0</v>
      </c>
      <c r="N20" s="322">
        <v>0</v>
      </c>
      <c r="O20" s="323">
        <v>0</v>
      </c>
      <c r="P20" s="324">
        <v>0</v>
      </c>
      <c r="Q20" s="370">
        <f t="shared" si="19"/>
        <v>0</v>
      </c>
      <c r="R20" s="390">
        <f t="shared" si="19"/>
        <v>0</v>
      </c>
      <c r="S20" s="391">
        <f t="shared" si="21"/>
        <v>0</v>
      </c>
    </row>
    <row r="21" ht="33" customHeight="1">
      <c r="A21" s="327" t="s">
        <v>29</v>
      </c>
      <c r="B21" s="392">
        <v>0</v>
      </c>
      <c r="C21" s="393">
        <v>0</v>
      </c>
      <c r="D21" s="394">
        <v>0</v>
      </c>
      <c r="E21" s="255">
        <v>0</v>
      </c>
      <c r="F21" s="256">
        <v>0</v>
      </c>
      <c r="G21" s="257">
        <v>0</v>
      </c>
      <c r="H21" s="372">
        <v>0</v>
      </c>
      <c r="I21" s="335">
        <v>0</v>
      </c>
      <c r="J21" s="373">
        <v>0</v>
      </c>
      <c r="K21" s="334">
        <v>0</v>
      </c>
      <c r="L21" s="335">
        <v>0</v>
      </c>
      <c r="M21" s="336">
        <v>0</v>
      </c>
      <c r="N21" s="334">
        <v>0</v>
      </c>
      <c r="O21" s="335">
        <v>0</v>
      </c>
      <c r="P21" s="336">
        <v>0</v>
      </c>
      <c r="Q21" s="374">
        <f t="shared" si="19"/>
        <v>0</v>
      </c>
      <c r="R21" s="395">
        <f t="shared" si="19"/>
        <v>0</v>
      </c>
      <c r="S21" s="396">
        <f t="shared" si="21"/>
        <v>0</v>
      </c>
    </row>
    <row r="22" ht="33.75" customHeight="1">
      <c r="A22" s="397" t="s">
        <v>23</v>
      </c>
      <c r="B22" s="262">
        <f t="shared" ref="B22:G22" si="22">B19+B20+B21</f>
        <v>0</v>
      </c>
      <c r="C22" s="262">
        <f t="shared" si="22"/>
        <v>0</v>
      </c>
      <c r="D22" s="262">
        <f t="shared" si="22"/>
        <v>0</v>
      </c>
      <c r="E22" s="262">
        <f t="shared" si="22"/>
        <v>0</v>
      </c>
      <c r="F22" s="262">
        <f t="shared" si="22"/>
        <v>0</v>
      </c>
      <c r="G22" s="262">
        <f t="shared" si="22"/>
        <v>0</v>
      </c>
      <c r="H22" s="398">
        <f t="shared" ref="H22:P22" si="23">SUM(H19:H21)</f>
        <v>1</v>
      </c>
      <c r="I22" s="398">
        <f t="shared" si="23"/>
        <v>0</v>
      </c>
      <c r="J22" s="398">
        <f t="shared" si="23"/>
        <v>1</v>
      </c>
      <c r="K22" s="398">
        <f t="shared" si="23"/>
        <v>0</v>
      </c>
      <c r="L22" s="398">
        <f t="shared" si="23"/>
        <v>0</v>
      </c>
      <c r="M22" s="398">
        <f t="shared" si="23"/>
        <v>0</v>
      </c>
      <c r="N22" s="398">
        <f t="shared" si="23"/>
        <v>0</v>
      </c>
      <c r="O22" s="398">
        <f t="shared" si="23"/>
        <v>0</v>
      </c>
      <c r="P22" s="379">
        <f t="shared" si="23"/>
        <v>0</v>
      </c>
      <c r="Q22" s="382">
        <f>SUM(Q19:Q21)</f>
        <v>1</v>
      </c>
      <c r="R22" s="380">
        <f>SUM(R19:R21)</f>
        <v>0</v>
      </c>
      <c r="S22" s="383">
        <f>SUM(S19:S21)</f>
        <v>1</v>
      </c>
    </row>
    <row r="23" ht="36" customHeight="1">
      <c r="A23" s="399" t="s">
        <v>34</v>
      </c>
      <c r="B23" s="400">
        <f>B17+B22</f>
        <v>21</v>
      </c>
      <c r="C23" s="400">
        <f t="shared" ref="C23:S23" si="24">C17+C22</f>
        <v>11</v>
      </c>
      <c r="D23" s="400">
        <f t="shared" si="24"/>
        <v>32</v>
      </c>
      <c r="E23" s="400">
        <f t="shared" si="24"/>
        <v>19</v>
      </c>
      <c r="F23" s="400">
        <f t="shared" si="24"/>
        <v>2</v>
      </c>
      <c r="G23" s="400">
        <f t="shared" si="24"/>
        <v>21</v>
      </c>
      <c r="H23" s="400">
        <f t="shared" si="24"/>
        <v>15</v>
      </c>
      <c r="I23" s="400">
        <f t="shared" si="24"/>
        <v>5</v>
      </c>
      <c r="J23" s="400">
        <f t="shared" si="24"/>
        <v>20</v>
      </c>
      <c r="K23" s="400">
        <f t="shared" si="24"/>
        <v>2</v>
      </c>
      <c r="L23" s="400">
        <f t="shared" si="24"/>
        <v>11</v>
      </c>
      <c r="M23" s="400">
        <f t="shared" si="24"/>
        <v>13</v>
      </c>
      <c r="N23" s="400">
        <f t="shared" si="24"/>
        <v>14</v>
      </c>
      <c r="O23" s="400">
        <f t="shared" si="24"/>
        <v>18</v>
      </c>
      <c r="P23" s="400">
        <f t="shared" si="24"/>
        <v>32</v>
      </c>
      <c r="Q23" s="400">
        <f t="shared" si="24"/>
        <v>71</v>
      </c>
      <c r="R23" s="400">
        <f t="shared" si="24"/>
        <v>47</v>
      </c>
      <c r="S23" s="401">
        <f t="shared" si="24"/>
        <v>118</v>
      </c>
    </row>
    <row r="24">
      <c r="A24" s="402"/>
      <c r="B24" s="403"/>
      <c r="C24" s="403"/>
      <c r="D24" s="403"/>
      <c r="E24" s="403"/>
      <c r="F24" s="403"/>
      <c r="G24" s="403"/>
      <c r="H24" s="403"/>
      <c r="I24" s="403"/>
      <c r="J24" s="403"/>
      <c r="K24" s="403"/>
      <c r="L24" s="403"/>
      <c r="M24" s="403"/>
      <c r="N24" s="403"/>
      <c r="O24" s="403"/>
      <c r="P24" s="403"/>
      <c r="Q24" s="403"/>
      <c r="R24" s="403"/>
      <c r="S24" s="403"/>
    </row>
    <row r="25">
      <c r="A25" s="402"/>
      <c r="B25" s="403"/>
      <c r="C25" s="403"/>
      <c r="D25" s="403"/>
      <c r="E25" s="403"/>
      <c r="F25" s="403"/>
      <c r="G25" s="403"/>
      <c r="H25" s="403"/>
      <c r="I25" s="403"/>
      <c r="J25" s="403"/>
      <c r="K25" s="403"/>
      <c r="L25" s="403"/>
      <c r="M25" s="403"/>
      <c r="N25" s="403"/>
      <c r="O25" s="403"/>
      <c r="P25" s="403"/>
      <c r="Q25" s="403"/>
      <c r="R25" s="403"/>
      <c r="S25" s="403"/>
    </row>
    <row r="26">
      <c r="A26" s="404"/>
      <c r="B26" s="404"/>
      <c r="C26" s="404"/>
      <c r="D26" s="404"/>
      <c r="E26" s="404"/>
      <c r="F26" s="404"/>
      <c r="G26" s="404"/>
      <c r="H26" s="404"/>
      <c r="I26" s="404"/>
      <c r="J26" s="404"/>
      <c r="K26" s="404"/>
      <c r="L26" s="404"/>
      <c r="M26" s="404"/>
      <c r="N26" s="404"/>
      <c r="O26" s="404"/>
      <c r="P26" s="404"/>
      <c r="Q26" s="404"/>
      <c r="R26" s="404"/>
      <c r="S26" s="404"/>
    </row>
    <row r="27">
      <c r="A27" s="402"/>
      <c r="B27" s="403"/>
      <c r="C27" s="403"/>
      <c r="D27" s="403"/>
      <c r="E27" s="403"/>
      <c r="F27" s="403"/>
      <c r="G27" s="403"/>
      <c r="H27" s="403"/>
      <c r="I27" s="403"/>
      <c r="J27" s="403"/>
      <c r="K27" s="403"/>
      <c r="L27" s="403"/>
      <c r="M27" s="403"/>
      <c r="N27" s="403"/>
      <c r="O27" s="403"/>
      <c r="P27" s="403"/>
      <c r="Q27" s="403"/>
      <c r="R27" s="403"/>
      <c r="S27" s="403"/>
    </row>
    <row r="29">
      <c r="A29" s="136"/>
      <c r="B29" s="403"/>
      <c r="C29" s="403"/>
      <c r="D29" s="403"/>
      <c r="E29" s="403"/>
      <c r="F29" s="403"/>
      <c r="G29" s="403"/>
      <c r="H29" s="403"/>
      <c r="I29" s="403"/>
      <c r="J29" s="403"/>
      <c r="K29" s="403"/>
      <c r="L29" s="403"/>
      <c r="M29" s="403"/>
      <c r="N29" s="403"/>
      <c r="O29" s="403"/>
      <c r="P29" s="403"/>
      <c r="Q29" s="403"/>
      <c r="R29" s="403"/>
      <c r="S29" s="403"/>
    </row>
  </sheetData>
  <mergeCells count="10">
    <mergeCell ref="A1:S1"/>
    <mergeCell ref="A2:S2"/>
    <mergeCell ref="A4:A6"/>
    <mergeCell ref="B4:D5"/>
    <mergeCell ref="E4:G5"/>
    <mergeCell ref="H4:J5"/>
    <mergeCell ref="K4:M5"/>
    <mergeCell ref="N4:P5"/>
    <mergeCell ref="Q4:S5"/>
    <mergeCell ref="A26:S2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5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D12" activeCellId="0" sqref="D12"/>
    </sheetView>
  </sheetViews>
  <sheetFormatPr defaultRowHeight="12.75"/>
  <cols>
    <col customWidth="1" min="1" max="1" style="136" width="100.7109375"/>
    <col customWidth="1" min="2" max="2" style="136" width="11.42578125"/>
    <col customWidth="1" min="3" max="3" style="136" width="12.140625"/>
    <col customWidth="1" min="4" max="4" style="136" width="12.42578125"/>
    <col customWidth="1" min="5" max="5" style="136" width="11.5703125"/>
    <col customWidth="1" min="6" max="6" style="136" width="11.85546875"/>
    <col customWidth="1" min="7" max="7" style="136" width="11.28515625"/>
    <col customWidth="1" min="8" max="8" style="136" width="12.42578125"/>
    <col customWidth="1" min="9" max="9" style="136" width="13.140625"/>
    <col customWidth="1" min="10" max="10" style="136" width="11.5703125"/>
    <col min="11" max="256" style="136" width="9.140625"/>
    <col customWidth="1" min="257" max="257" style="136" width="89"/>
    <col customWidth="1" min="258" max="258" style="136" width="11.42578125"/>
    <col customWidth="1" min="259" max="259" style="136" width="12.140625"/>
    <col customWidth="1" min="260" max="260" style="136" width="11"/>
    <col customWidth="1" min="261" max="261" style="136" width="11.5703125"/>
    <col customWidth="1" min="262" max="262" style="136" width="9.85546875"/>
    <col customWidth="1" min="263" max="263" style="136" width="9.5703125"/>
    <col customWidth="1" min="264" max="264" style="136" width="12.42578125"/>
    <col customWidth="1" min="265" max="265" style="136" width="13.140625"/>
    <col customWidth="1" min="266" max="266" style="136" width="10.7109375"/>
    <col min="267" max="512" style="136" width="9.140625"/>
    <col customWidth="1" min="513" max="513" style="136" width="89"/>
    <col customWidth="1" min="514" max="514" style="136" width="11.42578125"/>
    <col customWidth="1" min="515" max="515" style="136" width="12.140625"/>
    <col customWidth="1" min="516" max="516" style="136" width="11"/>
    <col customWidth="1" min="517" max="517" style="136" width="11.5703125"/>
    <col customWidth="1" min="518" max="518" style="136" width="9.85546875"/>
    <col customWidth="1" min="519" max="519" style="136" width="9.5703125"/>
    <col customWidth="1" min="520" max="520" style="136" width="12.42578125"/>
    <col customWidth="1" min="521" max="521" style="136" width="13.140625"/>
    <col customWidth="1" min="522" max="522" style="136" width="10.7109375"/>
    <col min="523" max="768" style="136" width="9.140625"/>
    <col customWidth="1" min="769" max="769" style="136" width="89"/>
    <col customWidth="1" min="770" max="770" style="136" width="11.42578125"/>
    <col customWidth="1" min="771" max="771" style="136" width="12.140625"/>
    <col customWidth="1" min="772" max="772" style="136" width="11"/>
    <col customWidth="1" min="773" max="773" style="136" width="11.5703125"/>
    <col customWidth="1" min="774" max="774" style="136" width="9.85546875"/>
    <col customWidth="1" min="775" max="775" style="136" width="9.5703125"/>
    <col customWidth="1" min="776" max="776" style="136" width="12.42578125"/>
    <col customWidth="1" min="777" max="777" style="136" width="13.140625"/>
    <col customWidth="1" min="778" max="778" style="136" width="10.7109375"/>
    <col min="779" max="1024" style="136" width="9.140625"/>
    <col customWidth="1" min="1025" max="1025" style="136" width="89"/>
    <col customWidth="1" min="1026" max="1026" style="136" width="11.42578125"/>
    <col customWidth="1" min="1027" max="1027" style="136" width="12.140625"/>
    <col customWidth="1" min="1028" max="1028" style="136" width="11"/>
    <col customWidth="1" min="1029" max="1029" style="136" width="11.5703125"/>
    <col customWidth="1" min="1030" max="1030" style="136" width="9.85546875"/>
    <col customWidth="1" min="1031" max="1031" style="136" width="9.5703125"/>
    <col customWidth="1" min="1032" max="1032" style="136" width="12.42578125"/>
    <col customWidth="1" min="1033" max="1033" style="136" width="13.140625"/>
    <col customWidth="1" min="1034" max="1034" style="136" width="10.7109375"/>
    <col min="1035" max="1280" style="136" width="9.140625"/>
    <col customWidth="1" min="1281" max="1281" style="136" width="89"/>
    <col customWidth="1" min="1282" max="1282" style="136" width="11.42578125"/>
    <col customWidth="1" min="1283" max="1283" style="136" width="12.140625"/>
    <col customWidth="1" min="1284" max="1284" style="136" width="11"/>
    <col customWidth="1" min="1285" max="1285" style="136" width="11.5703125"/>
    <col customWidth="1" min="1286" max="1286" style="136" width="9.85546875"/>
    <col customWidth="1" min="1287" max="1287" style="136" width="9.5703125"/>
    <col customWidth="1" min="1288" max="1288" style="136" width="12.42578125"/>
    <col customWidth="1" min="1289" max="1289" style="136" width="13.140625"/>
    <col customWidth="1" min="1290" max="1290" style="136" width="10.7109375"/>
    <col min="1291" max="1536" style="136" width="9.140625"/>
    <col customWidth="1" min="1537" max="1537" style="136" width="89"/>
    <col customWidth="1" min="1538" max="1538" style="136" width="11.42578125"/>
    <col customWidth="1" min="1539" max="1539" style="136" width="12.140625"/>
    <col customWidth="1" min="1540" max="1540" style="136" width="11"/>
    <col customWidth="1" min="1541" max="1541" style="136" width="11.5703125"/>
    <col customWidth="1" min="1542" max="1542" style="136" width="9.85546875"/>
    <col customWidth="1" min="1543" max="1543" style="136" width="9.5703125"/>
    <col customWidth="1" min="1544" max="1544" style="136" width="12.42578125"/>
    <col customWidth="1" min="1545" max="1545" style="136" width="13.140625"/>
    <col customWidth="1" min="1546" max="1546" style="136" width="10.7109375"/>
    <col min="1547" max="1792" style="136" width="9.140625"/>
    <col customWidth="1" min="1793" max="1793" style="136" width="89"/>
    <col customWidth="1" min="1794" max="1794" style="136" width="11.42578125"/>
    <col customWidth="1" min="1795" max="1795" style="136" width="12.140625"/>
    <col customWidth="1" min="1796" max="1796" style="136" width="11"/>
    <col customWidth="1" min="1797" max="1797" style="136" width="11.5703125"/>
    <col customWidth="1" min="1798" max="1798" style="136" width="9.85546875"/>
    <col customWidth="1" min="1799" max="1799" style="136" width="9.5703125"/>
    <col customWidth="1" min="1800" max="1800" style="136" width="12.42578125"/>
    <col customWidth="1" min="1801" max="1801" style="136" width="13.140625"/>
    <col customWidth="1" min="1802" max="1802" style="136" width="10.7109375"/>
    <col min="1803" max="2048" style="136" width="9.140625"/>
    <col customWidth="1" min="2049" max="2049" style="136" width="89"/>
    <col customWidth="1" min="2050" max="2050" style="136" width="11.42578125"/>
    <col customWidth="1" min="2051" max="2051" style="136" width="12.140625"/>
    <col customWidth="1" min="2052" max="2052" style="136" width="11"/>
    <col customWidth="1" min="2053" max="2053" style="136" width="11.5703125"/>
    <col customWidth="1" min="2054" max="2054" style="136" width="9.85546875"/>
    <col customWidth="1" min="2055" max="2055" style="136" width="9.5703125"/>
    <col customWidth="1" min="2056" max="2056" style="136" width="12.42578125"/>
    <col customWidth="1" min="2057" max="2057" style="136" width="13.140625"/>
    <col customWidth="1" min="2058" max="2058" style="136" width="10.7109375"/>
    <col min="2059" max="2304" style="136" width="9.140625"/>
    <col customWidth="1" min="2305" max="2305" style="136" width="89"/>
    <col customWidth="1" min="2306" max="2306" style="136" width="11.42578125"/>
    <col customWidth="1" min="2307" max="2307" style="136" width="12.140625"/>
    <col customWidth="1" min="2308" max="2308" style="136" width="11"/>
    <col customWidth="1" min="2309" max="2309" style="136" width="11.5703125"/>
    <col customWidth="1" min="2310" max="2310" style="136" width="9.85546875"/>
    <col customWidth="1" min="2311" max="2311" style="136" width="9.5703125"/>
    <col customWidth="1" min="2312" max="2312" style="136" width="12.42578125"/>
    <col customWidth="1" min="2313" max="2313" style="136" width="13.140625"/>
    <col customWidth="1" min="2314" max="2314" style="136" width="10.7109375"/>
    <col min="2315" max="2560" style="136" width="9.140625"/>
    <col customWidth="1" min="2561" max="2561" style="136" width="89"/>
    <col customWidth="1" min="2562" max="2562" style="136" width="11.42578125"/>
    <col customWidth="1" min="2563" max="2563" style="136" width="12.140625"/>
    <col customWidth="1" min="2564" max="2564" style="136" width="11"/>
    <col customWidth="1" min="2565" max="2565" style="136" width="11.5703125"/>
    <col customWidth="1" min="2566" max="2566" style="136" width="9.85546875"/>
    <col customWidth="1" min="2567" max="2567" style="136" width="9.5703125"/>
    <col customWidth="1" min="2568" max="2568" style="136" width="12.42578125"/>
    <col customWidth="1" min="2569" max="2569" style="136" width="13.140625"/>
    <col customWidth="1" min="2570" max="2570" style="136" width="10.7109375"/>
    <col min="2571" max="2816" style="136" width="9.140625"/>
    <col customWidth="1" min="2817" max="2817" style="136" width="89"/>
    <col customWidth="1" min="2818" max="2818" style="136" width="11.42578125"/>
    <col customWidth="1" min="2819" max="2819" style="136" width="12.140625"/>
    <col customWidth="1" min="2820" max="2820" style="136" width="11"/>
    <col customWidth="1" min="2821" max="2821" style="136" width="11.5703125"/>
    <col customWidth="1" min="2822" max="2822" style="136" width="9.85546875"/>
    <col customWidth="1" min="2823" max="2823" style="136" width="9.5703125"/>
    <col customWidth="1" min="2824" max="2824" style="136" width="12.42578125"/>
    <col customWidth="1" min="2825" max="2825" style="136" width="13.140625"/>
    <col customWidth="1" min="2826" max="2826" style="136" width="10.7109375"/>
    <col min="2827" max="3072" style="136" width="9.140625"/>
    <col customWidth="1" min="3073" max="3073" style="136" width="89"/>
    <col customWidth="1" min="3074" max="3074" style="136" width="11.42578125"/>
    <col customWidth="1" min="3075" max="3075" style="136" width="12.140625"/>
    <col customWidth="1" min="3076" max="3076" style="136" width="11"/>
    <col customWidth="1" min="3077" max="3077" style="136" width="11.5703125"/>
    <col customWidth="1" min="3078" max="3078" style="136" width="9.85546875"/>
    <col customWidth="1" min="3079" max="3079" style="136" width="9.5703125"/>
    <col customWidth="1" min="3080" max="3080" style="136" width="12.42578125"/>
    <col customWidth="1" min="3081" max="3081" style="136" width="13.140625"/>
    <col customWidth="1" min="3082" max="3082" style="136" width="10.7109375"/>
    <col min="3083" max="3328" style="136" width="9.140625"/>
    <col customWidth="1" min="3329" max="3329" style="136" width="89"/>
    <col customWidth="1" min="3330" max="3330" style="136" width="11.42578125"/>
    <col customWidth="1" min="3331" max="3331" style="136" width="12.140625"/>
    <col customWidth="1" min="3332" max="3332" style="136" width="11"/>
    <col customWidth="1" min="3333" max="3333" style="136" width="11.5703125"/>
    <col customWidth="1" min="3334" max="3334" style="136" width="9.85546875"/>
    <col customWidth="1" min="3335" max="3335" style="136" width="9.5703125"/>
    <col customWidth="1" min="3336" max="3336" style="136" width="12.42578125"/>
    <col customWidth="1" min="3337" max="3337" style="136" width="13.140625"/>
    <col customWidth="1" min="3338" max="3338" style="136" width="10.7109375"/>
    <col min="3339" max="3584" style="136" width="9.140625"/>
    <col customWidth="1" min="3585" max="3585" style="136" width="89"/>
    <col customWidth="1" min="3586" max="3586" style="136" width="11.42578125"/>
    <col customWidth="1" min="3587" max="3587" style="136" width="12.140625"/>
    <col customWidth="1" min="3588" max="3588" style="136" width="11"/>
    <col customWidth="1" min="3589" max="3589" style="136" width="11.5703125"/>
    <col customWidth="1" min="3590" max="3590" style="136" width="9.85546875"/>
    <col customWidth="1" min="3591" max="3591" style="136" width="9.5703125"/>
    <col customWidth="1" min="3592" max="3592" style="136" width="12.42578125"/>
    <col customWidth="1" min="3593" max="3593" style="136" width="13.140625"/>
    <col customWidth="1" min="3594" max="3594" style="136" width="10.7109375"/>
    <col min="3595" max="3840" style="136" width="9.140625"/>
    <col customWidth="1" min="3841" max="3841" style="136" width="89"/>
    <col customWidth="1" min="3842" max="3842" style="136" width="11.42578125"/>
    <col customWidth="1" min="3843" max="3843" style="136" width="12.140625"/>
    <col customWidth="1" min="3844" max="3844" style="136" width="11"/>
    <col customWidth="1" min="3845" max="3845" style="136" width="11.5703125"/>
    <col customWidth="1" min="3846" max="3846" style="136" width="9.85546875"/>
    <col customWidth="1" min="3847" max="3847" style="136" width="9.5703125"/>
    <col customWidth="1" min="3848" max="3848" style="136" width="12.42578125"/>
    <col customWidth="1" min="3849" max="3849" style="136" width="13.140625"/>
    <col customWidth="1" min="3850" max="3850" style="136" width="10.7109375"/>
    <col min="3851" max="4096" style="136" width="9.140625"/>
    <col customWidth="1" min="4097" max="4097" style="136" width="89"/>
    <col customWidth="1" min="4098" max="4098" style="136" width="11.42578125"/>
    <col customWidth="1" min="4099" max="4099" style="136" width="12.140625"/>
    <col customWidth="1" min="4100" max="4100" style="136" width="11"/>
    <col customWidth="1" min="4101" max="4101" style="136" width="11.5703125"/>
    <col customWidth="1" min="4102" max="4102" style="136" width="9.85546875"/>
    <col customWidth="1" min="4103" max="4103" style="136" width="9.5703125"/>
    <col customWidth="1" min="4104" max="4104" style="136" width="12.42578125"/>
    <col customWidth="1" min="4105" max="4105" style="136" width="13.140625"/>
    <col customWidth="1" min="4106" max="4106" style="136" width="10.7109375"/>
    <col min="4107" max="4352" style="136" width="9.140625"/>
    <col customWidth="1" min="4353" max="4353" style="136" width="89"/>
    <col customWidth="1" min="4354" max="4354" style="136" width="11.42578125"/>
    <col customWidth="1" min="4355" max="4355" style="136" width="12.140625"/>
    <col customWidth="1" min="4356" max="4356" style="136" width="11"/>
    <col customWidth="1" min="4357" max="4357" style="136" width="11.5703125"/>
    <col customWidth="1" min="4358" max="4358" style="136" width="9.85546875"/>
    <col customWidth="1" min="4359" max="4359" style="136" width="9.5703125"/>
    <col customWidth="1" min="4360" max="4360" style="136" width="12.42578125"/>
    <col customWidth="1" min="4361" max="4361" style="136" width="13.140625"/>
    <col customWidth="1" min="4362" max="4362" style="136" width="10.7109375"/>
    <col min="4363" max="4608" style="136" width="9.140625"/>
    <col customWidth="1" min="4609" max="4609" style="136" width="89"/>
    <col customWidth="1" min="4610" max="4610" style="136" width="11.42578125"/>
    <col customWidth="1" min="4611" max="4611" style="136" width="12.140625"/>
    <col customWidth="1" min="4612" max="4612" style="136" width="11"/>
    <col customWidth="1" min="4613" max="4613" style="136" width="11.5703125"/>
    <col customWidth="1" min="4614" max="4614" style="136" width="9.85546875"/>
    <col customWidth="1" min="4615" max="4615" style="136" width="9.5703125"/>
    <col customWidth="1" min="4616" max="4616" style="136" width="12.42578125"/>
    <col customWidth="1" min="4617" max="4617" style="136" width="13.140625"/>
    <col customWidth="1" min="4618" max="4618" style="136" width="10.7109375"/>
    <col min="4619" max="4864" style="136" width="9.140625"/>
    <col customWidth="1" min="4865" max="4865" style="136" width="89"/>
    <col customWidth="1" min="4866" max="4866" style="136" width="11.42578125"/>
    <col customWidth="1" min="4867" max="4867" style="136" width="12.140625"/>
    <col customWidth="1" min="4868" max="4868" style="136" width="11"/>
    <col customWidth="1" min="4869" max="4869" style="136" width="11.5703125"/>
    <col customWidth="1" min="4870" max="4870" style="136" width="9.85546875"/>
    <col customWidth="1" min="4871" max="4871" style="136" width="9.5703125"/>
    <col customWidth="1" min="4872" max="4872" style="136" width="12.42578125"/>
    <col customWidth="1" min="4873" max="4873" style="136" width="13.140625"/>
    <col customWidth="1" min="4874" max="4874" style="136" width="10.7109375"/>
    <col min="4875" max="5120" style="136" width="9.140625"/>
    <col customWidth="1" min="5121" max="5121" style="136" width="89"/>
    <col customWidth="1" min="5122" max="5122" style="136" width="11.42578125"/>
    <col customWidth="1" min="5123" max="5123" style="136" width="12.140625"/>
    <col customWidth="1" min="5124" max="5124" style="136" width="11"/>
    <col customWidth="1" min="5125" max="5125" style="136" width="11.5703125"/>
    <col customWidth="1" min="5126" max="5126" style="136" width="9.85546875"/>
    <col customWidth="1" min="5127" max="5127" style="136" width="9.5703125"/>
    <col customWidth="1" min="5128" max="5128" style="136" width="12.42578125"/>
    <col customWidth="1" min="5129" max="5129" style="136" width="13.140625"/>
    <col customWidth="1" min="5130" max="5130" style="136" width="10.7109375"/>
    <col min="5131" max="5376" style="136" width="9.140625"/>
    <col customWidth="1" min="5377" max="5377" style="136" width="89"/>
    <col customWidth="1" min="5378" max="5378" style="136" width="11.42578125"/>
    <col customWidth="1" min="5379" max="5379" style="136" width="12.140625"/>
    <col customWidth="1" min="5380" max="5380" style="136" width="11"/>
    <col customWidth="1" min="5381" max="5381" style="136" width="11.5703125"/>
    <col customWidth="1" min="5382" max="5382" style="136" width="9.85546875"/>
    <col customWidth="1" min="5383" max="5383" style="136" width="9.5703125"/>
    <col customWidth="1" min="5384" max="5384" style="136" width="12.42578125"/>
    <col customWidth="1" min="5385" max="5385" style="136" width="13.140625"/>
    <col customWidth="1" min="5386" max="5386" style="136" width="10.7109375"/>
    <col min="5387" max="5632" style="136" width="9.140625"/>
    <col customWidth="1" min="5633" max="5633" style="136" width="89"/>
    <col customWidth="1" min="5634" max="5634" style="136" width="11.42578125"/>
    <col customWidth="1" min="5635" max="5635" style="136" width="12.140625"/>
    <col customWidth="1" min="5636" max="5636" style="136" width="11"/>
    <col customWidth="1" min="5637" max="5637" style="136" width="11.5703125"/>
    <col customWidth="1" min="5638" max="5638" style="136" width="9.85546875"/>
    <col customWidth="1" min="5639" max="5639" style="136" width="9.5703125"/>
    <col customWidth="1" min="5640" max="5640" style="136" width="12.42578125"/>
    <col customWidth="1" min="5641" max="5641" style="136" width="13.140625"/>
    <col customWidth="1" min="5642" max="5642" style="136" width="10.7109375"/>
    <col min="5643" max="5888" style="136" width="9.140625"/>
    <col customWidth="1" min="5889" max="5889" style="136" width="89"/>
    <col customWidth="1" min="5890" max="5890" style="136" width="11.42578125"/>
    <col customWidth="1" min="5891" max="5891" style="136" width="12.140625"/>
    <col customWidth="1" min="5892" max="5892" style="136" width="11"/>
    <col customWidth="1" min="5893" max="5893" style="136" width="11.5703125"/>
    <col customWidth="1" min="5894" max="5894" style="136" width="9.85546875"/>
    <col customWidth="1" min="5895" max="5895" style="136" width="9.5703125"/>
    <col customWidth="1" min="5896" max="5896" style="136" width="12.42578125"/>
    <col customWidth="1" min="5897" max="5897" style="136" width="13.140625"/>
    <col customWidth="1" min="5898" max="5898" style="136" width="10.7109375"/>
    <col min="5899" max="6144" style="136" width="9.140625"/>
    <col customWidth="1" min="6145" max="6145" style="136" width="89"/>
    <col customWidth="1" min="6146" max="6146" style="136" width="11.42578125"/>
    <col customWidth="1" min="6147" max="6147" style="136" width="12.140625"/>
    <col customWidth="1" min="6148" max="6148" style="136" width="11"/>
    <col customWidth="1" min="6149" max="6149" style="136" width="11.5703125"/>
    <col customWidth="1" min="6150" max="6150" style="136" width="9.85546875"/>
    <col customWidth="1" min="6151" max="6151" style="136" width="9.5703125"/>
    <col customWidth="1" min="6152" max="6152" style="136" width="12.42578125"/>
    <col customWidth="1" min="6153" max="6153" style="136" width="13.140625"/>
    <col customWidth="1" min="6154" max="6154" style="136" width="10.7109375"/>
    <col min="6155" max="6400" style="136" width="9.140625"/>
    <col customWidth="1" min="6401" max="6401" style="136" width="89"/>
    <col customWidth="1" min="6402" max="6402" style="136" width="11.42578125"/>
    <col customWidth="1" min="6403" max="6403" style="136" width="12.140625"/>
    <col customWidth="1" min="6404" max="6404" style="136" width="11"/>
    <col customWidth="1" min="6405" max="6405" style="136" width="11.5703125"/>
    <col customWidth="1" min="6406" max="6406" style="136" width="9.85546875"/>
    <col customWidth="1" min="6407" max="6407" style="136" width="9.5703125"/>
    <col customWidth="1" min="6408" max="6408" style="136" width="12.42578125"/>
    <col customWidth="1" min="6409" max="6409" style="136" width="13.140625"/>
    <col customWidth="1" min="6410" max="6410" style="136" width="10.7109375"/>
    <col min="6411" max="6656" style="136" width="9.140625"/>
    <col customWidth="1" min="6657" max="6657" style="136" width="89"/>
    <col customWidth="1" min="6658" max="6658" style="136" width="11.42578125"/>
    <col customWidth="1" min="6659" max="6659" style="136" width="12.140625"/>
    <col customWidth="1" min="6660" max="6660" style="136" width="11"/>
    <col customWidth="1" min="6661" max="6661" style="136" width="11.5703125"/>
    <col customWidth="1" min="6662" max="6662" style="136" width="9.85546875"/>
    <col customWidth="1" min="6663" max="6663" style="136" width="9.5703125"/>
    <col customWidth="1" min="6664" max="6664" style="136" width="12.42578125"/>
    <col customWidth="1" min="6665" max="6665" style="136" width="13.140625"/>
    <col customWidth="1" min="6666" max="6666" style="136" width="10.7109375"/>
    <col min="6667" max="6912" style="136" width="9.140625"/>
    <col customWidth="1" min="6913" max="6913" style="136" width="89"/>
    <col customWidth="1" min="6914" max="6914" style="136" width="11.42578125"/>
    <col customWidth="1" min="6915" max="6915" style="136" width="12.140625"/>
    <col customWidth="1" min="6916" max="6916" style="136" width="11"/>
    <col customWidth="1" min="6917" max="6917" style="136" width="11.5703125"/>
    <col customWidth="1" min="6918" max="6918" style="136" width="9.85546875"/>
    <col customWidth="1" min="6919" max="6919" style="136" width="9.5703125"/>
    <col customWidth="1" min="6920" max="6920" style="136" width="12.42578125"/>
    <col customWidth="1" min="6921" max="6921" style="136" width="13.140625"/>
    <col customWidth="1" min="6922" max="6922" style="136" width="10.7109375"/>
    <col min="6923" max="7168" style="136" width="9.140625"/>
    <col customWidth="1" min="7169" max="7169" style="136" width="89"/>
    <col customWidth="1" min="7170" max="7170" style="136" width="11.42578125"/>
    <col customWidth="1" min="7171" max="7171" style="136" width="12.140625"/>
    <col customWidth="1" min="7172" max="7172" style="136" width="11"/>
    <col customWidth="1" min="7173" max="7173" style="136" width="11.5703125"/>
    <col customWidth="1" min="7174" max="7174" style="136" width="9.85546875"/>
    <col customWidth="1" min="7175" max="7175" style="136" width="9.5703125"/>
    <col customWidth="1" min="7176" max="7176" style="136" width="12.42578125"/>
    <col customWidth="1" min="7177" max="7177" style="136" width="13.140625"/>
    <col customWidth="1" min="7178" max="7178" style="136" width="10.7109375"/>
    <col min="7179" max="7424" style="136" width="9.140625"/>
    <col customWidth="1" min="7425" max="7425" style="136" width="89"/>
    <col customWidth="1" min="7426" max="7426" style="136" width="11.42578125"/>
    <col customWidth="1" min="7427" max="7427" style="136" width="12.140625"/>
    <col customWidth="1" min="7428" max="7428" style="136" width="11"/>
    <col customWidth="1" min="7429" max="7429" style="136" width="11.5703125"/>
    <col customWidth="1" min="7430" max="7430" style="136" width="9.85546875"/>
    <col customWidth="1" min="7431" max="7431" style="136" width="9.5703125"/>
    <col customWidth="1" min="7432" max="7432" style="136" width="12.42578125"/>
    <col customWidth="1" min="7433" max="7433" style="136" width="13.140625"/>
    <col customWidth="1" min="7434" max="7434" style="136" width="10.7109375"/>
    <col min="7435" max="7680" style="136" width="9.140625"/>
    <col customWidth="1" min="7681" max="7681" style="136" width="89"/>
    <col customWidth="1" min="7682" max="7682" style="136" width="11.42578125"/>
    <col customWidth="1" min="7683" max="7683" style="136" width="12.140625"/>
    <col customWidth="1" min="7684" max="7684" style="136" width="11"/>
    <col customWidth="1" min="7685" max="7685" style="136" width="11.5703125"/>
    <col customWidth="1" min="7686" max="7686" style="136" width="9.85546875"/>
    <col customWidth="1" min="7687" max="7687" style="136" width="9.5703125"/>
    <col customWidth="1" min="7688" max="7688" style="136" width="12.42578125"/>
    <col customWidth="1" min="7689" max="7689" style="136" width="13.140625"/>
    <col customWidth="1" min="7690" max="7690" style="136" width="10.7109375"/>
    <col min="7691" max="7936" style="136" width="9.140625"/>
    <col customWidth="1" min="7937" max="7937" style="136" width="89"/>
    <col customWidth="1" min="7938" max="7938" style="136" width="11.42578125"/>
    <col customWidth="1" min="7939" max="7939" style="136" width="12.140625"/>
    <col customWidth="1" min="7940" max="7940" style="136" width="11"/>
    <col customWidth="1" min="7941" max="7941" style="136" width="11.5703125"/>
    <col customWidth="1" min="7942" max="7942" style="136" width="9.85546875"/>
    <col customWidth="1" min="7943" max="7943" style="136" width="9.5703125"/>
    <col customWidth="1" min="7944" max="7944" style="136" width="12.42578125"/>
    <col customWidth="1" min="7945" max="7945" style="136" width="13.140625"/>
    <col customWidth="1" min="7946" max="7946" style="136" width="10.7109375"/>
    <col min="7947" max="8192" style="136" width="9.140625"/>
    <col customWidth="1" min="8193" max="8193" style="136" width="89"/>
    <col customWidth="1" min="8194" max="8194" style="136" width="11.42578125"/>
    <col customWidth="1" min="8195" max="8195" style="136" width="12.140625"/>
    <col customWidth="1" min="8196" max="8196" style="136" width="11"/>
    <col customWidth="1" min="8197" max="8197" style="136" width="11.5703125"/>
    <col customWidth="1" min="8198" max="8198" style="136" width="9.85546875"/>
    <col customWidth="1" min="8199" max="8199" style="136" width="9.5703125"/>
    <col customWidth="1" min="8200" max="8200" style="136" width="12.42578125"/>
    <col customWidth="1" min="8201" max="8201" style="136" width="13.140625"/>
    <col customWidth="1" min="8202" max="8202" style="136" width="10.7109375"/>
    <col min="8203" max="8448" style="136" width="9.140625"/>
    <col customWidth="1" min="8449" max="8449" style="136" width="89"/>
    <col customWidth="1" min="8450" max="8450" style="136" width="11.42578125"/>
    <col customWidth="1" min="8451" max="8451" style="136" width="12.140625"/>
    <col customWidth="1" min="8452" max="8452" style="136" width="11"/>
    <col customWidth="1" min="8453" max="8453" style="136" width="11.5703125"/>
    <col customWidth="1" min="8454" max="8454" style="136" width="9.85546875"/>
    <col customWidth="1" min="8455" max="8455" style="136" width="9.5703125"/>
    <col customWidth="1" min="8456" max="8456" style="136" width="12.42578125"/>
    <col customWidth="1" min="8457" max="8457" style="136" width="13.140625"/>
    <col customWidth="1" min="8458" max="8458" style="136" width="10.7109375"/>
    <col min="8459" max="8704" style="136" width="9.140625"/>
    <col customWidth="1" min="8705" max="8705" style="136" width="89"/>
    <col customWidth="1" min="8706" max="8706" style="136" width="11.42578125"/>
    <col customWidth="1" min="8707" max="8707" style="136" width="12.140625"/>
    <col customWidth="1" min="8708" max="8708" style="136" width="11"/>
    <col customWidth="1" min="8709" max="8709" style="136" width="11.5703125"/>
    <col customWidth="1" min="8710" max="8710" style="136" width="9.85546875"/>
    <col customWidth="1" min="8711" max="8711" style="136" width="9.5703125"/>
    <col customWidth="1" min="8712" max="8712" style="136" width="12.42578125"/>
    <col customWidth="1" min="8713" max="8713" style="136" width="13.140625"/>
    <col customWidth="1" min="8714" max="8714" style="136" width="10.7109375"/>
    <col min="8715" max="8960" style="136" width="9.140625"/>
    <col customWidth="1" min="8961" max="8961" style="136" width="89"/>
    <col customWidth="1" min="8962" max="8962" style="136" width="11.42578125"/>
    <col customWidth="1" min="8963" max="8963" style="136" width="12.140625"/>
    <col customWidth="1" min="8964" max="8964" style="136" width="11"/>
    <col customWidth="1" min="8965" max="8965" style="136" width="11.5703125"/>
    <col customWidth="1" min="8966" max="8966" style="136" width="9.85546875"/>
    <col customWidth="1" min="8967" max="8967" style="136" width="9.5703125"/>
    <col customWidth="1" min="8968" max="8968" style="136" width="12.42578125"/>
    <col customWidth="1" min="8969" max="8969" style="136" width="13.140625"/>
    <col customWidth="1" min="8970" max="8970" style="136" width="10.7109375"/>
    <col min="8971" max="9216" style="136" width="9.140625"/>
    <col customWidth="1" min="9217" max="9217" style="136" width="89"/>
    <col customWidth="1" min="9218" max="9218" style="136" width="11.42578125"/>
    <col customWidth="1" min="9219" max="9219" style="136" width="12.140625"/>
    <col customWidth="1" min="9220" max="9220" style="136" width="11"/>
    <col customWidth="1" min="9221" max="9221" style="136" width="11.5703125"/>
    <col customWidth="1" min="9222" max="9222" style="136" width="9.85546875"/>
    <col customWidth="1" min="9223" max="9223" style="136" width="9.5703125"/>
    <col customWidth="1" min="9224" max="9224" style="136" width="12.42578125"/>
    <col customWidth="1" min="9225" max="9225" style="136" width="13.140625"/>
    <col customWidth="1" min="9226" max="9226" style="136" width="10.7109375"/>
    <col min="9227" max="9472" style="136" width="9.140625"/>
    <col customWidth="1" min="9473" max="9473" style="136" width="89"/>
    <col customWidth="1" min="9474" max="9474" style="136" width="11.42578125"/>
    <col customWidth="1" min="9475" max="9475" style="136" width="12.140625"/>
    <col customWidth="1" min="9476" max="9476" style="136" width="11"/>
    <col customWidth="1" min="9477" max="9477" style="136" width="11.5703125"/>
    <col customWidth="1" min="9478" max="9478" style="136" width="9.85546875"/>
    <col customWidth="1" min="9479" max="9479" style="136" width="9.5703125"/>
    <col customWidth="1" min="9480" max="9480" style="136" width="12.42578125"/>
    <col customWidth="1" min="9481" max="9481" style="136" width="13.140625"/>
    <col customWidth="1" min="9482" max="9482" style="136" width="10.7109375"/>
    <col min="9483" max="9728" style="136" width="9.140625"/>
    <col customWidth="1" min="9729" max="9729" style="136" width="89"/>
    <col customWidth="1" min="9730" max="9730" style="136" width="11.42578125"/>
    <col customWidth="1" min="9731" max="9731" style="136" width="12.140625"/>
    <col customWidth="1" min="9732" max="9732" style="136" width="11"/>
    <col customWidth="1" min="9733" max="9733" style="136" width="11.5703125"/>
    <col customWidth="1" min="9734" max="9734" style="136" width="9.85546875"/>
    <col customWidth="1" min="9735" max="9735" style="136" width="9.5703125"/>
    <col customWidth="1" min="9736" max="9736" style="136" width="12.42578125"/>
    <col customWidth="1" min="9737" max="9737" style="136" width="13.140625"/>
    <col customWidth="1" min="9738" max="9738" style="136" width="10.7109375"/>
    <col min="9739" max="9984" style="136" width="9.140625"/>
    <col customWidth="1" min="9985" max="9985" style="136" width="89"/>
    <col customWidth="1" min="9986" max="9986" style="136" width="11.42578125"/>
    <col customWidth="1" min="9987" max="9987" style="136" width="12.140625"/>
    <col customWidth="1" min="9988" max="9988" style="136" width="11"/>
    <col customWidth="1" min="9989" max="9989" style="136" width="11.5703125"/>
    <col customWidth="1" min="9990" max="9990" style="136" width="9.85546875"/>
    <col customWidth="1" min="9991" max="9991" style="136" width="9.5703125"/>
    <col customWidth="1" min="9992" max="9992" style="136" width="12.42578125"/>
    <col customWidth="1" min="9993" max="9993" style="136" width="13.140625"/>
    <col customWidth="1" min="9994" max="9994" style="136" width="10.7109375"/>
    <col min="9995" max="10240" style="136" width="9.140625"/>
    <col customWidth="1" min="10241" max="10241" style="136" width="89"/>
    <col customWidth="1" min="10242" max="10242" style="136" width="11.42578125"/>
    <col customWidth="1" min="10243" max="10243" style="136" width="12.140625"/>
    <col customWidth="1" min="10244" max="10244" style="136" width="11"/>
    <col customWidth="1" min="10245" max="10245" style="136" width="11.5703125"/>
    <col customWidth="1" min="10246" max="10246" style="136" width="9.85546875"/>
    <col customWidth="1" min="10247" max="10247" style="136" width="9.5703125"/>
    <col customWidth="1" min="10248" max="10248" style="136" width="12.42578125"/>
    <col customWidth="1" min="10249" max="10249" style="136" width="13.140625"/>
    <col customWidth="1" min="10250" max="10250" style="136" width="10.7109375"/>
    <col min="10251" max="10496" style="136" width="9.140625"/>
    <col customWidth="1" min="10497" max="10497" style="136" width="89"/>
    <col customWidth="1" min="10498" max="10498" style="136" width="11.42578125"/>
    <col customWidth="1" min="10499" max="10499" style="136" width="12.140625"/>
    <col customWidth="1" min="10500" max="10500" style="136" width="11"/>
    <col customWidth="1" min="10501" max="10501" style="136" width="11.5703125"/>
    <col customWidth="1" min="10502" max="10502" style="136" width="9.85546875"/>
    <col customWidth="1" min="10503" max="10503" style="136" width="9.5703125"/>
    <col customWidth="1" min="10504" max="10504" style="136" width="12.42578125"/>
    <col customWidth="1" min="10505" max="10505" style="136" width="13.140625"/>
    <col customWidth="1" min="10506" max="10506" style="136" width="10.7109375"/>
    <col min="10507" max="10752" style="136" width="9.140625"/>
    <col customWidth="1" min="10753" max="10753" style="136" width="89"/>
    <col customWidth="1" min="10754" max="10754" style="136" width="11.42578125"/>
    <col customWidth="1" min="10755" max="10755" style="136" width="12.140625"/>
    <col customWidth="1" min="10756" max="10756" style="136" width="11"/>
    <col customWidth="1" min="10757" max="10757" style="136" width="11.5703125"/>
    <col customWidth="1" min="10758" max="10758" style="136" width="9.85546875"/>
    <col customWidth="1" min="10759" max="10759" style="136" width="9.5703125"/>
    <col customWidth="1" min="10760" max="10760" style="136" width="12.42578125"/>
    <col customWidth="1" min="10761" max="10761" style="136" width="13.140625"/>
    <col customWidth="1" min="10762" max="10762" style="136" width="10.7109375"/>
    <col min="10763" max="11008" style="136" width="9.140625"/>
    <col customWidth="1" min="11009" max="11009" style="136" width="89"/>
    <col customWidth="1" min="11010" max="11010" style="136" width="11.42578125"/>
    <col customWidth="1" min="11011" max="11011" style="136" width="12.140625"/>
    <col customWidth="1" min="11012" max="11012" style="136" width="11"/>
    <col customWidth="1" min="11013" max="11013" style="136" width="11.5703125"/>
    <col customWidth="1" min="11014" max="11014" style="136" width="9.85546875"/>
    <col customWidth="1" min="11015" max="11015" style="136" width="9.5703125"/>
    <col customWidth="1" min="11016" max="11016" style="136" width="12.42578125"/>
    <col customWidth="1" min="11017" max="11017" style="136" width="13.140625"/>
    <col customWidth="1" min="11018" max="11018" style="136" width="10.7109375"/>
    <col min="11019" max="11264" style="136" width="9.140625"/>
    <col customWidth="1" min="11265" max="11265" style="136" width="89"/>
    <col customWidth="1" min="11266" max="11266" style="136" width="11.42578125"/>
    <col customWidth="1" min="11267" max="11267" style="136" width="12.140625"/>
    <col customWidth="1" min="11268" max="11268" style="136" width="11"/>
    <col customWidth="1" min="11269" max="11269" style="136" width="11.5703125"/>
    <col customWidth="1" min="11270" max="11270" style="136" width="9.85546875"/>
    <col customWidth="1" min="11271" max="11271" style="136" width="9.5703125"/>
    <col customWidth="1" min="11272" max="11272" style="136" width="12.42578125"/>
    <col customWidth="1" min="11273" max="11273" style="136" width="13.140625"/>
    <col customWidth="1" min="11274" max="11274" style="136" width="10.7109375"/>
    <col min="11275" max="11520" style="136" width="9.140625"/>
    <col customWidth="1" min="11521" max="11521" style="136" width="89"/>
    <col customWidth="1" min="11522" max="11522" style="136" width="11.42578125"/>
    <col customWidth="1" min="11523" max="11523" style="136" width="12.140625"/>
    <col customWidth="1" min="11524" max="11524" style="136" width="11"/>
    <col customWidth="1" min="11525" max="11525" style="136" width="11.5703125"/>
    <col customWidth="1" min="11526" max="11526" style="136" width="9.85546875"/>
    <col customWidth="1" min="11527" max="11527" style="136" width="9.5703125"/>
    <col customWidth="1" min="11528" max="11528" style="136" width="12.42578125"/>
    <col customWidth="1" min="11529" max="11529" style="136" width="13.140625"/>
    <col customWidth="1" min="11530" max="11530" style="136" width="10.7109375"/>
    <col min="11531" max="11776" style="136" width="9.140625"/>
    <col customWidth="1" min="11777" max="11777" style="136" width="89"/>
    <col customWidth="1" min="11778" max="11778" style="136" width="11.42578125"/>
    <col customWidth="1" min="11779" max="11779" style="136" width="12.140625"/>
    <col customWidth="1" min="11780" max="11780" style="136" width="11"/>
    <col customWidth="1" min="11781" max="11781" style="136" width="11.5703125"/>
    <col customWidth="1" min="11782" max="11782" style="136" width="9.85546875"/>
    <col customWidth="1" min="11783" max="11783" style="136" width="9.5703125"/>
    <col customWidth="1" min="11784" max="11784" style="136" width="12.42578125"/>
    <col customWidth="1" min="11785" max="11785" style="136" width="13.140625"/>
    <col customWidth="1" min="11786" max="11786" style="136" width="10.7109375"/>
    <col min="11787" max="12032" style="136" width="9.140625"/>
    <col customWidth="1" min="12033" max="12033" style="136" width="89"/>
    <col customWidth="1" min="12034" max="12034" style="136" width="11.42578125"/>
    <col customWidth="1" min="12035" max="12035" style="136" width="12.140625"/>
    <col customWidth="1" min="12036" max="12036" style="136" width="11"/>
    <col customWidth="1" min="12037" max="12037" style="136" width="11.5703125"/>
    <col customWidth="1" min="12038" max="12038" style="136" width="9.85546875"/>
    <col customWidth="1" min="12039" max="12039" style="136" width="9.5703125"/>
    <col customWidth="1" min="12040" max="12040" style="136" width="12.42578125"/>
    <col customWidth="1" min="12041" max="12041" style="136" width="13.140625"/>
    <col customWidth="1" min="12042" max="12042" style="136" width="10.7109375"/>
    <col min="12043" max="12288" style="136" width="9.140625"/>
    <col customWidth="1" min="12289" max="12289" style="136" width="89"/>
    <col customWidth="1" min="12290" max="12290" style="136" width="11.42578125"/>
    <col customWidth="1" min="12291" max="12291" style="136" width="12.140625"/>
    <col customWidth="1" min="12292" max="12292" style="136" width="11"/>
    <col customWidth="1" min="12293" max="12293" style="136" width="11.5703125"/>
    <col customWidth="1" min="12294" max="12294" style="136" width="9.85546875"/>
    <col customWidth="1" min="12295" max="12295" style="136" width="9.5703125"/>
    <col customWidth="1" min="12296" max="12296" style="136" width="12.42578125"/>
    <col customWidth="1" min="12297" max="12297" style="136" width="13.140625"/>
    <col customWidth="1" min="12298" max="12298" style="136" width="10.7109375"/>
    <col min="12299" max="12544" style="136" width="9.140625"/>
    <col customWidth="1" min="12545" max="12545" style="136" width="89"/>
    <col customWidth="1" min="12546" max="12546" style="136" width="11.42578125"/>
    <col customWidth="1" min="12547" max="12547" style="136" width="12.140625"/>
    <col customWidth="1" min="12548" max="12548" style="136" width="11"/>
    <col customWidth="1" min="12549" max="12549" style="136" width="11.5703125"/>
    <col customWidth="1" min="12550" max="12550" style="136" width="9.85546875"/>
    <col customWidth="1" min="12551" max="12551" style="136" width="9.5703125"/>
    <col customWidth="1" min="12552" max="12552" style="136" width="12.42578125"/>
    <col customWidth="1" min="12553" max="12553" style="136" width="13.140625"/>
    <col customWidth="1" min="12554" max="12554" style="136" width="10.7109375"/>
    <col min="12555" max="12800" style="136" width="9.140625"/>
    <col customWidth="1" min="12801" max="12801" style="136" width="89"/>
    <col customWidth="1" min="12802" max="12802" style="136" width="11.42578125"/>
    <col customWidth="1" min="12803" max="12803" style="136" width="12.140625"/>
    <col customWidth="1" min="12804" max="12804" style="136" width="11"/>
    <col customWidth="1" min="12805" max="12805" style="136" width="11.5703125"/>
    <col customWidth="1" min="12806" max="12806" style="136" width="9.85546875"/>
    <col customWidth="1" min="12807" max="12807" style="136" width="9.5703125"/>
    <col customWidth="1" min="12808" max="12808" style="136" width="12.42578125"/>
    <col customWidth="1" min="12809" max="12809" style="136" width="13.140625"/>
    <col customWidth="1" min="12810" max="12810" style="136" width="10.7109375"/>
    <col min="12811" max="13056" style="136" width="9.140625"/>
    <col customWidth="1" min="13057" max="13057" style="136" width="89"/>
    <col customWidth="1" min="13058" max="13058" style="136" width="11.42578125"/>
    <col customWidth="1" min="13059" max="13059" style="136" width="12.140625"/>
    <col customWidth="1" min="13060" max="13060" style="136" width="11"/>
    <col customWidth="1" min="13061" max="13061" style="136" width="11.5703125"/>
    <col customWidth="1" min="13062" max="13062" style="136" width="9.85546875"/>
    <col customWidth="1" min="13063" max="13063" style="136" width="9.5703125"/>
    <col customWidth="1" min="13064" max="13064" style="136" width="12.42578125"/>
    <col customWidth="1" min="13065" max="13065" style="136" width="13.140625"/>
    <col customWidth="1" min="13066" max="13066" style="136" width="10.7109375"/>
    <col min="13067" max="13312" style="136" width="9.140625"/>
    <col customWidth="1" min="13313" max="13313" style="136" width="89"/>
    <col customWidth="1" min="13314" max="13314" style="136" width="11.42578125"/>
    <col customWidth="1" min="13315" max="13315" style="136" width="12.140625"/>
    <col customWidth="1" min="13316" max="13316" style="136" width="11"/>
    <col customWidth="1" min="13317" max="13317" style="136" width="11.5703125"/>
    <col customWidth="1" min="13318" max="13318" style="136" width="9.85546875"/>
    <col customWidth="1" min="13319" max="13319" style="136" width="9.5703125"/>
    <col customWidth="1" min="13320" max="13320" style="136" width="12.42578125"/>
    <col customWidth="1" min="13321" max="13321" style="136" width="13.140625"/>
    <col customWidth="1" min="13322" max="13322" style="136" width="10.7109375"/>
    <col min="13323" max="13568" style="136" width="9.140625"/>
    <col customWidth="1" min="13569" max="13569" style="136" width="89"/>
    <col customWidth="1" min="13570" max="13570" style="136" width="11.42578125"/>
    <col customWidth="1" min="13571" max="13571" style="136" width="12.140625"/>
    <col customWidth="1" min="13572" max="13572" style="136" width="11"/>
    <col customWidth="1" min="13573" max="13573" style="136" width="11.5703125"/>
    <col customWidth="1" min="13574" max="13574" style="136" width="9.85546875"/>
    <col customWidth="1" min="13575" max="13575" style="136" width="9.5703125"/>
    <col customWidth="1" min="13576" max="13576" style="136" width="12.42578125"/>
    <col customWidth="1" min="13577" max="13577" style="136" width="13.140625"/>
    <col customWidth="1" min="13578" max="13578" style="136" width="10.7109375"/>
    <col min="13579" max="13824" style="136" width="9.140625"/>
    <col customWidth="1" min="13825" max="13825" style="136" width="89"/>
    <col customWidth="1" min="13826" max="13826" style="136" width="11.42578125"/>
    <col customWidth="1" min="13827" max="13827" style="136" width="12.140625"/>
    <col customWidth="1" min="13828" max="13828" style="136" width="11"/>
    <col customWidth="1" min="13829" max="13829" style="136" width="11.5703125"/>
    <col customWidth="1" min="13830" max="13830" style="136" width="9.85546875"/>
    <col customWidth="1" min="13831" max="13831" style="136" width="9.5703125"/>
    <col customWidth="1" min="13832" max="13832" style="136" width="12.42578125"/>
    <col customWidth="1" min="13833" max="13833" style="136" width="13.140625"/>
    <col customWidth="1" min="13834" max="13834" style="136" width="10.7109375"/>
    <col min="13835" max="14080" style="136" width="9.140625"/>
    <col customWidth="1" min="14081" max="14081" style="136" width="89"/>
    <col customWidth="1" min="14082" max="14082" style="136" width="11.42578125"/>
    <col customWidth="1" min="14083" max="14083" style="136" width="12.140625"/>
    <col customWidth="1" min="14084" max="14084" style="136" width="11"/>
    <col customWidth="1" min="14085" max="14085" style="136" width="11.5703125"/>
    <col customWidth="1" min="14086" max="14086" style="136" width="9.85546875"/>
    <col customWidth="1" min="14087" max="14087" style="136" width="9.5703125"/>
    <col customWidth="1" min="14088" max="14088" style="136" width="12.42578125"/>
    <col customWidth="1" min="14089" max="14089" style="136" width="13.140625"/>
    <col customWidth="1" min="14090" max="14090" style="136" width="10.7109375"/>
    <col min="14091" max="14336" style="136" width="9.140625"/>
    <col customWidth="1" min="14337" max="14337" style="136" width="89"/>
    <col customWidth="1" min="14338" max="14338" style="136" width="11.42578125"/>
    <col customWidth="1" min="14339" max="14339" style="136" width="12.140625"/>
    <col customWidth="1" min="14340" max="14340" style="136" width="11"/>
    <col customWidth="1" min="14341" max="14341" style="136" width="11.5703125"/>
    <col customWidth="1" min="14342" max="14342" style="136" width="9.85546875"/>
    <col customWidth="1" min="14343" max="14343" style="136" width="9.5703125"/>
    <col customWidth="1" min="14344" max="14344" style="136" width="12.42578125"/>
    <col customWidth="1" min="14345" max="14345" style="136" width="13.140625"/>
    <col customWidth="1" min="14346" max="14346" style="136" width="10.7109375"/>
    <col min="14347" max="14592" style="136" width="9.140625"/>
    <col customWidth="1" min="14593" max="14593" style="136" width="89"/>
    <col customWidth="1" min="14594" max="14594" style="136" width="11.42578125"/>
    <col customWidth="1" min="14595" max="14595" style="136" width="12.140625"/>
    <col customWidth="1" min="14596" max="14596" style="136" width="11"/>
    <col customWidth="1" min="14597" max="14597" style="136" width="11.5703125"/>
    <col customWidth="1" min="14598" max="14598" style="136" width="9.85546875"/>
    <col customWidth="1" min="14599" max="14599" style="136" width="9.5703125"/>
    <col customWidth="1" min="14600" max="14600" style="136" width="12.42578125"/>
    <col customWidth="1" min="14601" max="14601" style="136" width="13.140625"/>
    <col customWidth="1" min="14602" max="14602" style="136" width="10.7109375"/>
    <col min="14603" max="14848" style="136" width="9.140625"/>
    <col customWidth="1" min="14849" max="14849" style="136" width="89"/>
    <col customWidth="1" min="14850" max="14850" style="136" width="11.42578125"/>
    <col customWidth="1" min="14851" max="14851" style="136" width="12.140625"/>
    <col customWidth="1" min="14852" max="14852" style="136" width="11"/>
    <col customWidth="1" min="14853" max="14853" style="136" width="11.5703125"/>
    <col customWidth="1" min="14854" max="14854" style="136" width="9.85546875"/>
    <col customWidth="1" min="14855" max="14855" style="136" width="9.5703125"/>
    <col customWidth="1" min="14856" max="14856" style="136" width="12.42578125"/>
    <col customWidth="1" min="14857" max="14857" style="136" width="13.140625"/>
    <col customWidth="1" min="14858" max="14858" style="136" width="10.7109375"/>
    <col min="14859" max="15104" style="136" width="9.140625"/>
    <col customWidth="1" min="15105" max="15105" style="136" width="89"/>
    <col customWidth="1" min="15106" max="15106" style="136" width="11.42578125"/>
    <col customWidth="1" min="15107" max="15107" style="136" width="12.140625"/>
    <col customWidth="1" min="15108" max="15108" style="136" width="11"/>
    <col customWidth="1" min="15109" max="15109" style="136" width="11.5703125"/>
    <col customWidth="1" min="15110" max="15110" style="136" width="9.85546875"/>
    <col customWidth="1" min="15111" max="15111" style="136" width="9.5703125"/>
    <col customWidth="1" min="15112" max="15112" style="136" width="12.42578125"/>
    <col customWidth="1" min="15113" max="15113" style="136" width="13.140625"/>
    <col customWidth="1" min="15114" max="15114" style="136" width="10.7109375"/>
    <col min="15115" max="15360" style="136" width="9.140625"/>
    <col customWidth="1" min="15361" max="15361" style="136" width="89"/>
    <col customWidth="1" min="15362" max="15362" style="136" width="11.42578125"/>
    <col customWidth="1" min="15363" max="15363" style="136" width="12.140625"/>
    <col customWidth="1" min="15364" max="15364" style="136" width="11"/>
    <col customWidth="1" min="15365" max="15365" style="136" width="11.5703125"/>
    <col customWidth="1" min="15366" max="15366" style="136" width="9.85546875"/>
    <col customWidth="1" min="15367" max="15367" style="136" width="9.5703125"/>
    <col customWidth="1" min="15368" max="15368" style="136" width="12.42578125"/>
    <col customWidth="1" min="15369" max="15369" style="136" width="13.140625"/>
    <col customWidth="1" min="15370" max="15370" style="136" width="10.7109375"/>
    <col min="15371" max="15616" style="136" width="9.140625"/>
    <col customWidth="1" min="15617" max="15617" style="136" width="89"/>
    <col customWidth="1" min="15618" max="15618" style="136" width="11.42578125"/>
    <col customWidth="1" min="15619" max="15619" style="136" width="12.140625"/>
    <col customWidth="1" min="15620" max="15620" style="136" width="11"/>
    <col customWidth="1" min="15621" max="15621" style="136" width="11.5703125"/>
    <col customWidth="1" min="15622" max="15622" style="136" width="9.85546875"/>
    <col customWidth="1" min="15623" max="15623" style="136" width="9.5703125"/>
    <col customWidth="1" min="15624" max="15624" style="136" width="12.42578125"/>
    <col customWidth="1" min="15625" max="15625" style="136" width="13.140625"/>
    <col customWidth="1" min="15626" max="15626" style="136" width="10.7109375"/>
    <col min="15627" max="15872" style="136" width="9.140625"/>
    <col customWidth="1" min="15873" max="15873" style="136" width="89"/>
    <col customWidth="1" min="15874" max="15874" style="136" width="11.42578125"/>
    <col customWidth="1" min="15875" max="15875" style="136" width="12.140625"/>
    <col customWidth="1" min="15876" max="15876" style="136" width="11"/>
    <col customWidth="1" min="15877" max="15877" style="136" width="11.5703125"/>
    <col customWidth="1" min="15878" max="15878" style="136" width="9.85546875"/>
    <col customWidth="1" min="15879" max="15879" style="136" width="9.5703125"/>
    <col customWidth="1" min="15880" max="15880" style="136" width="12.42578125"/>
    <col customWidth="1" min="15881" max="15881" style="136" width="13.140625"/>
    <col customWidth="1" min="15882" max="15882" style="136" width="10.7109375"/>
    <col min="15883" max="16128" style="136" width="9.140625"/>
    <col customWidth="1" min="16129" max="16129" style="136" width="89"/>
    <col customWidth="1" min="16130" max="16130" style="136" width="11.42578125"/>
    <col customWidth="1" min="16131" max="16131" style="136" width="12.140625"/>
    <col customWidth="1" min="16132" max="16132" style="136" width="11"/>
    <col customWidth="1" min="16133" max="16133" style="136" width="11.5703125"/>
    <col customWidth="1" min="16134" max="16134" style="136" width="9.85546875"/>
    <col customWidth="1" min="16135" max="16135" style="136" width="9.5703125"/>
    <col customWidth="1" min="16136" max="16136" style="136" width="12.42578125"/>
    <col customWidth="1" min="16137" max="16137" style="136" width="13.140625"/>
    <col customWidth="1" min="16138" max="16138" style="136" width="10.7109375"/>
    <col min="16139" max="16384" style="136" width="9.140625"/>
  </cols>
  <sheetData>
    <row r="1" ht="44.25" customHeight="1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</row>
    <row r="2" ht="31.5" customHeight="1">
      <c r="A2" s="140" t="s">
        <v>35</v>
      </c>
      <c r="B2" s="140"/>
      <c r="C2" s="140"/>
      <c r="D2" s="140"/>
      <c r="E2" s="140"/>
      <c r="F2" s="140"/>
      <c r="G2" s="140"/>
      <c r="H2" s="140"/>
      <c r="I2" s="140"/>
      <c r="J2" s="140"/>
    </row>
    <row r="3" ht="33" customHeight="1">
      <c r="A3" s="141"/>
      <c r="B3" s="142"/>
      <c r="C3" s="142"/>
      <c r="D3" s="142"/>
      <c r="E3" s="142"/>
      <c r="F3" s="142"/>
      <c r="G3" s="142"/>
      <c r="H3" s="142"/>
      <c r="I3" s="142"/>
      <c r="J3" s="142"/>
    </row>
    <row r="4" ht="33" customHeight="1">
      <c r="A4" s="405" t="s">
        <v>3</v>
      </c>
      <c r="B4" s="406" t="s">
        <v>36</v>
      </c>
      <c r="C4" s="407"/>
      <c r="D4" s="408"/>
      <c r="E4" s="406" t="s">
        <v>37</v>
      </c>
      <c r="F4" s="407"/>
      <c r="G4" s="408"/>
      <c r="H4" s="409" t="s">
        <v>38</v>
      </c>
      <c r="I4" s="148"/>
      <c r="J4" s="149"/>
    </row>
    <row r="5" ht="166.5" customHeight="1">
      <c r="A5" s="150"/>
      <c r="B5" s="410" t="s">
        <v>9</v>
      </c>
      <c r="C5" s="410" t="s">
        <v>10</v>
      </c>
      <c r="D5" s="410" t="s">
        <v>11</v>
      </c>
      <c r="E5" s="410" t="s">
        <v>9</v>
      </c>
      <c r="F5" s="410" t="s">
        <v>10</v>
      </c>
      <c r="G5" s="410" t="s">
        <v>11</v>
      </c>
      <c r="H5" s="410" t="s">
        <v>9</v>
      </c>
      <c r="I5" s="410" t="s">
        <v>10</v>
      </c>
      <c r="J5" s="411" t="s">
        <v>11</v>
      </c>
    </row>
    <row r="6" ht="31.5" customHeight="1">
      <c r="A6" s="412" t="s">
        <v>12</v>
      </c>
      <c r="B6" s="413"/>
      <c r="C6" s="414"/>
      <c r="D6" s="415"/>
      <c r="E6" s="413"/>
      <c r="F6" s="414"/>
      <c r="G6" s="416"/>
      <c r="H6" s="417"/>
      <c r="I6" s="418"/>
      <c r="J6" s="419"/>
    </row>
    <row r="7" ht="41.25" customHeight="1">
      <c r="A7" s="420" t="s">
        <v>39</v>
      </c>
      <c r="B7" s="421">
        <f t="shared" ref="B7:J9" si="25">B13+B18</f>
        <v>8</v>
      </c>
      <c r="C7" s="422">
        <f t="shared" si="25"/>
        <v>0</v>
      </c>
      <c r="D7" s="423">
        <f t="shared" si="25"/>
        <v>8</v>
      </c>
      <c r="E7" s="421">
        <f t="shared" ref="E7:G9" si="26">E13+E18</f>
        <v>10</v>
      </c>
      <c r="F7" s="422">
        <f t="shared" si="26"/>
        <v>0</v>
      </c>
      <c r="G7" s="423">
        <f t="shared" si="26"/>
        <v>10</v>
      </c>
      <c r="H7" s="421">
        <f t="shared" si="25"/>
        <v>18</v>
      </c>
      <c r="I7" s="422">
        <f t="shared" si="25"/>
        <v>0</v>
      </c>
      <c r="J7" s="423">
        <f t="shared" si="25"/>
        <v>18</v>
      </c>
    </row>
    <row r="8" ht="46.5" customHeight="1">
      <c r="A8" s="420" t="s">
        <v>40</v>
      </c>
      <c r="B8" s="424">
        <f t="shared" si="25"/>
        <v>0</v>
      </c>
      <c r="C8" s="425">
        <f t="shared" si="25"/>
        <v>0</v>
      </c>
      <c r="D8" s="426">
        <f t="shared" si="25"/>
        <v>0</v>
      </c>
      <c r="E8" s="424">
        <f t="shared" si="26"/>
        <v>0</v>
      </c>
      <c r="F8" s="425">
        <f t="shared" si="26"/>
        <v>0</v>
      </c>
      <c r="G8" s="426">
        <f t="shared" si="26"/>
        <v>0</v>
      </c>
      <c r="H8" s="424">
        <f t="shared" si="25"/>
        <v>0</v>
      </c>
      <c r="I8" s="425">
        <f t="shared" si="25"/>
        <v>0</v>
      </c>
      <c r="J8" s="426">
        <f t="shared" si="25"/>
        <v>0</v>
      </c>
    </row>
    <row r="9" ht="31.5" customHeight="1">
      <c r="A9" s="427" t="s">
        <v>41</v>
      </c>
      <c r="B9" s="428">
        <f t="shared" si="25"/>
        <v>8</v>
      </c>
      <c r="C9" s="429">
        <f t="shared" si="25"/>
        <v>0</v>
      </c>
      <c r="D9" s="430">
        <f t="shared" si="25"/>
        <v>8</v>
      </c>
      <c r="E9" s="428">
        <f t="shared" si="26"/>
        <v>7</v>
      </c>
      <c r="F9" s="429">
        <f t="shared" si="26"/>
        <v>0</v>
      </c>
      <c r="G9" s="430">
        <f t="shared" si="26"/>
        <v>7</v>
      </c>
      <c r="H9" s="428">
        <f t="shared" si="25"/>
        <v>15</v>
      </c>
      <c r="I9" s="429">
        <f t="shared" si="25"/>
        <v>0</v>
      </c>
      <c r="J9" s="430">
        <f t="shared" si="25"/>
        <v>15</v>
      </c>
    </row>
    <row r="10" ht="31.5" customHeight="1">
      <c r="A10" s="431" t="s">
        <v>30</v>
      </c>
      <c r="B10" s="432">
        <f t="shared" ref="B10:J10" si="27">SUM(B7:B9)</f>
        <v>16</v>
      </c>
      <c r="C10" s="433">
        <f t="shared" si="27"/>
        <v>0</v>
      </c>
      <c r="D10" s="434">
        <f t="shared" si="27"/>
        <v>16</v>
      </c>
      <c r="E10" s="432">
        <f>SUM(E7:E9)</f>
        <v>17</v>
      </c>
      <c r="F10" s="433">
        <f>SUM(F7:F9)</f>
        <v>0</v>
      </c>
      <c r="G10" s="434">
        <f>SUM(G7:G9)</f>
        <v>17</v>
      </c>
      <c r="H10" s="432">
        <f t="shared" si="27"/>
        <v>33</v>
      </c>
      <c r="I10" s="433">
        <f t="shared" si="27"/>
        <v>0</v>
      </c>
      <c r="J10" s="434">
        <f t="shared" si="27"/>
        <v>33</v>
      </c>
    </row>
    <row r="11" ht="27" customHeight="1">
      <c r="A11" s="192" t="s">
        <v>18</v>
      </c>
      <c r="B11" s="298"/>
      <c r="C11" s="299"/>
      <c r="D11" s="300"/>
      <c r="E11" s="298"/>
      <c r="F11" s="299"/>
      <c r="G11" s="300"/>
      <c r="H11" s="435"/>
      <c r="I11" s="207"/>
      <c r="J11" s="216"/>
    </row>
    <row r="12" ht="31.5" customHeight="1">
      <c r="A12" s="436" t="s">
        <v>19</v>
      </c>
      <c r="B12" s="437"/>
      <c r="C12" s="438"/>
      <c r="D12" s="439"/>
      <c r="E12" s="437"/>
      <c r="F12" s="438"/>
      <c r="G12" s="439"/>
      <c r="H12" s="440"/>
      <c r="I12" s="441"/>
      <c r="J12" s="442"/>
    </row>
    <row r="13" ht="24.949999999999999" customHeight="1">
      <c r="A13" s="443" t="s">
        <v>39</v>
      </c>
      <c r="B13" s="444">
        <v>8</v>
      </c>
      <c r="C13" s="445">
        <v>0</v>
      </c>
      <c r="D13" s="446">
        <v>8</v>
      </c>
      <c r="E13" s="444">
        <v>10</v>
      </c>
      <c r="F13" s="445">
        <v>0</v>
      </c>
      <c r="G13" s="446">
        <v>10</v>
      </c>
      <c r="H13" s="447">
        <f t="shared" ref="H13:I15" si="28">B13+E13</f>
        <v>18</v>
      </c>
      <c r="I13" s="448">
        <f t="shared" si="28"/>
        <v>0</v>
      </c>
      <c r="J13" s="449">
        <f t="shared" ref="J13:J15" si="29">H13+I13</f>
        <v>18</v>
      </c>
    </row>
    <row r="14" ht="48.75" customHeight="1">
      <c r="A14" s="420" t="s">
        <v>40</v>
      </c>
      <c r="B14" s="185">
        <v>0</v>
      </c>
      <c r="C14" s="186">
        <v>0</v>
      </c>
      <c r="D14" s="187">
        <v>0</v>
      </c>
      <c r="E14" s="185">
        <v>0</v>
      </c>
      <c r="F14" s="186">
        <v>0</v>
      </c>
      <c r="G14" s="187">
        <v>0</v>
      </c>
      <c r="H14" s="450">
        <f t="shared" si="28"/>
        <v>0</v>
      </c>
      <c r="I14" s="451">
        <f t="shared" si="28"/>
        <v>0</v>
      </c>
      <c r="J14" s="452">
        <f t="shared" si="29"/>
        <v>0</v>
      </c>
    </row>
    <row r="15" ht="24.949999999999999" customHeight="1">
      <c r="A15" s="427" t="s">
        <v>41</v>
      </c>
      <c r="B15" s="255">
        <v>8</v>
      </c>
      <c r="C15" s="256">
        <v>0</v>
      </c>
      <c r="D15" s="257">
        <v>8</v>
      </c>
      <c r="E15" s="255">
        <v>7</v>
      </c>
      <c r="F15" s="256">
        <v>0</v>
      </c>
      <c r="G15" s="257">
        <v>7</v>
      </c>
      <c r="H15" s="453">
        <f t="shared" si="28"/>
        <v>15</v>
      </c>
      <c r="I15" s="454">
        <f t="shared" si="28"/>
        <v>0</v>
      </c>
      <c r="J15" s="455">
        <f t="shared" si="29"/>
        <v>15</v>
      </c>
    </row>
    <row r="16" ht="24.949999999999999" customHeight="1">
      <c r="A16" s="456" t="s">
        <v>21</v>
      </c>
      <c r="B16" s="457">
        <f t="shared" ref="B16:J21" si="30">SUM(B13:B15)</f>
        <v>16</v>
      </c>
      <c r="C16" s="458">
        <f t="shared" si="30"/>
        <v>0</v>
      </c>
      <c r="D16" s="459">
        <f t="shared" si="30"/>
        <v>16</v>
      </c>
      <c r="E16" s="457">
        <f>SUM(E13:E15)</f>
        <v>17</v>
      </c>
      <c r="F16" s="458">
        <f>SUM(F13:F15)</f>
        <v>0</v>
      </c>
      <c r="G16" s="459">
        <f>SUM(G13:G15)</f>
        <v>17</v>
      </c>
      <c r="H16" s="457">
        <f t="shared" si="30"/>
        <v>33</v>
      </c>
      <c r="I16" s="458">
        <f t="shared" si="30"/>
        <v>0</v>
      </c>
      <c r="J16" s="459">
        <f t="shared" si="30"/>
        <v>33</v>
      </c>
    </row>
    <row r="17" ht="24.949999999999999" customHeight="1">
      <c r="A17" s="460" t="s">
        <v>22</v>
      </c>
      <c r="B17" s="238"/>
      <c r="C17" s="213"/>
      <c r="D17" s="236"/>
      <c r="E17" s="238"/>
      <c r="F17" s="213"/>
      <c r="G17" s="236"/>
      <c r="H17" s="461"/>
      <c r="I17" s="462"/>
      <c r="J17" s="463"/>
    </row>
    <row r="18" ht="24.949999999999999" customHeight="1">
      <c r="A18" s="464" t="s">
        <v>39</v>
      </c>
      <c r="B18" s="465">
        <v>0</v>
      </c>
      <c r="C18" s="466">
        <v>0</v>
      </c>
      <c r="D18" s="467">
        <v>0</v>
      </c>
      <c r="E18" s="465">
        <v>0</v>
      </c>
      <c r="F18" s="466">
        <v>0</v>
      </c>
      <c r="G18" s="467">
        <v>0</v>
      </c>
      <c r="H18" s="468">
        <f t="shared" ref="H18:I20" si="31">B18+E18</f>
        <v>0</v>
      </c>
      <c r="I18" s="469">
        <f t="shared" si="31"/>
        <v>0</v>
      </c>
      <c r="J18" s="470">
        <f t="shared" ref="J18:J20" si="32">H18+I18</f>
        <v>0</v>
      </c>
    </row>
    <row r="19" ht="43.5" customHeight="1">
      <c r="A19" s="420" t="s">
        <v>40</v>
      </c>
      <c r="B19" s="185">
        <v>0</v>
      </c>
      <c r="C19" s="186">
        <v>0</v>
      </c>
      <c r="D19" s="187">
        <v>0</v>
      </c>
      <c r="E19" s="185">
        <v>0</v>
      </c>
      <c r="F19" s="186">
        <v>0</v>
      </c>
      <c r="G19" s="187">
        <v>0</v>
      </c>
      <c r="H19" s="471">
        <f t="shared" si="31"/>
        <v>0</v>
      </c>
      <c r="I19" s="472">
        <f t="shared" si="31"/>
        <v>0</v>
      </c>
      <c r="J19" s="473">
        <f t="shared" si="32"/>
        <v>0</v>
      </c>
    </row>
    <row r="20" ht="28.5" customHeight="1">
      <c r="A20" s="427" t="s">
        <v>41</v>
      </c>
      <c r="B20" s="255">
        <v>0</v>
      </c>
      <c r="C20" s="256">
        <v>0</v>
      </c>
      <c r="D20" s="257">
        <v>0</v>
      </c>
      <c r="E20" s="255">
        <v>0</v>
      </c>
      <c r="F20" s="256">
        <v>0</v>
      </c>
      <c r="G20" s="257">
        <v>0</v>
      </c>
      <c r="H20" s="474">
        <f t="shared" si="31"/>
        <v>0</v>
      </c>
      <c r="I20" s="475">
        <f t="shared" si="31"/>
        <v>0</v>
      </c>
      <c r="J20" s="476">
        <f t="shared" si="32"/>
        <v>0</v>
      </c>
    </row>
    <row r="21" ht="40.149999999999999" customHeight="1">
      <c r="A21" s="477" t="s">
        <v>23</v>
      </c>
      <c r="B21" s="478">
        <f t="shared" si="30"/>
        <v>0</v>
      </c>
      <c r="C21" s="478">
        <f t="shared" si="30"/>
        <v>0</v>
      </c>
      <c r="D21" s="478">
        <f t="shared" si="30"/>
        <v>0</v>
      </c>
      <c r="E21" s="478">
        <f>SUM(E18:E20)</f>
        <v>0</v>
      </c>
      <c r="F21" s="478">
        <f>SUM(F18:F20)</f>
        <v>0</v>
      </c>
      <c r="G21" s="478">
        <f>SUM(G18:G20)</f>
        <v>0</v>
      </c>
      <c r="H21" s="478">
        <f t="shared" si="30"/>
        <v>0</v>
      </c>
      <c r="I21" s="478">
        <f t="shared" si="30"/>
        <v>0</v>
      </c>
      <c r="J21" s="479">
        <f t="shared" si="30"/>
        <v>0</v>
      </c>
    </row>
    <row r="22" ht="38.25" customHeight="1">
      <c r="A22" s="480" t="s">
        <v>42</v>
      </c>
      <c r="B22" s="481">
        <f t="shared" ref="B22:J22" si="33">B16+B21</f>
        <v>16</v>
      </c>
      <c r="C22" s="481">
        <f t="shared" si="33"/>
        <v>0</v>
      </c>
      <c r="D22" s="481">
        <f t="shared" si="33"/>
        <v>16</v>
      </c>
      <c r="E22" s="481">
        <f>E16+E21</f>
        <v>17</v>
      </c>
      <c r="F22" s="481">
        <f>F16+F21</f>
        <v>0</v>
      </c>
      <c r="G22" s="481">
        <f>G16+G21</f>
        <v>17</v>
      </c>
      <c r="H22" s="481">
        <f t="shared" si="33"/>
        <v>33</v>
      </c>
      <c r="I22" s="481">
        <f t="shared" si="33"/>
        <v>0</v>
      </c>
      <c r="J22" s="482">
        <f t="shared" si="33"/>
        <v>33</v>
      </c>
    </row>
    <row r="23" ht="25.5" hidden="1" customHeight="1">
      <c r="A23" s="402"/>
      <c r="B23" s="403"/>
      <c r="C23" s="403"/>
      <c r="D23" s="403"/>
      <c r="E23" s="403"/>
      <c r="F23" s="403"/>
      <c r="G23" s="403"/>
      <c r="H23" s="403"/>
      <c r="I23" s="403"/>
      <c r="J23" s="403"/>
    </row>
    <row r="24" ht="24.949999999999999" customHeight="1">
      <c r="A24" s="483"/>
      <c r="B24" s="483"/>
      <c r="C24" s="483"/>
      <c r="D24" s="483"/>
      <c r="E24" s="483"/>
      <c r="F24" s="483"/>
      <c r="G24" s="483"/>
      <c r="H24" s="483"/>
      <c r="I24" s="483"/>
      <c r="J24" s="483"/>
    </row>
    <row r="25" ht="24.949999999999999" customHeight="1"/>
    <row r="26" ht="24.949999999999999" customHeight="1"/>
    <row r="27" ht="24.949999999999999" customHeight="1"/>
    <row r="28" ht="52.5" customHeight="1">
      <c r="O28" s="136" t="s">
        <v>43</v>
      </c>
    </row>
    <row r="29" ht="24.949999999999999" customHeight="1"/>
    <row r="30" ht="29.25" customHeight="1"/>
    <row r="31" ht="35.25" customHeight="1"/>
    <row r="32" ht="20.25" hidden="1" customHeight="1"/>
    <row r="33" ht="4.5" customHeight="1"/>
    <row r="36" ht="42.75" customHeight="1"/>
  </sheetData>
  <mergeCells count="7">
    <mergeCell ref="A1:J1"/>
    <mergeCell ref="A2:J2"/>
    <mergeCell ref="A4:A5"/>
    <mergeCell ref="B4:D4"/>
    <mergeCell ref="E4:G4"/>
    <mergeCell ref="H4:J4"/>
    <mergeCell ref="A24:J2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5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M33" activeCellId="0" sqref="M33"/>
    </sheetView>
  </sheetViews>
  <sheetFormatPr defaultRowHeight="12.75"/>
  <cols>
    <col customWidth="1" min="1" max="1" style="484" width="91.42578125"/>
    <col customWidth="1" min="2" max="2" style="484" width="13.85546875"/>
    <col customWidth="1" min="3" max="3" style="484" width="12.140625"/>
    <col customWidth="1" min="4" max="4" style="484" width="11"/>
    <col customWidth="1" min="5" max="5" style="484" width="14.140625"/>
    <col customWidth="1" min="6" max="6" style="484" width="11.85546875"/>
    <col customWidth="1" min="7" max="7" style="484" width="11.5703125"/>
    <col customWidth="1" min="8" max="8" style="484" width="13"/>
    <col customWidth="1" min="9" max="9" style="484" width="12.140625"/>
    <col customWidth="1" min="10" max="10" style="484" width="13"/>
    <col customWidth="1" min="11" max="11" style="484" width="14.28515625"/>
    <col customWidth="1" min="12" max="12" style="484" width="13.140625"/>
    <col customWidth="1" min="13" max="13" style="484" width="10.7109375"/>
    <col customWidth="1" min="14" max="14" style="484" width="0.5703125"/>
    <col customWidth="1" hidden="1" min="15" max="15" style="484" width="9.140625"/>
    <col min="16" max="256" style="484" width="9.140625"/>
    <col customWidth="1" min="257" max="257" style="484" width="91.42578125"/>
    <col customWidth="1" min="258" max="258" style="484" width="13.85546875"/>
    <col customWidth="1" min="259" max="259" style="484" width="12.140625"/>
    <col customWidth="1" min="260" max="260" style="484" width="11"/>
    <col customWidth="1" min="261" max="261" style="484" width="14.140625"/>
    <col customWidth="1" min="262" max="262" style="484" width="11.85546875"/>
    <col customWidth="1" min="263" max="263" style="484" width="11.5703125"/>
    <col customWidth="1" min="264" max="264" style="484" width="13"/>
    <col customWidth="1" min="265" max="265" style="484" width="12.140625"/>
    <col customWidth="1" min="266" max="266" style="484" width="13"/>
    <col customWidth="1" min="267" max="267" style="484" width="14.28515625"/>
    <col customWidth="1" min="268" max="268" style="484" width="13.140625"/>
    <col customWidth="1" min="269" max="269" style="484" width="10.7109375"/>
    <col min="270" max="512" style="484" width="9.140625"/>
    <col customWidth="1" min="513" max="513" style="484" width="91.42578125"/>
    <col customWidth="1" min="514" max="514" style="484" width="13.85546875"/>
    <col customWidth="1" min="515" max="515" style="484" width="12.140625"/>
    <col customWidth="1" min="516" max="516" style="484" width="11"/>
    <col customWidth="1" min="517" max="517" style="484" width="14.140625"/>
    <col customWidth="1" min="518" max="518" style="484" width="11.85546875"/>
    <col customWidth="1" min="519" max="519" style="484" width="11.5703125"/>
    <col customWidth="1" min="520" max="520" style="484" width="13"/>
    <col customWidth="1" min="521" max="521" style="484" width="12.140625"/>
    <col customWidth="1" min="522" max="522" style="484" width="13"/>
    <col customWidth="1" min="523" max="523" style="484" width="14.28515625"/>
    <col customWidth="1" min="524" max="524" style="484" width="13.140625"/>
    <col customWidth="1" min="525" max="525" style="484" width="10.7109375"/>
    <col min="526" max="768" style="484" width="9.140625"/>
    <col customWidth="1" min="769" max="769" style="484" width="91.42578125"/>
    <col customWidth="1" min="770" max="770" style="484" width="13.85546875"/>
    <col customWidth="1" min="771" max="771" style="484" width="12.140625"/>
    <col customWidth="1" min="772" max="772" style="484" width="11"/>
    <col customWidth="1" min="773" max="773" style="484" width="14.140625"/>
    <col customWidth="1" min="774" max="774" style="484" width="11.85546875"/>
    <col customWidth="1" min="775" max="775" style="484" width="11.5703125"/>
    <col customWidth="1" min="776" max="776" style="484" width="13"/>
    <col customWidth="1" min="777" max="777" style="484" width="12.140625"/>
    <col customWidth="1" min="778" max="778" style="484" width="13"/>
    <col customWidth="1" min="779" max="779" style="484" width="14.28515625"/>
    <col customWidth="1" min="780" max="780" style="484" width="13.140625"/>
    <col customWidth="1" min="781" max="781" style="484" width="10.7109375"/>
    <col min="782" max="1024" style="484" width="9.140625"/>
    <col customWidth="1" min="1025" max="1025" style="484" width="91.42578125"/>
    <col customWidth="1" min="1026" max="1026" style="484" width="13.85546875"/>
    <col customWidth="1" min="1027" max="1027" style="484" width="12.140625"/>
    <col customWidth="1" min="1028" max="1028" style="484" width="11"/>
    <col customWidth="1" min="1029" max="1029" style="484" width="14.140625"/>
    <col customWidth="1" min="1030" max="1030" style="484" width="11.85546875"/>
    <col customWidth="1" min="1031" max="1031" style="484" width="11.5703125"/>
    <col customWidth="1" min="1032" max="1032" style="484" width="13"/>
    <col customWidth="1" min="1033" max="1033" style="484" width="12.140625"/>
    <col customWidth="1" min="1034" max="1034" style="484" width="13"/>
    <col customWidth="1" min="1035" max="1035" style="484" width="14.28515625"/>
    <col customWidth="1" min="1036" max="1036" style="484" width="13.140625"/>
    <col customWidth="1" min="1037" max="1037" style="484" width="10.7109375"/>
    <col min="1038" max="1280" style="484" width="9.140625"/>
    <col customWidth="1" min="1281" max="1281" style="484" width="91.42578125"/>
    <col customWidth="1" min="1282" max="1282" style="484" width="13.85546875"/>
    <col customWidth="1" min="1283" max="1283" style="484" width="12.140625"/>
    <col customWidth="1" min="1284" max="1284" style="484" width="11"/>
    <col customWidth="1" min="1285" max="1285" style="484" width="14.140625"/>
    <col customWidth="1" min="1286" max="1286" style="484" width="11.85546875"/>
    <col customWidth="1" min="1287" max="1287" style="484" width="11.5703125"/>
    <col customWidth="1" min="1288" max="1288" style="484" width="13"/>
    <col customWidth="1" min="1289" max="1289" style="484" width="12.140625"/>
    <col customWidth="1" min="1290" max="1290" style="484" width="13"/>
    <col customWidth="1" min="1291" max="1291" style="484" width="14.28515625"/>
    <col customWidth="1" min="1292" max="1292" style="484" width="13.140625"/>
    <col customWidth="1" min="1293" max="1293" style="484" width="10.7109375"/>
    <col min="1294" max="1536" style="484" width="9.140625"/>
    <col customWidth="1" min="1537" max="1537" style="484" width="91.42578125"/>
    <col customWidth="1" min="1538" max="1538" style="484" width="13.85546875"/>
    <col customWidth="1" min="1539" max="1539" style="484" width="12.140625"/>
    <col customWidth="1" min="1540" max="1540" style="484" width="11"/>
    <col customWidth="1" min="1541" max="1541" style="484" width="14.140625"/>
    <col customWidth="1" min="1542" max="1542" style="484" width="11.85546875"/>
    <col customWidth="1" min="1543" max="1543" style="484" width="11.5703125"/>
    <col customWidth="1" min="1544" max="1544" style="484" width="13"/>
    <col customWidth="1" min="1545" max="1545" style="484" width="12.140625"/>
    <col customWidth="1" min="1546" max="1546" style="484" width="13"/>
    <col customWidth="1" min="1547" max="1547" style="484" width="14.28515625"/>
    <col customWidth="1" min="1548" max="1548" style="484" width="13.140625"/>
    <col customWidth="1" min="1549" max="1549" style="484" width="10.7109375"/>
    <col min="1550" max="1792" style="484" width="9.140625"/>
    <col customWidth="1" min="1793" max="1793" style="484" width="91.42578125"/>
    <col customWidth="1" min="1794" max="1794" style="484" width="13.85546875"/>
    <col customWidth="1" min="1795" max="1795" style="484" width="12.140625"/>
    <col customWidth="1" min="1796" max="1796" style="484" width="11"/>
    <col customWidth="1" min="1797" max="1797" style="484" width="14.140625"/>
    <col customWidth="1" min="1798" max="1798" style="484" width="11.85546875"/>
    <col customWidth="1" min="1799" max="1799" style="484" width="11.5703125"/>
    <col customWidth="1" min="1800" max="1800" style="484" width="13"/>
    <col customWidth="1" min="1801" max="1801" style="484" width="12.140625"/>
    <col customWidth="1" min="1802" max="1802" style="484" width="13"/>
    <col customWidth="1" min="1803" max="1803" style="484" width="14.28515625"/>
    <col customWidth="1" min="1804" max="1804" style="484" width="13.140625"/>
    <col customWidth="1" min="1805" max="1805" style="484" width="10.7109375"/>
    <col min="1806" max="2048" style="484" width="9.140625"/>
    <col customWidth="1" min="2049" max="2049" style="484" width="91.42578125"/>
    <col customWidth="1" min="2050" max="2050" style="484" width="13.85546875"/>
    <col customWidth="1" min="2051" max="2051" style="484" width="12.140625"/>
    <col customWidth="1" min="2052" max="2052" style="484" width="11"/>
    <col customWidth="1" min="2053" max="2053" style="484" width="14.140625"/>
    <col customWidth="1" min="2054" max="2054" style="484" width="11.85546875"/>
    <col customWidth="1" min="2055" max="2055" style="484" width="11.5703125"/>
    <col customWidth="1" min="2056" max="2056" style="484" width="13"/>
    <col customWidth="1" min="2057" max="2057" style="484" width="12.140625"/>
    <col customWidth="1" min="2058" max="2058" style="484" width="13"/>
    <col customWidth="1" min="2059" max="2059" style="484" width="14.28515625"/>
    <col customWidth="1" min="2060" max="2060" style="484" width="13.140625"/>
    <col customWidth="1" min="2061" max="2061" style="484" width="10.7109375"/>
    <col min="2062" max="2304" style="484" width="9.140625"/>
    <col customWidth="1" min="2305" max="2305" style="484" width="91.42578125"/>
    <col customWidth="1" min="2306" max="2306" style="484" width="13.85546875"/>
    <col customWidth="1" min="2307" max="2307" style="484" width="12.140625"/>
    <col customWidth="1" min="2308" max="2308" style="484" width="11"/>
    <col customWidth="1" min="2309" max="2309" style="484" width="14.140625"/>
    <col customWidth="1" min="2310" max="2310" style="484" width="11.85546875"/>
    <col customWidth="1" min="2311" max="2311" style="484" width="11.5703125"/>
    <col customWidth="1" min="2312" max="2312" style="484" width="13"/>
    <col customWidth="1" min="2313" max="2313" style="484" width="12.140625"/>
    <col customWidth="1" min="2314" max="2314" style="484" width="13"/>
    <col customWidth="1" min="2315" max="2315" style="484" width="14.28515625"/>
    <col customWidth="1" min="2316" max="2316" style="484" width="13.140625"/>
    <col customWidth="1" min="2317" max="2317" style="484" width="10.7109375"/>
    <col min="2318" max="2560" style="484" width="9.140625"/>
    <col customWidth="1" min="2561" max="2561" style="484" width="91.42578125"/>
    <col customWidth="1" min="2562" max="2562" style="484" width="13.85546875"/>
    <col customWidth="1" min="2563" max="2563" style="484" width="12.140625"/>
    <col customWidth="1" min="2564" max="2564" style="484" width="11"/>
    <col customWidth="1" min="2565" max="2565" style="484" width="14.140625"/>
    <col customWidth="1" min="2566" max="2566" style="484" width="11.85546875"/>
    <col customWidth="1" min="2567" max="2567" style="484" width="11.5703125"/>
    <col customWidth="1" min="2568" max="2568" style="484" width="13"/>
    <col customWidth="1" min="2569" max="2569" style="484" width="12.140625"/>
    <col customWidth="1" min="2570" max="2570" style="484" width="13"/>
    <col customWidth="1" min="2571" max="2571" style="484" width="14.28515625"/>
    <col customWidth="1" min="2572" max="2572" style="484" width="13.140625"/>
    <col customWidth="1" min="2573" max="2573" style="484" width="10.7109375"/>
    <col min="2574" max="2816" style="484" width="9.140625"/>
    <col customWidth="1" min="2817" max="2817" style="484" width="91.42578125"/>
    <col customWidth="1" min="2818" max="2818" style="484" width="13.85546875"/>
    <col customWidth="1" min="2819" max="2819" style="484" width="12.140625"/>
    <col customWidth="1" min="2820" max="2820" style="484" width="11"/>
    <col customWidth="1" min="2821" max="2821" style="484" width="14.140625"/>
    <col customWidth="1" min="2822" max="2822" style="484" width="11.85546875"/>
    <col customWidth="1" min="2823" max="2823" style="484" width="11.5703125"/>
    <col customWidth="1" min="2824" max="2824" style="484" width="13"/>
    <col customWidth="1" min="2825" max="2825" style="484" width="12.140625"/>
    <col customWidth="1" min="2826" max="2826" style="484" width="13"/>
    <col customWidth="1" min="2827" max="2827" style="484" width="14.28515625"/>
    <col customWidth="1" min="2828" max="2828" style="484" width="13.140625"/>
    <col customWidth="1" min="2829" max="2829" style="484" width="10.7109375"/>
    <col min="2830" max="3072" style="484" width="9.140625"/>
    <col customWidth="1" min="3073" max="3073" style="484" width="91.42578125"/>
    <col customWidth="1" min="3074" max="3074" style="484" width="13.85546875"/>
    <col customWidth="1" min="3075" max="3075" style="484" width="12.140625"/>
    <col customWidth="1" min="3076" max="3076" style="484" width="11"/>
    <col customWidth="1" min="3077" max="3077" style="484" width="14.140625"/>
    <col customWidth="1" min="3078" max="3078" style="484" width="11.85546875"/>
    <col customWidth="1" min="3079" max="3079" style="484" width="11.5703125"/>
    <col customWidth="1" min="3080" max="3080" style="484" width="13"/>
    <col customWidth="1" min="3081" max="3081" style="484" width="12.140625"/>
    <col customWidth="1" min="3082" max="3082" style="484" width="13"/>
    <col customWidth="1" min="3083" max="3083" style="484" width="14.28515625"/>
    <col customWidth="1" min="3084" max="3084" style="484" width="13.140625"/>
    <col customWidth="1" min="3085" max="3085" style="484" width="10.7109375"/>
    <col min="3086" max="3328" style="484" width="9.140625"/>
    <col customWidth="1" min="3329" max="3329" style="484" width="91.42578125"/>
    <col customWidth="1" min="3330" max="3330" style="484" width="13.85546875"/>
    <col customWidth="1" min="3331" max="3331" style="484" width="12.140625"/>
    <col customWidth="1" min="3332" max="3332" style="484" width="11"/>
    <col customWidth="1" min="3333" max="3333" style="484" width="14.140625"/>
    <col customWidth="1" min="3334" max="3334" style="484" width="11.85546875"/>
    <col customWidth="1" min="3335" max="3335" style="484" width="11.5703125"/>
    <col customWidth="1" min="3336" max="3336" style="484" width="13"/>
    <col customWidth="1" min="3337" max="3337" style="484" width="12.140625"/>
    <col customWidth="1" min="3338" max="3338" style="484" width="13"/>
    <col customWidth="1" min="3339" max="3339" style="484" width="14.28515625"/>
    <col customWidth="1" min="3340" max="3340" style="484" width="13.140625"/>
    <col customWidth="1" min="3341" max="3341" style="484" width="10.7109375"/>
    <col min="3342" max="3584" style="484" width="9.140625"/>
    <col customWidth="1" min="3585" max="3585" style="484" width="91.42578125"/>
    <col customWidth="1" min="3586" max="3586" style="484" width="13.85546875"/>
    <col customWidth="1" min="3587" max="3587" style="484" width="12.140625"/>
    <col customWidth="1" min="3588" max="3588" style="484" width="11"/>
    <col customWidth="1" min="3589" max="3589" style="484" width="14.140625"/>
    <col customWidth="1" min="3590" max="3590" style="484" width="11.85546875"/>
    <col customWidth="1" min="3591" max="3591" style="484" width="11.5703125"/>
    <col customWidth="1" min="3592" max="3592" style="484" width="13"/>
    <col customWidth="1" min="3593" max="3593" style="484" width="12.140625"/>
    <col customWidth="1" min="3594" max="3594" style="484" width="13"/>
    <col customWidth="1" min="3595" max="3595" style="484" width="14.28515625"/>
    <col customWidth="1" min="3596" max="3596" style="484" width="13.140625"/>
    <col customWidth="1" min="3597" max="3597" style="484" width="10.7109375"/>
    <col min="3598" max="3840" style="484" width="9.140625"/>
    <col customWidth="1" min="3841" max="3841" style="484" width="91.42578125"/>
    <col customWidth="1" min="3842" max="3842" style="484" width="13.85546875"/>
    <col customWidth="1" min="3843" max="3843" style="484" width="12.140625"/>
    <col customWidth="1" min="3844" max="3844" style="484" width="11"/>
    <col customWidth="1" min="3845" max="3845" style="484" width="14.140625"/>
    <col customWidth="1" min="3846" max="3846" style="484" width="11.85546875"/>
    <col customWidth="1" min="3847" max="3847" style="484" width="11.5703125"/>
    <col customWidth="1" min="3848" max="3848" style="484" width="13"/>
    <col customWidth="1" min="3849" max="3849" style="484" width="12.140625"/>
    <col customWidth="1" min="3850" max="3850" style="484" width="13"/>
    <col customWidth="1" min="3851" max="3851" style="484" width="14.28515625"/>
    <col customWidth="1" min="3852" max="3852" style="484" width="13.140625"/>
    <col customWidth="1" min="3853" max="3853" style="484" width="10.7109375"/>
    <col min="3854" max="4096" style="484" width="9.140625"/>
    <col customWidth="1" min="4097" max="4097" style="484" width="91.42578125"/>
    <col customWidth="1" min="4098" max="4098" style="484" width="13.85546875"/>
    <col customWidth="1" min="4099" max="4099" style="484" width="12.140625"/>
    <col customWidth="1" min="4100" max="4100" style="484" width="11"/>
    <col customWidth="1" min="4101" max="4101" style="484" width="14.140625"/>
    <col customWidth="1" min="4102" max="4102" style="484" width="11.85546875"/>
    <col customWidth="1" min="4103" max="4103" style="484" width="11.5703125"/>
    <col customWidth="1" min="4104" max="4104" style="484" width="13"/>
    <col customWidth="1" min="4105" max="4105" style="484" width="12.140625"/>
    <col customWidth="1" min="4106" max="4106" style="484" width="13"/>
    <col customWidth="1" min="4107" max="4107" style="484" width="14.28515625"/>
    <col customWidth="1" min="4108" max="4108" style="484" width="13.140625"/>
    <col customWidth="1" min="4109" max="4109" style="484" width="10.7109375"/>
    <col min="4110" max="4352" style="484" width="9.140625"/>
    <col customWidth="1" min="4353" max="4353" style="484" width="91.42578125"/>
    <col customWidth="1" min="4354" max="4354" style="484" width="13.85546875"/>
    <col customWidth="1" min="4355" max="4355" style="484" width="12.140625"/>
    <col customWidth="1" min="4356" max="4356" style="484" width="11"/>
    <col customWidth="1" min="4357" max="4357" style="484" width="14.140625"/>
    <col customWidth="1" min="4358" max="4358" style="484" width="11.85546875"/>
    <col customWidth="1" min="4359" max="4359" style="484" width="11.5703125"/>
    <col customWidth="1" min="4360" max="4360" style="484" width="13"/>
    <col customWidth="1" min="4361" max="4361" style="484" width="12.140625"/>
    <col customWidth="1" min="4362" max="4362" style="484" width="13"/>
    <col customWidth="1" min="4363" max="4363" style="484" width="14.28515625"/>
    <col customWidth="1" min="4364" max="4364" style="484" width="13.140625"/>
    <col customWidth="1" min="4365" max="4365" style="484" width="10.7109375"/>
    <col min="4366" max="4608" style="484" width="9.140625"/>
    <col customWidth="1" min="4609" max="4609" style="484" width="91.42578125"/>
    <col customWidth="1" min="4610" max="4610" style="484" width="13.85546875"/>
    <col customWidth="1" min="4611" max="4611" style="484" width="12.140625"/>
    <col customWidth="1" min="4612" max="4612" style="484" width="11"/>
    <col customWidth="1" min="4613" max="4613" style="484" width="14.140625"/>
    <col customWidth="1" min="4614" max="4614" style="484" width="11.85546875"/>
    <col customWidth="1" min="4615" max="4615" style="484" width="11.5703125"/>
    <col customWidth="1" min="4616" max="4616" style="484" width="13"/>
    <col customWidth="1" min="4617" max="4617" style="484" width="12.140625"/>
    <col customWidth="1" min="4618" max="4618" style="484" width="13"/>
    <col customWidth="1" min="4619" max="4619" style="484" width="14.28515625"/>
    <col customWidth="1" min="4620" max="4620" style="484" width="13.140625"/>
    <col customWidth="1" min="4621" max="4621" style="484" width="10.7109375"/>
    <col min="4622" max="4864" style="484" width="9.140625"/>
    <col customWidth="1" min="4865" max="4865" style="484" width="91.42578125"/>
    <col customWidth="1" min="4866" max="4866" style="484" width="13.85546875"/>
    <col customWidth="1" min="4867" max="4867" style="484" width="12.140625"/>
    <col customWidth="1" min="4868" max="4868" style="484" width="11"/>
    <col customWidth="1" min="4869" max="4869" style="484" width="14.140625"/>
    <col customWidth="1" min="4870" max="4870" style="484" width="11.85546875"/>
    <col customWidth="1" min="4871" max="4871" style="484" width="11.5703125"/>
    <col customWidth="1" min="4872" max="4872" style="484" width="13"/>
    <col customWidth="1" min="4873" max="4873" style="484" width="12.140625"/>
    <col customWidth="1" min="4874" max="4874" style="484" width="13"/>
    <col customWidth="1" min="4875" max="4875" style="484" width="14.28515625"/>
    <col customWidth="1" min="4876" max="4876" style="484" width="13.140625"/>
    <col customWidth="1" min="4877" max="4877" style="484" width="10.7109375"/>
    <col min="4878" max="5120" style="484" width="9.140625"/>
    <col customWidth="1" min="5121" max="5121" style="484" width="91.42578125"/>
    <col customWidth="1" min="5122" max="5122" style="484" width="13.85546875"/>
    <col customWidth="1" min="5123" max="5123" style="484" width="12.140625"/>
    <col customWidth="1" min="5124" max="5124" style="484" width="11"/>
    <col customWidth="1" min="5125" max="5125" style="484" width="14.140625"/>
    <col customWidth="1" min="5126" max="5126" style="484" width="11.85546875"/>
    <col customWidth="1" min="5127" max="5127" style="484" width="11.5703125"/>
    <col customWidth="1" min="5128" max="5128" style="484" width="13"/>
    <col customWidth="1" min="5129" max="5129" style="484" width="12.140625"/>
    <col customWidth="1" min="5130" max="5130" style="484" width="13"/>
    <col customWidth="1" min="5131" max="5131" style="484" width="14.28515625"/>
    <col customWidth="1" min="5132" max="5132" style="484" width="13.140625"/>
    <col customWidth="1" min="5133" max="5133" style="484" width="10.7109375"/>
    <col min="5134" max="5376" style="484" width="9.140625"/>
    <col customWidth="1" min="5377" max="5377" style="484" width="91.42578125"/>
    <col customWidth="1" min="5378" max="5378" style="484" width="13.85546875"/>
    <col customWidth="1" min="5379" max="5379" style="484" width="12.140625"/>
    <col customWidth="1" min="5380" max="5380" style="484" width="11"/>
    <col customWidth="1" min="5381" max="5381" style="484" width="14.140625"/>
    <col customWidth="1" min="5382" max="5382" style="484" width="11.85546875"/>
    <col customWidth="1" min="5383" max="5383" style="484" width="11.5703125"/>
    <col customWidth="1" min="5384" max="5384" style="484" width="13"/>
    <col customWidth="1" min="5385" max="5385" style="484" width="12.140625"/>
    <col customWidth="1" min="5386" max="5386" style="484" width="13"/>
    <col customWidth="1" min="5387" max="5387" style="484" width="14.28515625"/>
    <col customWidth="1" min="5388" max="5388" style="484" width="13.140625"/>
    <col customWidth="1" min="5389" max="5389" style="484" width="10.7109375"/>
    <col min="5390" max="5632" style="484" width="9.140625"/>
    <col customWidth="1" min="5633" max="5633" style="484" width="91.42578125"/>
    <col customWidth="1" min="5634" max="5634" style="484" width="13.85546875"/>
    <col customWidth="1" min="5635" max="5635" style="484" width="12.140625"/>
    <col customWidth="1" min="5636" max="5636" style="484" width="11"/>
    <col customWidth="1" min="5637" max="5637" style="484" width="14.140625"/>
    <col customWidth="1" min="5638" max="5638" style="484" width="11.85546875"/>
    <col customWidth="1" min="5639" max="5639" style="484" width="11.5703125"/>
    <col customWidth="1" min="5640" max="5640" style="484" width="13"/>
    <col customWidth="1" min="5641" max="5641" style="484" width="12.140625"/>
    <col customWidth="1" min="5642" max="5642" style="484" width="13"/>
    <col customWidth="1" min="5643" max="5643" style="484" width="14.28515625"/>
    <col customWidth="1" min="5644" max="5644" style="484" width="13.140625"/>
    <col customWidth="1" min="5645" max="5645" style="484" width="10.7109375"/>
    <col min="5646" max="5888" style="484" width="9.140625"/>
    <col customWidth="1" min="5889" max="5889" style="484" width="91.42578125"/>
    <col customWidth="1" min="5890" max="5890" style="484" width="13.85546875"/>
    <col customWidth="1" min="5891" max="5891" style="484" width="12.140625"/>
    <col customWidth="1" min="5892" max="5892" style="484" width="11"/>
    <col customWidth="1" min="5893" max="5893" style="484" width="14.140625"/>
    <col customWidth="1" min="5894" max="5894" style="484" width="11.85546875"/>
    <col customWidth="1" min="5895" max="5895" style="484" width="11.5703125"/>
    <col customWidth="1" min="5896" max="5896" style="484" width="13"/>
    <col customWidth="1" min="5897" max="5897" style="484" width="12.140625"/>
    <col customWidth="1" min="5898" max="5898" style="484" width="13"/>
    <col customWidth="1" min="5899" max="5899" style="484" width="14.28515625"/>
    <col customWidth="1" min="5900" max="5900" style="484" width="13.140625"/>
    <col customWidth="1" min="5901" max="5901" style="484" width="10.7109375"/>
    <col min="5902" max="6144" style="484" width="9.140625"/>
    <col customWidth="1" min="6145" max="6145" style="484" width="91.42578125"/>
    <col customWidth="1" min="6146" max="6146" style="484" width="13.85546875"/>
    <col customWidth="1" min="6147" max="6147" style="484" width="12.140625"/>
    <col customWidth="1" min="6148" max="6148" style="484" width="11"/>
    <col customWidth="1" min="6149" max="6149" style="484" width="14.140625"/>
    <col customWidth="1" min="6150" max="6150" style="484" width="11.85546875"/>
    <col customWidth="1" min="6151" max="6151" style="484" width="11.5703125"/>
    <col customWidth="1" min="6152" max="6152" style="484" width="13"/>
    <col customWidth="1" min="6153" max="6153" style="484" width="12.140625"/>
    <col customWidth="1" min="6154" max="6154" style="484" width="13"/>
    <col customWidth="1" min="6155" max="6155" style="484" width="14.28515625"/>
    <col customWidth="1" min="6156" max="6156" style="484" width="13.140625"/>
    <col customWidth="1" min="6157" max="6157" style="484" width="10.7109375"/>
    <col min="6158" max="6400" style="484" width="9.140625"/>
    <col customWidth="1" min="6401" max="6401" style="484" width="91.42578125"/>
    <col customWidth="1" min="6402" max="6402" style="484" width="13.85546875"/>
    <col customWidth="1" min="6403" max="6403" style="484" width="12.140625"/>
    <col customWidth="1" min="6404" max="6404" style="484" width="11"/>
    <col customWidth="1" min="6405" max="6405" style="484" width="14.140625"/>
    <col customWidth="1" min="6406" max="6406" style="484" width="11.85546875"/>
    <col customWidth="1" min="6407" max="6407" style="484" width="11.5703125"/>
    <col customWidth="1" min="6408" max="6408" style="484" width="13"/>
    <col customWidth="1" min="6409" max="6409" style="484" width="12.140625"/>
    <col customWidth="1" min="6410" max="6410" style="484" width="13"/>
    <col customWidth="1" min="6411" max="6411" style="484" width="14.28515625"/>
    <col customWidth="1" min="6412" max="6412" style="484" width="13.140625"/>
    <col customWidth="1" min="6413" max="6413" style="484" width="10.7109375"/>
    <col min="6414" max="6656" style="484" width="9.140625"/>
    <col customWidth="1" min="6657" max="6657" style="484" width="91.42578125"/>
    <col customWidth="1" min="6658" max="6658" style="484" width="13.85546875"/>
    <col customWidth="1" min="6659" max="6659" style="484" width="12.140625"/>
    <col customWidth="1" min="6660" max="6660" style="484" width="11"/>
    <col customWidth="1" min="6661" max="6661" style="484" width="14.140625"/>
    <col customWidth="1" min="6662" max="6662" style="484" width="11.85546875"/>
    <col customWidth="1" min="6663" max="6663" style="484" width="11.5703125"/>
    <col customWidth="1" min="6664" max="6664" style="484" width="13"/>
    <col customWidth="1" min="6665" max="6665" style="484" width="12.140625"/>
    <col customWidth="1" min="6666" max="6666" style="484" width="13"/>
    <col customWidth="1" min="6667" max="6667" style="484" width="14.28515625"/>
    <col customWidth="1" min="6668" max="6668" style="484" width="13.140625"/>
    <col customWidth="1" min="6669" max="6669" style="484" width="10.7109375"/>
    <col min="6670" max="6912" style="484" width="9.140625"/>
    <col customWidth="1" min="6913" max="6913" style="484" width="91.42578125"/>
    <col customWidth="1" min="6914" max="6914" style="484" width="13.85546875"/>
    <col customWidth="1" min="6915" max="6915" style="484" width="12.140625"/>
    <col customWidth="1" min="6916" max="6916" style="484" width="11"/>
    <col customWidth="1" min="6917" max="6917" style="484" width="14.140625"/>
    <col customWidth="1" min="6918" max="6918" style="484" width="11.85546875"/>
    <col customWidth="1" min="6919" max="6919" style="484" width="11.5703125"/>
    <col customWidth="1" min="6920" max="6920" style="484" width="13"/>
    <col customWidth="1" min="6921" max="6921" style="484" width="12.140625"/>
    <col customWidth="1" min="6922" max="6922" style="484" width="13"/>
    <col customWidth="1" min="6923" max="6923" style="484" width="14.28515625"/>
    <col customWidth="1" min="6924" max="6924" style="484" width="13.140625"/>
    <col customWidth="1" min="6925" max="6925" style="484" width="10.7109375"/>
    <col min="6926" max="7168" style="484" width="9.140625"/>
    <col customWidth="1" min="7169" max="7169" style="484" width="91.42578125"/>
    <col customWidth="1" min="7170" max="7170" style="484" width="13.85546875"/>
    <col customWidth="1" min="7171" max="7171" style="484" width="12.140625"/>
    <col customWidth="1" min="7172" max="7172" style="484" width="11"/>
    <col customWidth="1" min="7173" max="7173" style="484" width="14.140625"/>
    <col customWidth="1" min="7174" max="7174" style="484" width="11.85546875"/>
    <col customWidth="1" min="7175" max="7175" style="484" width="11.5703125"/>
    <col customWidth="1" min="7176" max="7176" style="484" width="13"/>
    <col customWidth="1" min="7177" max="7177" style="484" width="12.140625"/>
    <col customWidth="1" min="7178" max="7178" style="484" width="13"/>
    <col customWidth="1" min="7179" max="7179" style="484" width="14.28515625"/>
    <col customWidth="1" min="7180" max="7180" style="484" width="13.140625"/>
    <col customWidth="1" min="7181" max="7181" style="484" width="10.7109375"/>
    <col min="7182" max="7424" style="484" width="9.140625"/>
    <col customWidth="1" min="7425" max="7425" style="484" width="91.42578125"/>
    <col customWidth="1" min="7426" max="7426" style="484" width="13.85546875"/>
    <col customWidth="1" min="7427" max="7427" style="484" width="12.140625"/>
    <col customWidth="1" min="7428" max="7428" style="484" width="11"/>
    <col customWidth="1" min="7429" max="7429" style="484" width="14.140625"/>
    <col customWidth="1" min="7430" max="7430" style="484" width="11.85546875"/>
    <col customWidth="1" min="7431" max="7431" style="484" width="11.5703125"/>
    <col customWidth="1" min="7432" max="7432" style="484" width="13"/>
    <col customWidth="1" min="7433" max="7433" style="484" width="12.140625"/>
    <col customWidth="1" min="7434" max="7434" style="484" width="13"/>
    <col customWidth="1" min="7435" max="7435" style="484" width="14.28515625"/>
    <col customWidth="1" min="7436" max="7436" style="484" width="13.140625"/>
    <col customWidth="1" min="7437" max="7437" style="484" width="10.7109375"/>
    <col min="7438" max="7680" style="484" width="9.140625"/>
    <col customWidth="1" min="7681" max="7681" style="484" width="91.42578125"/>
    <col customWidth="1" min="7682" max="7682" style="484" width="13.85546875"/>
    <col customWidth="1" min="7683" max="7683" style="484" width="12.140625"/>
    <col customWidth="1" min="7684" max="7684" style="484" width="11"/>
    <col customWidth="1" min="7685" max="7685" style="484" width="14.140625"/>
    <col customWidth="1" min="7686" max="7686" style="484" width="11.85546875"/>
    <col customWidth="1" min="7687" max="7687" style="484" width="11.5703125"/>
    <col customWidth="1" min="7688" max="7688" style="484" width="13"/>
    <col customWidth="1" min="7689" max="7689" style="484" width="12.140625"/>
    <col customWidth="1" min="7690" max="7690" style="484" width="13"/>
    <col customWidth="1" min="7691" max="7691" style="484" width="14.28515625"/>
    <col customWidth="1" min="7692" max="7692" style="484" width="13.140625"/>
    <col customWidth="1" min="7693" max="7693" style="484" width="10.7109375"/>
    <col min="7694" max="7936" style="484" width="9.140625"/>
    <col customWidth="1" min="7937" max="7937" style="484" width="91.42578125"/>
    <col customWidth="1" min="7938" max="7938" style="484" width="13.85546875"/>
    <col customWidth="1" min="7939" max="7939" style="484" width="12.140625"/>
    <col customWidth="1" min="7940" max="7940" style="484" width="11"/>
    <col customWidth="1" min="7941" max="7941" style="484" width="14.140625"/>
    <col customWidth="1" min="7942" max="7942" style="484" width="11.85546875"/>
    <col customWidth="1" min="7943" max="7943" style="484" width="11.5703125"/>
    <col customWidth="1" min="7944" max="7944" style="484" width="13"/>
    <col customWidth="1" min="7945" max="7945" style="484" width="12.140625"/>
    <col customWidth="1" min="7946" max="7946" style="484" width="13"/>
    <col customWidth="1" min="7947" max="7947" style="484" width="14.28515625"/>
    <col customWidth="1" min="7948" max="7948" style="484" width="13.140625"/>
    <col customWidth="1" min="7949" max="7949" style="484" width="10.7109375"/>
    <col min="7950" max="8192" style="484" width="9.140625"/>
    <col customWidth="1" min="8193" max="8193" style="484" width="91.42578125"/>
    <col customWidth="1" min="8194" max="8194" style="484" width="13.85546875"/>
    <col customWidth="1" min="8195" max="8195" style="484" width="12.140625"/>
    <col customWidth="1" min="8196" max="8196" style="484" width="11"/>
    <col customWidth="1" min="8197" max="8197" style="484" width="14.140625"/>
    <col customWidth="1" min="8198" max="8198" style="484" width="11.85546875"/>
    <col customWidth="1" min="8199" max="8199" style="484" width="11.5703125"/>
    <col customWidth="1" min="8200" max="8200" style="484" width="13"/>
    <col customWidth="1" min="8201" max="8201" style="484" width="12.140625"/>
    <col customWidth="1" min="8202" max="8202" style="484" width="13"/>
    <col customWidth="1" min="8203" max="8203" style="484" width="14.28515625"/>
    <col customWidth="1" min="8204" max="8204" style="484" width="13.140625"/>
    <col customWidth="1" min="8205" max="8205" style="484" width="10.7109375"/>
    <col min="8206" max="8448" style="484" width="9.140625"/>
    <col customWidth="1" min="8449" max="8449" style="484" width="91.42578125"/>
    <col customWidth="1" min="8450" max="8450" style="484" width="13.85546875"/>
    <col customWidth="1" min="8451" max="8451" style="484" width="12.140625"/>
    <col customWidth="1" min="8452" max="8452" style="484" width="11"/>
    <col customWidth="1" min="8453" max="8453" style="484" width="14.140625"/>
    <col customWidth="1" min="8454" max="8454" style="484" width="11.85546875"/>
    <col customWidth="1" min="8455" max="8455" style="484" width="11.5703125"/>
    <col customWidth="1" min="8456" max="8456" style="484" width="13"/>
    <col customWidth="1" min="8457" max="8457" style="484" width="12.140625"/>
    <col customWidth="1" min="8458" max="8458" style="484" width="13"/>
    <col customWidth="1" min="8459" max="8459" style="484" width="14.28515625"/>
    <col customWidth="1" min="8460" max="8460" style="484" width="13.140625"/>
    <col customWidth="1" min="8461" max="8461" style="484" width="10.7109375"/>
    <col min="8462" max="8704" style="484" width="9.140625"/>
    <col customWidth="1" min="8705" max="8705" style="484" width="91.42578125"/>
    <col customWidth="1" min="8706" max="8706" style="484" width="13.85546875"/>
    <col customWidth="1" min="8707" max="8707" style="484" width="12.140625"/>
    <col customWidth="1" min="8708" max="8708" style="484" width="11"/>
    <col customWidth="1" min="8709" max="8709" style="484" width="14.140625"/>
    <col customWidth="1" min="8710" max="8710" style="484" width="11.85546875"/>
    <col customWidth="1" min="8711" max="8711" style="484" width="11.5703125"/>
    <col customWidth="1" min="8712" max="8712" style="484" width="13"/>
    <col customWidth="1" min="8713" max="8713" style="484" width="12.140625"/>
    <col customWidth="1" min="8714" max="8714" style="484" width="13"/>
    <col customWidth="1" min="8715" max="8715" style="484" width="14.28515625"/>
    <col customWidth="1" min="8716" max="8716" style="484" width="13.140625"/>
    <col customWidth="1" min="8717" max="8717" style="484" width="10.7109375"/>
    <col min="8718" max="8960" style="484" width="9.140625"/>
    <col customWidth="1" min="8961" max="8961" style="484" width="91.42578125"/>
    <col customWidth="1" min="8962" max="8962" style="484" width="13.85546875"/>
    <col customWidth="1" min="8963" max="8963" style="484" width="12.140625"/>
    <col customWidth="1" min="8964" max="8964" style="484" width="11"/>
    <col customWidth="1" min="8965" max="8965" style="484" width="14.140625"/>
    <col customWidth="1" min="8966" max="8966" style="484" width="11.85546875"/>
    <col customWidth="1" min="8967" max="8967" style="484" width="11.5703125"/>
    <col customWidth="1" min="8968" max="8968" style="484" width="13"/>
    <col customWidth="1" min="8969" max="8969" style="484" width="12.140625"/>
    <col customWidth="1" min="8970" max="8970" style="484" width="13"/>
    <col customWidth="1" min="8971" max="8971" style="484" width="14.28515625"/>
    <col customWidth="1" min="8972" max="8972" style="484" width="13.140625"/>
    <col customWidth="1" min="8973" max="8973" style="484" width="10.7109375"/>
    <col min="8974" max="9216" style="484" width="9.140625"/>
    <col customWidth="1" min="9217" max="9217" style="484" width="91.42578125"/>
    <col customWidth="1" min="9218" max="9218" style="484" width="13.85546875"/>
    <col customWidth="1" min="9219" max="9219" style="484" width="12.140625"/>
    <col customWidth="1" min="9220" max="9220" style="484" width="11"/>
    <col customWidth="1" min="9221" max="9221" style="484" width="14.140625"/>
    <col customWidth="1" min="9222" max="9222" style="484" width="11.85546875"/>
    <col customWidth="1" min="9223" max="9223" style="484" width="11.5703125"/>
    <col customWidth="1" min="9224" max="9224" style="484" width="13"/>
    <col customWidth="1" min="9225" max="9225" style="484" width="12.140625"/>
    <col customWidth="1" min="9226" max="9226" style="484" width="13"/>
    <col customWidth="1" min="9227" max="9227" style="484" width="14.28515625"/>
    <col customWidth="1" min="9228" max="9228" style="484" width="13.140625"/>
    <col customWidth="1" min="9229" max="9229" style="484" width="10.7109375"/>
    <col min="9230" max="9472" style="484" width="9.140625"/>
    <col customWidth="1" min="9473" max="9473" style="484" width="91.42578125"/>
    <col customWidth="1" min="9474" max="9474" style="484" width="13.85546875"/>
    <col customWidth="1" min="9475" max="9475" style="484" width="12.140625"/>
    <col customWidth="1" min="9476" max="9476" style="484" width="11"/>
    <col customWidth="1" min="9477" max="9477" style="484" width="14.140625"/>
    <col customWidth="1" min="9478" max="9478" style="484" width="11.85546875"/>
    <col customWidth="1" min="9479" max="9479" style="484" width="11.5703125"/>
    <col customWidth="1" min="9480" max="9480" style="484" width="13"/>
    <col customWidth="1" min="9481" max="9481" style="484" width="12.140625"/>
    <col customWidth="1" min="9482" max="9482" style="484" width="13"/>
    <col customWidth="1" min="9483" max="9483" style="484" width="14.28515625"/>
    <col customWidth="1" min="9484" max="9484" style="484" width="13.140625"/>
    <col customWidth="1" min="9485" max="9485" style="484" width="10.7109375"/>
    <col min="9486" max="9728" style="484" width="9.140625"/>
    <col customWidth="1" min="9729" max="9729" style="484" width="91.42578125"/>
    <col customWidth="1" min="9730" max="9730" style="484" width="13.85546875"/>
    <col customWidth="1" min="9731" max="9731" style="484" width="12.140625"/>
    <col customWidth="1" min="9732" max="9732" style="484" width="11"/>
    <col customWidth="1" min="9733" max="9733" style="484" width="14.140625"/>
    <col customWidth="1" min="9734" max="9734" style="484" width="11.85546875"/>
    <col customWidth="1" min="9735" max="9735" style="484" width="11.5703125"/>
    <col customWidth="1" min="9736" max="9736" style="484" width="13"/>
    <col customWidth="1" min="9737" max="9737" style="484" width="12.140625"/>
    <col customWidth="1" min="9738" max="9738" style="484" width="13"/>
    <col customWidth="1" min="9739" max="9739" style="484" width="14.28515625"/>
    <col customWidth="1" min="9740" max="9740" style="484" width="13.140625"/>
    <col customWidth="1" min="9741" max="9741" style="484" width="10.7109375"/>
    <col min="9742" max="9984" style="484" width="9.140625"/>
    <col customWidth="1" min="9985" max="9985" style="484" width="91.42578125"/>
    <col customWidth="1" min="9986" max="9986" style="484" width="13.85546875"/>
    <col customWidth="1" min="9987" max="9987" style="484" width="12.140625"/>
    <col customWidth="1" min="9988" max="9988" style="484" width="11"/>
    <col customWidth="1" min="9989" max="9989" style="484" width="14.140625"/>
    <col customWidth="1" min="9990" max="9990" style="484" width="11.85546875"/>
    <col customWidth="1" min="9991" max="9991" style="484" width="11.5703125"/>
    <col customWidth="1" min="9992" max="9992" style="484" width="13"/>
    <col customWidth="1" min="9993" max="9993" style="484" width="12.140625"/>
    <col customWidth="1" min="9994" max="9994" style="484" width="13"/>
    <col customWidth="1" min="9995" max="9995" style="484" width="14.28515625"/>
    <col customWidth="1" min="9996" max="9996" style="484" width="13.140625"/>
    <col customWidth="1" min="9997" max="9997" style="484" width="10.7109375"/>
    <col min="9998" max="10240" style="484" width="9.140625"/>
    <col customWidth="1" min="10241" max="10241" style="484" width="91.42578125"/>
    <col customWidth="1" min="10242" max="10242" style="484" width="13.85546875"/>
    <col customWidth="1" min="10243" max="10243" style="484" width="12.140625"/>
    <col customWidth="1" min="10244" max="10244" style="484" width="11"/>
    <col customWidth="1" min="10245" max="10245" style="484" width="14.140625"/>
    <col customWidth="1" min="10246" max="10246" style="484" width="11.85546875"/>
    <col customWidth="1" min="10247" max="10247" style="484" width="11.5703125"/>
    <col customWidth="1" min="10248" max="10248" style="484" width="13"/>
    <col customWidth="1" min="10249" max="10249" style="484" width="12.140625"/>
    <col customWidth="1" min="10250" max="10250" style="484" width="13"/>
    <col customWidth="1" min="10251" max="10251" style="484" width="14.28515625"/>
    <col customWidth="1" min="10252" max="10252" style="484" width="13.140625"/>
    <col customWidth="1" min="10253" max="10253" style="484" width="10.7109375"/>
    <col min="10254" max="10496" style="484" width="9.140625"/>
    <col customWidth="1" min="10497" max="10497" style="484" width="91.42578125"/>
    <col customWidth="1" min="10498" max="10498" style="484" width="13.85546875"/>
    <col customWidth="1" min="10499" max="10499" style="484" width="12.140625"/>
    <col customWidth="1" min="10500" max="10500" style="484" width="11"/>
    <col customWidth="1" min="10501" max="10501" style="484" width="14.140625"/>
    <col customWidth="1" min="10502" max="10502" style="484" width="11.85546875"/>
    <col customWidth="1" min="10503" max="10503" style="484" width="11.5703125"/>
    <col customWidth="1" min="10504" max="10504" style="484" width="13"/>
    <col customWidth="1" min="10505" max="10505" style="484" width="12.140625"/>
    <col customWidth="1" min="10506" max="10506" style="484" width="13"/>
    <col customWidth="1" min="10507" max="10507" style="484" width="14.28515625"/>
    <col customWidth="1" min="10508" max="10508" style="484" width="13.140625"/>
    <col customWidth="1" min="10509" max="10509" style="484" width="10.7109375"/>
    <col min="10510" max="10752" style="484" width="9.140625"/>
    <col customWidth="1" min="10753" max="10753" style="484" width="91.42578125"/>
    <col customWidth="1" min="10754" max="10754" style="484" width="13.85546875"/>
    <col customWidth="1" min="10755" max="10755" style="484" width="12.140625"/>
    <col customWidth="1" min="10756" max="10756" style="484" width="11"/>
    <col customWidth="1" min="10757" max="10757" style="484" width="14.140625"/>
    <col customWidth="1" min="10758" max="10758" style="484" width="11.85546875"/>
    <col customWidth="1" min="10759" max="10759" style="484" width="11.5703125"/>
    <col customWidth="1" min="10760" max="10760" style="484" width="13"/>
    <col customWidth="1" min="10761" max="10761" style="484" width="12.140625"/>
    <col customWidth="1" min="10762" max="10762" style="484" width="13"/>
    <col customWidth="1" min="10763" max="10763" style="484" width="14.28515625"/>
    <col customWidth="1" min="10764" max="10764" style="484" width="13.140625"/>
    <col customWidth="1" min="10765" max="10765" style="484" width="10.7109375"/>
    <col min="10766" max="11008" style="484" width="9.140625"/>
    <col customWidth="1" min="11009" max="11009" style="484" width="91.42578125"/>
    <col customWidth="1" min="11010" max="11010" style="484" width="13.85546875"/>
    <col customWidth="1" min="11011" max="11011" style="484" width="12.140625"/>
    <col customWidth="1" min="11012" max="11012" style="484" width="11"/>
    <col customWidth="1" min="11013" max="11013" style="484" width="14.140625"/>
    <col customWidth="1" min="11014" max="11014" style="484" width="11.85546875"/>
    <col customWidth="1" min="11015" max="11015" style="484" width="11.5703125"/>
    <col customWidth="1" min="11016" max="11016" style="484" width="13"/>
    <col customWidth="1" min="11017" max="11017" style="484" width="12.140625"/>
    <col customWidth="1" min="11018" max="11018" style="484" width="13"/>
    <col customWidth="1" min="11019" max="11019" style="484" width="14.28515625"/>
    <col customWidth="1" min="11020" max="11020" style="484" width="13.140625"/>
    <col customWidth="1" min="11021" max="11021" style="484" width="10.7109375"/>
    <col min="11022" max="11264" style="484" width="9.140625"/>
    <col customWidth="1" min="11265" max="11265" style="484" width="91.42578125"/>
    <col customWidth="1" min="11266" max="11266" style="484" width="13.85546875"/>
    <col customWidth="1" min="11267" max="11267" style="484" width="12.140625"/>
    <col customWidth="1" min="11268" max="11268" style="484" width="11"/>
    <col customWidth="1" min="11269" max="11269" style="484" width="14.140625"/>
    <col customWidth="1" min="11270" max="11270" style="484" width="11.85546875"/>
    <col customWidth="1" min="11271" max="11271" style="484" width="11.5703125"/>
    <col customWidth="1" min="11272" max="11272" style="484" width="13"/>
    <col customWidth="1" min="11273" max="11273" style="484" width="12.140625"/>
    <col customWidth="1" min="11274" max="11274" style="484" width="13"/>
    <col customWidth="1" min="11275" max="11275" style="484" width="14.28515625"/>
    <col customWidth="1" min="11276" max="11276" style="484" width="13.140625"/>
    <col customWidth="1" min="11277" max="11277" style="484" width="10.7109375"/>
    <col min="11278" max="11520" style="484" width="9.140625"/>
    <col customWidth="1" min="11521" max="11521" style="484" width="91.42578125"/>
    <col customWidth="1" min="11522" max="11522" style="484" width="13.85546875"/>
    <col customWidth="1" min="11523" max="11523" style="484" width="12.140625"/>
    <col customWidth="1" min="11524" max="11524" style="484" width="11"/>
    <col customWidth="1" min="11525" max="11525" style="484" width="14.140625"/>
    <col customWidth="1" min="11526" max="11526" style="484" width="11.85546875"/>
    <col customWidth="1" min="11527" max="11527" style="484" width="11.5703125"/>
    <col customWidth="1" min="11528" max="11528" style="484" width="13"/>
    <col customWidth="1" min="11529" max="11529" style="484" width="12.140625"/>
    <col customWidth="1" min="11530" max="11530" style="484" width="13"/>
    <col customWidth="1" min="11531" max="11531" style="484" width="14.28515625"/>
    <col customWidth="1" min="11532" max="11532" style="484" width="13.140625"/>
    <col customWidth="1" min="11533" max="11533" style="484" width="10.7109375"/>
    <col min="11534" max="11776" style="484" width="9.140625"/>
    <col customWidth="1" min="11777" max="11777" style="484" width="91.42578125"/>
    <col customWidth="1" min="11778" max="11778" style="484" width="13.85546875"/>
    <col customWidth="1" min="11779" max="11779" style="484" width="12.140625"/>
    <col customWidth="1" min="11780" max="11780" style="484" width="11"/>
    <col customWidth="1" min="11781" max="11781" style="484" width="14.140625"/>
    <col customWidth="1" min="11782" max="11782" style="484" width="11.85546875"/>
    <col customWidth="1" min="11783" max="11783" style="484" width="11.5703125"/>
    <col customWidth="1" min="11784" max="11784" style="484" width="13"/>
    <col customWidth="1" min="11785" max="11785" style="484" width="12.140625"/>
    <col customWidth="1" min="11786" max="11786" style="484" width="13"/>
    <col customWidth="1" min="11787" max="11787" style="484" width="14.28515625"/>
    <col customWidth="1" min="11788" max="11788" style="484" width="13.140625"/>
    <col customWidth="1" min="11789" max="11789" style="484" width="10.7109375"/>
    <col min="11790" max="12032" style="484" width="9.140625"/>
    <col customWidth="1" min="12033" max="12033" style="484" width="91.42578125"/>
    <col customWidth="1" min="12034" max="12034" style="484" width="13.85546875"/>
    <col customWidth="1" min="12035" max="12035" style="484" width="12.140625"/>
    <col customWidth="1" min="12036" max="12036" style="484" width="11"/>
    <col customWidth="1" min="12037" max="12037" style="484" width="14.140625"/>
    <col customWidth="1" min="12038" max="12038" style="484" width="11.85546875"/>
    <col customWidth="1" min="12039" max="12039" style="484" width="11.5703125"/>
    <col customWidth="1" min="12040" max="12040" style="484" width="13"/>
    <col customWidth="1" min="12041" max="12041" style="484" width="12.140625"/>
    <col customWidth="1" min="12042" max="12042" style="484" width="13"/>
    <col customWidth="1" min="12043" max="12043" style="484" width="14.28515625"/>
    <col customWidth="1" min="12044" max="12044" style="484" width="13.140625"/>
    <col customWidth="1" min="12045" max="12045" style="484" width="10.7109375"/>
    <col min="12046" max="12288" style="484" width="9.140625"/>
    <col customWidth="1" min="12289" max="12289" style="484" width="91.42578125"/>
    <col customWidth="1" min="12290" max="12290" style="484" width="13.85546875"/>
    <col customWidth="1" min="12291" max="12291" style="484" width="12.140625"/>
    <col customWidth="1" min="12292" max="12292" style="484" width="11"/>
    <col customWidth="1" min="12293" max="12293" style="484" width="14.140625"/>
    <col customWidth="1" min="12294" max="12294" style="484" width="11.85546875"/>
    <col customWidth="1" min="12295" max="12295" style="484" width="11.5703125"/>
    <col customWidth="1" min="12296" max="12296" style="484" width="13"/>
    <col customWidth="1" min="12297" max="12297" style="484" width="12.140625"/>
    <col customWidth="1" min="12298" max="12298" style="484" width="13"/>
    <col customWidth="1" min="12299" max="12299" style="484" width="14.28515625"/>
    <col customWidth="1" min="12300" max="12300" style="484" width="13.140625"/>
    <col customWidth="1" min="12301" max="12301" style="484" width="10.7109375"/>
    <col min="12302" max="12544" style="484" width="9.140625"/>
    <col customWidth="1" min="12545" max="12545" style="484" width="91.42578125"/>
    <col customWidth="1" min="12546" max="12546" style="484" width="13.85546875"/>
    <col customWidth="1" min="12547" max="12547" style="484" width="12.140625"/>
    <col customWidth="1" min="12548" max="12548" style="484" width="11"/>
    <col customWidth="1" min="12549" max="12549" style="484" width="14.140625"/>
    <col customWidth="1" min="12550" max="12550" style="484" width="11.85546875"/>
    <col customWidth="1" min="12551" max="12551" style="484" width="11.5703125"/>
    <col customWidth="1" min="12552" max="12552" style="484" width="13"/>
    <col customWidth="1" min="12553" max="12553" style="484" width="12.140625"/>
    <col customWidth="1" min="12554" max="12554" style="484" width="13"/>
    <col customWidth="1" min="12555" max="12555" style="484" width="14.28515625"/>
    <col customWidth="1" min="12556" max="12556" style="484" width="13.140625"/>
    <col customWidth="1" min="12557" max="12557" style="484" width="10.7109375"/>
    <col min="12558" max="12800" style="484" width="9.140625"/>
    <col customWidth="1" min="12801" max="12801" style="484" width="91.42578125"/>
    <col customWidth="1" min="12802" max="12802" style="484" width="13.85546875"/>
    <col customWidth="1" min="12803" max="12803" style="484" width="12.140625"/>
    <col customWidth="1" min="12804" max="12804" style="484" width="11"/>
    <col customWidth="1" min="12805" max="12805" style="484" width="14.140625"/>
    <col customWidth="1" min="12806" max="12806" style="484" width="11.85546875"/>
    <col customWidth="1" min="12807" max="12807" style="484" width="11.5703125"/>
    <col customWidth="1" min="12808" max="12808" style="484" width="13"/>
    <col customWidth="1" min="12809" max="12809" style="484" width="12.140625"/>
    <col customWidth="1" min="12810" max="12810" style="484" width="13"/>
    <col customWidth="1" min="12811" max="12811" style="484" width="14.28515625"/>
    <col customWidth="1" min="12812" max="12812" style="484" width="13.140625"/>
    <col customWidth="1" min="12813" max="12813" style="484" width="10.7109375"/>
    <col min="12814" max="13056" style="484" width="9.140625"/>
    <col customWidth="1" min="13057" max="13057" style="484" width="91.42578125"/>
    <col customWidth="1" min="13058" max="13058" style="484" width="13.85546875"/>
    <col customWidth="1" min="13059" max="13059" style="484" width="12.140625"/>
    <col customWidth="1" min="13060" max="13060" style="484" width="11"/>
    <col customWidth="1" min="13061" max="13061" style="484" width="14.140625"/>
    <col customWidth="1" min="13062" max="13062" style="484" width="11.85546875"/>
    <col customWidth="1" min="13063" max="13063" style="484" width="11.5703125"/>
    <col customWidth="1" min="13064" max="13064" style="484" width="13"/>
    <col customWidth="1" min="13065" max="13065" style="484" width="12.140625"/>
    <col customWidth="1" min="13066" max="13066" style="484" width="13"/>
    <col customWidth="1" min="13067" max="13067" style="484" width="14.28515625"/>
    <col customWidth="1" min="13068" max="13068" style="484" width="13.140625"/>
    <col customWidth="1" min="13069" max="13069" style="484" width="10.7109375"/>
    <col min="13070" max="13312" style="484" width="9.140625"/>
    <col customWidth="1" min="13313" max="13313" style="484" width="91.42578125"/>
    <col customWidth="1" min="13314" max="13314" style="484" width="13.85546875"/>
    <col customWidth="1" min="13315" max="13315" style="484" width="12.140625"/>
    <col customWidth="1" min="13316" max="13316" style="484" width="11"/>
    <col customWidth="1" min="13317" max="13317" style="484" width="14.140625"/>
    <col customWidth="1" min="13318" max="13318" style="484" width="11.85546875"/>
    <col customWidth="1" min="13319" max="13319" style="484" width="11.5703125"/>
    <col customWidth="1" min="13320" max="13320" style="484" width="13"/>
    <col customWidth="1" min="13321" max="13321" style="484" width="12.140625"/>
    <col customWidth="1" min="13322" max="13322" style="484" width="13"/>
    <col customWidth="1" min="13323" max="13323" style="484" width="14.28515625"/>
    <col customWidth="1" min="13324" max="13324" style="484" width="13.140625"/>
    <col customWidth="1" min="13325" max="13325" style="484" width="10.7109375"/>
    <col min="13326" max="13568" style="484" width="9.140625"/>
    <col customWidth="1" min="13569" max="13569" style="484" width="91.42578125"/>
    <col customWidth="1" min="13570" max="13570" style="484" width="13.85546875"/>
    <col customWidth="1" min="13571" max="13571" style="484" width="12.140625"/>
    <col customWidth="1" min="13572" max="13572" style="484" width="11"/>
    <col customWidth="1" min="13573" max="13573" style="484" width="14.140625"/>
    <col customWidth="1" min="13574" max="13574" style="484" width="11.85546875"/>
    <col customWidth="1" min="13575" max="13575" style="484" width="11.5703125"/>
    <col customWidth="1" min="13576" max="13576" style="484" width="13"/>
    <col customWidth="1" min="13577" max="13577" style="484" width="12.140625"/>
    <col customWidth="1" min="13578" max="13578" style="484" width="13"/>
    <col customWidth="1" min="13579" max="13579" style="484" width="14.28515625"/>
    <col customWidth="1" min="13580" max="13580" style="484" width="13.140625"/>
    <col customWidth="1" min="13581" max="13581" style="484" width="10.7109375"/>
    <col min="13582" max="13824" style="484" width="9.140625"/>
    <col customWidth="1" min="13825" max="13825" style="484" width="91.42578125"/>
    <col customWidth="1" min="13826" max="13826" style="484" width="13.85546875"/>
    <col customWidth="1" min="13827" max="13827" style="484" width="12.140625"/>
    <col customWidth="1" min="13828" max="13828" style="484" width="11"/>
    <col customWidth="1" min="13829" max="13829" style="484" width="14.140625"/>
    <col customWidth="1" min="13830" max="13830" style="484" width="11.85546875"/>
    <col customWidth="1" min="13831" max="13831" style="484" width="11.5703125"/>
    <col customWidth="1" min="13832" max="13832" style="484" width="13"/>
    <col customWidth="1" min="13833" max="13833" style="484" width="12.140625"/>
    <col customWidth="1" min="13834" max="13834" style="484" width="13"/>
    <col customWidth="1" min="13835" max="13835" style="484" width="14.28515625"/>
    <col customWidth="1" min="13836" max="13836" style="484" width="13.140625"/>
    <col customWidth="1" min="13837" max="13837" style="484" width="10.7109375"/>
    <col min="13838" max="14080" style="484" width="9.140625"/>
    <col customWidth="1" min="14081" max="14081" style="484" width="91.42578125"/>
    <col customWidth="1" min="14082" max="14082" style="484" width="13.85546875"/>
    <col customWidth="1" min="14083" max="14083" style="484" width="12.140625"/>
    <col customWidth="1" min="14084" max="14084" style="484" width="11"/>
    <col customWidth="1" min="14085" max="14085" style="484" width="14.140625"/>
    <col customWidth="1" min="14086" max="14086" style="484" width="11.85546875"/>
    <col customWidth="1" min="14087" max="14087" style="484" width="11.5703125"/>
    <col customWidth="1" min="14088" max="14088" style="484" width="13"/>
    <col customWidth="1" min="14089" max="14089" style="484" width="12.140625"/>
    <col customWidth="1" min="14090" max="14090" style="484" width="13"/>
    <col customWidth="1" min="14091" max="14091" style="484" width="14.28515625"/>
    <col customWidth="1" min="14092" max="14092" style="484" width="13.140625"/>
    <col customWidth="1" min="14093" max="14093" style="484" width="10.7109375"/>
    <col min="14094" max="14336" style="484" width="9.140625"/>
    <col customWidth="1" min="14337" max="14337" style="484" width="91.42578125"/>
    <col customWidth="1" min="14338" max="14338" style="484" width="13.85546875"/>
    <col customWidth="1" min="14339" max="14339" style="484" width="12.140625"/>
    <col customWidth="1" min="14340" max="14340" style="484" width="11"/>
    <col customWidth="1" min="14341" max="14341" style="484" width="14.140625"/>
    <col customWidth="1" min="14342" max="14342" style="484" width="11.85546875"/>
    <col customWidth="1" min="14343" max="14343" style="484" width="11.5703125"/>
    <col customWidth="1" min="14344" max="14344" style="484" width="13"/>
    <col customWidth="1" min="14345" max="14345" style="484" width="12.140625"/>
    <col customWidth="1" min="14346" max="14346" style="484" width="13"/>
    <col customWidth="1" min="14347" max="14347" style="484" width="14.28515625"/>
    <col customWidth="1" min="14348" max="14348" style="484" width="13.140625"/>
    <col customWidth="1" min="14349" max="14349" style="484" width="10.7109375"/>
    <col min="14350" max="14592" style="484" width="9.140625"/>
    <col customWidth="1" min="14593" max="14593" style="484" width="91.42578125"/>
    <col customWidth="1" min="14594" max="14594" style="484" width="13.85546875"/>
    <col customWidth="1" min="14595" max="14595" style="484" width="12.140625"/>
    <col customWidth="1" min="14596" max="14596" style="484" width="11"/>
    <col customWidth="1" min="14597" max="14597" style="484" width="14.140625"/>
    <col customWidth="1" min="14598" max="14598" style="484" width="11.85546875"/>
    <col customWidth="1" min="14599" max="14599" style="484" width="11.5703125"/>
    <col customWidth="1" min="14600" max="14600" style="484" width="13"/>
    <col customWidth="1" min="14601" max="14601" style="484" width="12.140625"/>
    <col customWidth="1" min="14602" max="14602" style="484" width="13"/>
    <col customWidth="1" min="14603" max="14603" style="484" width="14.28515625"/>
    <col customWidth="1" min="14604" max="14604" style="484" width="13.140625"/>
    <col customWidth="1" min="14605" max="14605" style="484" width="10.7109375"/>
    <col min="14606" max="14848" style="484" width="9.140625"/>
    <col customWidth="1" min="14849" max="14849" style="484" width="91.42578125"/>
    <col customWidth="1" min="14850" max="14850" style="484" width="13.85546875"/>
    <col customWidth="1" min="14851" max="14851" style="484" width="12.140625"/>
    <col customWidth="1" min="14852" max="14852" style="484" width="11"/>
    <col customWidth="1" min="14853" max="14853" style="484" width="14.140625"/>
    <col customWidth="1" min="14854" max="14854" style="484" width="11.85546875"/>
    <col customWidth="1" min="14855" max="14855" style="484" width="11.5703125"/>
    <col customWidth="1" min="14856" max="14856" style="484" width="13"/>
    <col customWidth="1" min="14857" max="14857" style="484" width="12.140625"/>
    <col customWidth="1" min="14858" max="14858" style="484" width="13"/>
    <col customWidth="1" min="14859" max="14859" style="484" width="14.28515625"/>
    <col customWidth="1" min="14860" max="14860" style="484" width="13.140625"/>
    <col customWidth="1" min="14861" max="14861" style="484" width="10.7109375"/>
    <col min="14862" max="15104" style="484" width="9.140625"/>
    <col customWidth="1" min="15105" max="15105" style="484" width="91.42578125"/>
    <col customWidth="1" min="15106" max="15106" style="484" width="13.85546875"/>
    <col customWidth="1" min="15107" max="15107" style="484" width="12.140625"/>
    <col customWidth="1" min="15108" max="15108" style="484" width="11"/>
    <col customWidth="1" min="15109" max="15109" style="484" width="14.140625"/>
    <col customWidth="1" min="15110" max="15110" style="484" width="11.85546875"/>
    <col customWidth="1" min="15111" max="15111" style="484" width="11.5703125"/>
    <col customWidth="1" min="15112" max="15112" style="484" width="13"/>
    <col customWidth="1" min="15113" max="15113" style="484" width="12.140625"/>
    <col customWidth="1" min="15114" max="15114" style="484" width="13"/>
    <col customWidth="1" min="15115" max="15115" style="484" width="14.28515625"/>
    <col customWidth="1" min="15116" max="15116" style="484" width="13.140625"/>
    <col customWidth="1" min="15117" max="15117" style="484" width="10.7109375"/>
    <col min="15118" max="15360" style="484" width="9.140625"/>
    <col customWidth="1" min="15361" max="15361" style="484" width="91.42578125"/>
    <col customWidth="1" min="15362" max="15362" style="484" width="13.85546875"/>
    <col customWidth="1" min="15363" max="15363" style="484" width="12.140625"/>
    <col customWidth="1" min="15364" max="15364" style="484" width="11"/>
    <col customWidth="1" min="15365" max="15365" style="484" width="14.140625"/>
    <col customWidth="1" min="15366" max="15366" style="484" width="11.85546875"/>
    <col customWidth="1" min="15367" max="15367" style="484" width="11.5703125"/>
    <col customWidth="1" min="15368" max="15368" style="484" width="13"/>
    <col customWidth="1" min="15369" max="15369" style="484" width="12.140625"/>
    <col customWidth="1" min="15370" max="15370" style="484" width="13"/>
    <col customWidth="1" min="15371" max="15371" style="484" width="14.28515625"/>
    <col customWidth="1" min="15372" max="15372" style="484" width="13.140625"/>
    <col customWidth="1" min="15373" max="15373" style="484" width="10.7109375"/>
    <col min="15374" max="15616" style="484" width="9.140625"/>
    <col customWidth="1" min="15617" max="15617" style="484" width="91.42578125"/>
    <col customWidth="1" min="15618" max="15618" style="484" width="13.85546875"/>
    <col customWidth="1" min="15619" max="15619" style="484" width="12.140625"/>
    <col customWidth="1" min="15620" max="15620" style="484" width="11"/>
    <col customWidth="1" min="15621" max="15621" style="484" width="14.140625"/>
    <col customWidth="1" min="15622" max="15622" style="484" width="11.85546875"/>
    <col customWidth="1" min="15623" max="15623" style="484" width="11.5703125"/>
    <col customWidth="1" min="15624" max="15624" style="484" width="13"/>
    <col customWidth="1" min="15625" max="15625" style="484" width="12.140625"/>
    <col customWidth="1" min="15626" max="15626" style="484" width="13"/>
    <col customWidth="1" min="15627" max="15627" style="484" width="14.28515625"/>
    <col customWidth="1" min="15628" max="15628" style="484" width="13.140625"/>
    <col customWidth="1" min="15629" max="15629" style="484" width="10.7109375"/>
    <col min="15630" max="15872" style="484" width="9.140625"/>
    <col customWidth="1" min="15873" max="15873" style="484" width="91.42578125"/>
    <col customWidth="1" min="15874" max="15874" style="484" width="13.85546875"/>
    <col customWidth="1" min="15875" max="15875" style="484" width="12.140625"/>
    <col customWidth="1" min="15876" max="15876" style="484" width="11"/>
    <col customWidth="1" min="15877" max="15877" style="484" width="14.140625"/>
    <col customWidth="1" min="15878" max="15878" style="484" width="11.85546875"/>
    <col customWidth="1" min="15879" max="15879" style="484" width="11.5703125"/>
    <col customWidth="1" min="15880" max="15880" style="484" width="13"/>
    <col customWidth="1" min="15881" max="15881" style="484" width="12.140625"/>
    <col customWidth="1" min="15882" max="15882" style="484" width="13"/>
    <col customWidth="1" min="15883" max="15883" style="484" width="14.28515625"/>
    <col customWidth="1" min="15884" max="15884" style="484" width="13.140625"/>
    <col customWidth="1" min="15885" max="15885" style="484" width="10.7109375"/>
    <col min="15886" max="16128" style="484" width="9.140625"/>
    <col customWidth="1" min="16129" max="16129" style="484" width="91.42578125"/>
    <col customWidth="1" min="16130" max="16130" style="484" width="13.85546875"/>
    <col customWidth="1" min="16131" max="16131" style="484" width="12.140625"/>
    <col customWidth="1" min="16132" max="16132" style="484" width="11"/>
    <col customWidth="1" min="16133" max="16133" style="484" width="14.140625"/>
    <col customWidth="1" min="16134" max="16134" style="484" width="11.85546875"/>
    <col customWidth="1" min="16135" max="16135" style="484" width="11.5703125"/>
    <col customWidth="1" min="16136" max="16136" style="484" width="13"/>
    <col customWidth="1" min="16137" max="16137" style="484" width="12.140625"/>
    <col customWidth="1" min="16138" max="16138" style="484" width="13"/>
    <col customWidth="1" min="16139" max="16139" style="484" width="14.28515625"/>
    <col customWidth="1" min="16140" max="16140" style="484" width="13.140625"/>
    <col customWidth="1" min="16141" max="16141" style="484" width="10.7109375"/>
    <col min="16142" max="16384" style="484" width="9.140625"/>
  </cols>
  <sheetData>
    <row r="1" ht="57.75" customHeight="1">
      <c r="A1" s="485" t="s">
        <v>0</v>
      </c>
      <c r="B1" s="485"/>
      <c r="C1" s="485"/>
      <c r="D1" s="485"/>
      <c r="E1" s="485"/>
      <c r="F1" s="485"/>
      <c r="G1" s="485"/>
      <c r="H1" s="485"/>
      <c r="I1" s="485"/>
      <c r="J1" s="485"/>
      <c r="K1" s="485"/>
      <c r="L1" s="485"/>
      <c r="M1" s="485"/>
    </row>
    <row r="2" ht="29.25" customHeight="1">
      <c r="A2" s="485" t="s">
        <v>44</v>
      </c>
      <c r="B2" s="485"/>
      <c r="C2" s="485"/>
      <c r="D2" s="485"/>
      <c r="E2" s="485"/>
      <c r="F2" s="485"/>
      <c r="G2" s="485"/>
      <c r="H2" s="485"/>
      <c r="I2" s="485"/>
      <c r="J2" s="485"/>
      <c r="K2" s="485"/>
      <c r="L2" s="485"/>
      <c r="M2" s="485"/>
    </row>
    <row r="3" ht="20.25" customHeight="1">
      <c r="A3" s="486"/>
      <c r="B3" s="487"/>
      <c r="C3" s="487"/>
      <c r="D3" s="487"/>
      <c r="E3" s="487"/>
      <c r="F3" s="487"/>
      <c r="G3" s="487"/>
      <c r="H3" s="487"/>
      <c r="I3" s="487"/>
      <c r="J3" s="487"/>
      <c r="K3" s="487"/>
      <c r="L3" s="487"/>
      <c r="M3" s="487"/>
    </row>
    <row r="4" ht="33" customHeight="1">
      <c r="A4" s="488" t="s">
        <v>3</v>
      </c>
      <c r="B4" s="489" t="s">
        <v>36</v>
      </c>
      <c r="C4" s="490"/>
      <c r="D4" s="491"/>
      <c r="E4" s="489" t="s">
        <v>37</v>
      </c>
      <c r="F4" s="490"/>
      <c r="G4" s="491"/>
      <c r="H4" s="489" t="s">
        <v>45</v>
      </c>
      <c r="I4" s="490"/>
      <c r="J4" s="491"/>
      <c r="K4" s="492" t="s">
        <v>38</v>
      </c>
      <c r="L4" s="493"/>
      <c r="M4" s="494"/>
    </row>
    <row r="5" ht="155.25" customHeight="1">
      <c r="A5" s="495"/>
      <c r="B5" s="496" t="s">
        <v>9</v>
      </c>
      <c r="C5" s="496" t="s">
        <v>10</v>
      </c>
      <c r="D5" s="496" t="s">
        <v>11</v>
      </c>
      <c r="E5" s="496" t="s">
        <v>9</v>
      </c>
      <c r="F5" s="496" t="s">
        <v>10</v>
      </c>
      <c r="G5" s="496" t="s">
        <v>11</v>
      </c>
      <c r="H5" s="496" t="s">
        <v>9</v>
      </c>
      <c r="I5" s="496" t="s">
        <v>10</v>
      </c>
      <c r="J5" s="496" t="s">
        <v>11</v>
      </c>
      <c r="K5" s="496" t="s">
        <v>9</v>
      </c>
      <c r="L5" s="496" t="s">
        <v>10</v>
      </c>
      <c r="M5" s="497" t="s">
        <v>11</v>
      </c>
    </row>
    <row r="6" ht="27.75" customHeight="1">
      <c r="A6" s="498" t="s">
        <v>12</v>
      </c>
      <c r="B6" s="499"/>
      <c r="C6" s="500"/>
      <c r="D6" s="501"/>
      <c r="E6" s="499"/>
      <c r="F6" s="500"/>
      <c r="G6" s="502"/>
      <c r="H6" s="503"/>
      <c r="I6" s="500"/>
      <c r="J6" s="501"/>
      <c r="K6" s="504"/>
      <c r="L6" s="505"/>
      <c r="M6" s="506"/>
    </row>
    <row r="7" ht="30.75" customHeight="1">
      <c r="A7" s="217" t="s">
        <v>39</v>
      </c>
      <c r="B7" s="302">
        <v>7</v>
      </c>
      <c r="C7" s="303">
        <v>2</v>
      </c>
      <c r="D7" s="304">
        <v>9</v>
      </c>
      <c r="E7" s="305">
        <v>10</v>
      </c>
      <c r="F7" s="303">
        <v>4</v>
      </c>
      <c r="G7" s="304">
        <v>15</v>
      </c>
      <c r="H7" s="305">
        <v>10</v>
      </c>
      <c r="I7" s="302">
        <v>6</v>
      </c>
      <c r="J7" s="507">
        <v>16</v>
      </c>
      <c r="K7" s="508">
        <f t="shared" ref="K7:M8" si="34">K12+K16</f>
        <v>27</v>
      </c>
      <c r="L7" s="509">
        <f t="shared" si="34"/>
        <v>13</v>
      </c>
      <c r="M7" s="510">
        <f t="shared" si="34"/>
        <v>40</v>
      </c>
    </row>
    <row r="8" ht="53.25" customHeight="1">
      <c r="A8" s="217" t="s">
        <v>40</v>
      </c>
      <c r="B8" s="315">
        <v>8</v>
      </c>
      <c r="C8" s="316">
        <v>5</v>
      </c>
      <c r="D8" s="317">
        <v>13</v>
      </c>
      <c r="E8" s="318">
        <v>12</v>
      </c>
      <c r="F8" s="316">
        <v>2</v>
      </c>
      <c r="G8" s="317">
        <v>14</v>
      </c>
      <c r="H8" s="318">
        <v>9</v>
      </c>
      <c r="I8" s="315">
        <v>4</v>
      </c>
      <c r="J8" s="511">
        <v>13</v>
      </c>
      <c r="K8" s="512">
        <f t="shared" si="34"/>
        <v>29</v>
      </c>
      <c r="L8" s="512">
        <f t="shared" si="34"/>
        <v>11</v>
      </c>
      <c r="M8" s="513">
        <f t="shared" si="34"/>
        <v>40</v>
      </c>
    </row>
    <row r="9" ht="27" customHeight="1">
      <c r="A9" s="514" t="s">
        <v>30</v>
      </c>
      <c r="B9" s="228">
        <f t="shared" ref="B9:G9" si="35">SUM(B7:B8)</f>
        <v>15</v>
      </c>
      <c r="C9" s="228">
        <f t="shared" si="35"/>
        <v>7</v>
      </c>
      <c r="D9" s="228">
        <f t="shared" si="35"/>
        <v>22</v>
      </c>
      <c r="E9" s="228">
        <f t="shared" si="35"/>
        <v>22</v>
      </c>
      <c r="F9" s="228">
        <f t="shared" si="35"/>
        <v>6</v>
      </c>
      <c r="G9" s="228">
        <f t="shared" si="35"/>
        <v>29</v>
      </c>
      <c r="H9" s="515">
        <f t="shared" ref="H9:M9" si="36">SUM(H7:H8)</f>
        <v>19</v>
      </c>
      <c r="I9" s="515">
        <f t="shared" si="36"/>
        <v>10</v>
      </c>
      <c r="J9" s="515">
        <f t="shared" si="36"/>
        <v>29</v>
      </c>
      <c r="K9" s="515">
        <f t="shared" si="36"/>
        <v>56</v>
      </c>
      <c r="L9" s="515">
        <f t="shared" si="36"/>
        <v>24</v>
      </c>
      <c r="M9" s="516">
        <f t="shared" si="36"/>
        <v>80</v>
      </c>
    </row>
    <row r="10" ht="30.75" customHeight="1">
      <c r="A10" s="517" t="s">
        <v>18</v>
      </c>
      <c r="B10" s="518"/>
      <c r="C10" s="519"/>
      <c r="D10" s="520"/>
      <c r="E10" s="518"/>
      <c r="F10" s="519"/>
      <c r="G10" s="520"/>
      <c r="H10" s="518"/>
      <c r="I10" s="519"/>
      <c r="J10" s="520"/>
      <c r="K10" s="521"/>
      <c r="L10" s="522"/>
      <c r="M10" s="523"/>
    </row>
    <row r="11" ht="24.75" customHeight="1">
      <c r="A11" s="524" t="s">
        <v>19</v>
      </c>
      <c r="B11" s="525"/>
      <c r="C11" s="526"/>
      <c r="D11" s="527"/>
      <c r="E11" s="525"/>
      <c r="F11" s="526"/>
      <c r="G11" s="527"/>
      <c r="H11" s="525"/>
      <c r="I11" s="526"/>
      <c r="J11" s="527"/>
      <c r="K11" s="528"/>
      <c r="L11" s="529"/>
      <c r="M11" s="530"/>
    </row>
    <row r="12" ht="24.949999999999999" customHeight="1">
      <c r="A12" s="531" t="s">
        <v>39</v>
      </c>
      <c r="B12" s="315">
        <v>7</v>
      </c>
      <c r="C12" s="316">
        <v>2</v>
      </c>
      <c r="D12" s="317">
        <v>9</v>
      </c>
      <c r="E12" s="318">
        <v>10</v>
      </c>
      <c r="F12" s="316">
        <v>4</v>
      </c>
      <c r="G12" s="317">
        <v>14</v>
      </c>
      <c r="H12" s="318">
        <v>10</v>
      </c>
      <c r="I12" s="315">
        <v>6</v>
      </c>
      <c r="J12" s="511">
        <v>16</v>
      </c>
      <c r="K12" s="532">
        <f t="shared" ref="K12:K13" si="37">B12+E12+H12</f>
        <v>27</v>
      </c>
      <c r="L12" s="533">
        <f t="shared" ref="L12:L13" si="38">C12+F12+I12</f>
        <v>12</v>
      </c>
      <c r="M12" s="534">
        <f t="shared" ref="M12:M13" si="39">K12+L12</f>
        <v>39</v>
      </c>
    </row>
    <row r="13" ht="51.75" customHeight="1">
      <c r="A13" s="531" t="s">
        <v>40</v>
      </c>
      <c r="B13" s="315">
        <v>8</v>
      </c>
      <c r="C13" s="316">
        <v>5</v>
      </c>
      <c r="D13" s="317">
        <v>13</v>
      </c>
      <c r="E13" s="318">
        <v>12</v>
      </c>
      <c r="F13" s="316">
        <v>2</v>
      </c>
      <c r="G13" s="317">
        <v>14</v>
      </c>
      <c r="H13" s="318">
        <v>9</v>
      </c>
      <c r="I13" s="315">
        <v>4</v>
      </c>
      <c r="J13" s="511">
        <v>13</v>
      </c>
      <c r="K13" s="535">
        <f t="shared" si="37"/>
        <v>29</v>
      </c>
      <c r="L13" s="536">
        <f t="shared" si="38"/>
        <v>11</v>
      </c>
      <c r="M13" s="537">
        <f t="shared" si="39"/>
        <v>40</v>
      </c>
    </row>
    <row r="14" ht="33.75" customHeight="1">
      <c r="A14" s="538" t="s">
        <v>21</v>
      </c>
      <c r="B14" s="228">
        <f t="shared" ref="B14:M18" si="40">SUM(B12:B13)</f>
        <v>15</v>
      </c>
      <c r="C14" s="228">
        <f t="shared" si="40"/>
        <v>7</v>
      </c>
      <c r="D14" s="228">
        <f t="shared" si="40"/>
        <v>22</v>
      </c>
      <c r="E14" s="228">
        <f t="shared" si="40"/>
        <v>22</v>
      </c>
      <c r="F14" s="228">
        <f t="shared" si="40"/>
        <v>6</v>
      </c>
      <c r="G14" s="228">
        <f t="shared" si="40"/>
        <v>28</v>
      </c>
      <c r="H14" s="228">
        <f t="shared" si="40"/>
        <v>19</v>
      </c>
      <c r="I14" s="228">
        <f t="shared" si="40"/>
        <v>10</v>
      </c>
      <c r="J14" s="228">
        <f t="shared" si="40"/>
        <v>29</v>
      </c>
      <c r="K14" s="228">
        <f t="shared" si="40"/>
        <v>56</v>
      </c>
      <c r="L14" s="228">
        <f t="shared" si="40"/>
        <v>23</v>
      </c>
      <c r="M14" s="229">
        <f t="shared" si="40"/>
        <v>79</v>
      </c>
    </row>
    <row r="15" ht="24.949999999999999" customHeight="1">
      <c r="A15" s="539" t="s">
        <v>22</v>
      </c>
      <c r="B15" s="540"/>
      <c r="C15" s="541"/>
      <c r="D15" s="542"/>
      <c r="E15" s="540"/>
      <c r="F15" s="541"/>
      <c r="G15" s="542"/>
      <c r="H15" s="540"/>
      <c r="I15" s="543"/>
      <c r="J15" s="544"/>
      <c r="K15" s="521"/>
      <c r="L15" s="522"/>
      <c r="M15" s="523"/>
    </row>
    <row r="16" ht="33.75" customHeight="1">
      <c r="A16" s="545" t="s">
        <v>39</v>
      </c>
      <c r="B16" s="546">
        <v>0</v>
      </c>
      <c r="C16" s="546">
        <v>0</v>
      </c>
      <c r="D16" s="546">
        <v>0</v>
      </c>
      <c r="E16" s="546">
        <v>0</v>
      </c>
      <c r="F16" s="546">
        <v>0</v>
      </c>
      <c r="G16" s="546">
        <v>0</v>
      </c>
      <c r="H16" s="546">
        <v>0</v>
      </c>
      <c r="I16" s="546">
        <v>1</v>
      </c>
      <c r="J16" s="546">
        <v>1</v>
      </c>
      <c r="K16" s="547">
        <f t="shared" ref="K16:K17" si="41">B16+E16+H16</f>
        <v>0</v>
      </c>
      <c r="L16" s="548">
        <f t="shared" ref="L16:L17" si="42">C16+F16+I16</f>
        <v>1</v>
      </c>
      <c r="M16" s="549">
        <f t="shared" ref="M16:M17" si="43">K16+L16</f>
        <v>1</v>
      </c>
    </row>
    <row r="17" ht="48.75" customHeight="1">
      <c r="A17" s="550" t="s">
        <v>40</v>
      </c>
      <c r="B17" s="551">
        <v>0</v>
      </c>
      <c r="C17" s="551">
        <v>0</v>
      </c>
      <c r="D17" s="551">
        <v>0</v>
      </c>
      <c r="E17" s="551">
        <v>0</v>
      </c>
      <c r="F17" s="551">
        <v>0</v>
      </c>
      <c r="G17" s="551">
        <v>0</v>
      </c>
      <c r="H17" s="551">
        <v>0</v>
      </c>
      <c r="I17" s="551">
        <v>0</v>
      </c>
      <c r="J17" s="551">
        <v>0</v>
      </c>
      <c r="K17" s="552">
        <f t="shared" si="41"/>
        <v>0</v>
      </c>
      <c r="L17" s="553">
        <f t="shared" si="42"/>
        <v>0</v>
      </c>
      <c r="M17" s="554">
        <f t="shared" si="43"/>
        <v>0</v>
      </c>
    </row>
    <row r="18" ht="32.25" customHeight="1">
      <c r="A18" s="538" t="s">
        <v>23</v>
      </c>
      <c r="B18" s="231">
        <f t="shared" si="40"/>
        <v>0</v>
      </c>
      <c r="C18" s="231">
        <f t="shared" si="40"/>
        <v>0</v>
      </c>
      <c r="D18" s="231">
        <f t="shared" si="40"/>
        <v>0</v>
      </c>
      <c r="E18" s="231">
        <f t="shared" si="40"/>
        <v>0</v>
      </c>
      <c r="F18" s="231">
        <f t="shared" si="40"/>
        <v>0</v>
      </c>
      <c r="G18" s="231">
        <f t="shared" si="40"/>
        <v>0</v>
      </c>
      <c r="H18" s="231">
        <f t="shared" si="40"/>
        <v>0</v>
      </c>
      <c r="I18" s="231">
        <f t="shared" si="40"/>
        <v>1</v>
      </c>
      <c r="J18" s="231">
        <f t="shared" si="40"/>
        <v>1</v>
      </c>
      <c r="K18" s="231">
        <f t="shared" si="40"/>
        <v>0</v>
      </c>
      <c r="L18" s="231">
        <f t="shared" si="40"/>
        <v>1</v>
      </c>
      <c r="M18" s="229">
        <f t="shared" si="40"/>
        <v>1</v>
      </c>
    </row>
    <row r="19" ht="32.25" customHeight="1">
      <c r="A19" s="555" t="s">
        <v>46</v>
      </c>
      <c r="B19" s="556">
        <f t="shared" ref="B19:M19" si="44">B14+B18</f>
        <v>15</v>
      </c>
      <c r="C19" s="556">
        <f t="shared" si="44"/>
        <v>7</v>
      </c>
      <c r="D19" s="556">
        <f t="shared" si="44"/>
        <v>22</v>
      </c>
      <c r="E19" s="556">
        <f t="shared" si="44"/>
        <v>22</v>
      </c>
      <c r="F19" s="556">
        <f t="shared" si="44"/>
        <v>6</v>
      </c>
      <c r="G19" s="556">
        <f t="shared" si="44"/>
        <v>28</v>
      </c>
      <c r="H19" s="556">
        <f t="shared" si="44"/>
        <v>19</v>
      </c>
      <c r="I19" s="556">
        <f t="shared" si="44"/>
        <v>11</v>
      </c>
      <c r="J19" s="556">
        <f t="shared" si="44"/>
        <v>30</v>
      </c>
      <c r="K19" s="556">
        <f t="shared" si="44"/>
        <v>56</v>
      </c>
      <c r="L19" s="556">
        <f t="shared" si="44"/>
        <v>24</v>
      </c>
      <c r="M19" s="557">
        <f t="shared" si="44"/>
        <v>80</v>
      </c>
    </row>
    <row r="20" ht="24.75" hidden="1" customHeight="1">
      <c r="A20" s="558"/>
      <c r="B20" s="558"/>
      <c r="C20" s="558"/>
      <c r="D20" s="558"/>
      <c r="E20" s="558"/>
      <c r="F20" s="558"/>
      <c r="G20" s="558"/>
      <c r="H20" s="558"/>
      <c r="I20" s="558"/>
      <c r="J20" s="558"/>
      <c r="K20" s="559"/>
      <c r="L20" s="559"/>
      <c r="M20" s="559"/>
    </row>
    <row r="21" ht="38.25" hidden="1" customHeight="1">
      <c r="K21" s="559"/>
      <c r="L21" s="559"/>
      <c r="M21" s="559"/>
    </row>
    <row r="22" ht="24.75" hidden="1" customHeight="1"/>
    <row r="23" ht="24.75" hidden="1" customHeight="1"/>
    <row r="24" ht="24.75" hidden="1" customHeight="1"/>
    <row r="25" hidden="1"/>
    <row r="26" hidden="1"/>
    <row r="27" ht="54.75" hidden="1" customHeight="1"/>
    <row r="28" ht="30" customHeight="1"/>
    <row r="29" ht="32.25" customHeight="1"/>
    <row r="30" ht="37.5" customHeight="1"/>
    <row r="31" ht="26.25" customHeight="1"/>
    <row r="33" ht="80.099999999999994" customHeight="1"/>
  </sheetData>
  <mergeCells count="8">
    <mergeCell ref="A1:M1"/>
    <mergeCell ref="A2:M2"/>
    <mergeCell ref="A4:A5"/>
    <mergeCell ref="B4:D4"/>
    <mergeCell ref="E4:G4"/>
    <mergeCell ref="H4:J4"/>
    <mergeCell ref="K4:M4"/>
    <mergeCell ref="A20:J20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50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G13" activeCellId="0" sqref="G13"/>
    </sheetView>
  </sheetViews>
  <sheetFormatPr defaultRowHeight="15" customHeight="1"/>
  <cols>
    <col customWidth="1" min="1" max="1" style="1" width="88.85546875"/>
    <col customWidth="1" min="2" max="2" style="1" width="12.7109375"/>
    <col customWidth="1" min="3" max="3" style="1" width="12.85546875"/>
    <col customWidth="1" min="4" max="4" style="1" width="14"/>
    <col customWidth="1" min="5" max="5" style="1" width="11.42578125"/>
    <col customWidth="1" min="6" max="6" style="1" width="11.28515625"/>
    <col customWidth="1" min="7" max="7" style="1" width="11"/>
    <col customWidth="1" min="8" max="8" style="1" width="12.85546875"/>
    <col customWidth="1" min="9" max="9" style="1" width="12.140625"/>
    <col customWidth="1" min="10" max="10" style="1" width="13.140625"/>
    <col customWidth="1" min="11" max="12" style="1" width="12.42578125"/>
    <col customWidth="1" min="13" max="16" style="1" width="12"/>
    <col customWidth="1" min="17" max="17" style="1" width="14.28515625"/>
    <col customWidth="1" min="18" max="18" style="1" width="15.85546875"/>
    <col customWidth="1" min="19" max="19" style="1" width="13.7109375"/>
    <col customWidth="1" min="20" max="21" style="1" width="10.7109375"/>
    <col min="22" max="22" style="1" width="9.140625"/>
    <col customWidth="1" min="23" max="23" style="1" width="12.85546875"/>
    <col customWidth="1" min="24" max="24" style="1" width="23.42578125"/>
    <col min="25" max="26" style="1" width="9.140625"/>
    <col bestFit="1" customWidth="1" min="27" max="27" style="1" width="10.5703125"/>
    <col customWidth="1" min="28" max="28" style="1" width="11.28515625"/>
    <col min="29" max="256" style="1" width="9.140625"/>
    <col customWidth="1" min="257" max="257" style="1" width="88.85546875"/>
    <col customWidth="1" min="258" max="258" style="1" width="12.7109375"/>
    <col customWidth="1" min="259" max="259" style="1" width="12.85546875"/>
    <col customWidth="1" min="260" max="260" style="1" width="12.28515625"/>
    <col customWidth="1" min="261" max="261" style="1" width="10.28515625"/>
    <col customWidth="1" min="262" max="262" style="1" width="8.7109375"/>
    <col customWidth="1" min="263" max="263" style="1" width="11"/>
    <col customWidth="1" min="264" max="264" style="1" width="9.42578125"/>
    <col customWidth="1" min="265" max="265" style="1" width="10.42578125"/>
    <col customWidth="1" min="266" max="266" style="1" width="12.28515625"/>
    <col customWidth="1" min="267" max="268" style="1" width="9.5703125"/>
    <col customWidth="1" min="269" max="272" style="1" width="12"/>
    <col customWidth="1" min="273" max="273" style="1" width="12.5703125"/>
    <col customWidth="1" min="274" max="274" style="1" width="11"/>
    <col customWidth="1" min="275" max="275" style="1" width="13.7109375"/>
    <col customWidth="1" min="276" max="277" style="1" width="10.7109375"/>
    <col min="278" max="278" style="1" width="9.140625"/>
    <col customWidth="1" min="279" max="279" style="1" width="12.85546875"/>
    <col customWidth="1" min="280" max="280" style="1" width="23.42578125"/>
    <col min="281" max="282" style="1" width="9.140625"/>
    <col bestFit="1" customWidth="1" min="283" max="283" style="1" width="10.5703125"/>
    <col customWidth="1" min="284" max="284" style="1" width="11.28515625"/>
    <col min="285" max="512" style="1" width="9.140625"/>
    <col customWidth="1" min="513" max="513" style="1" width="88.85546875"/>
    <col customWidth="1" min="514" max="514" style="1" width="12.7109375"/>
    <col customWidth="1" min="515" max="515" style="1" width="12.85546875"/>
    <col customWidth="1" min="516" max="516" style="1" width="12.28515625"/>
    <col customWidth="1" min="517" max="517" style="1" width="10.28515625"/>
    <col customWidth="1" min="518" max="518" style="1" width="8.7109375"/>
    <col customWidth="1" min="519" max="519" style="1" width="11"/>
    <col customWidth="1" min="520" max="520" style="1" width="9.42578125"/>
    <col customWidth="1" min="521" max="521" style="1" width="10.42578125"/>
    <col customWidth="1" min="522" max="522" style="1" width="12.28515625"/>
    <col customWidth="1" min="523" max="524" style="1" width="9.5703125"/>
    <col customWidth="1" min="525" max="528" style="1" width="12"/>
    <col customWidth="1" min="529" max="529" style="1" width="12.5703125"/>
    <col customWidth="1" min="530" max="530" style="1" width="11"/>
    <col customWidth="1" min="531" max="531" style="1" width="13.7109375"/>
    <col customWidth="1" min="532" max="533" style="1" width="10.7109375"/>
    <col min="534" max="534" style="1" width="9.140625"/>
    <col customWidth="1" min="535" max="535" style="1" width="12.85546875"/>
    <col customWidth="1" min="536" max="536" style="1" width="23.42578125"/>
    <col min="537" max="538" style="1" width="9.140625"/>
    <col bestFit="1" customWidth="1" min="539" max="539" style="1" width="10.5703125"/>
    <col customWidth="1" min="540" max="540" style="1" width="11.28515625"/>
    <col min="541" max="768" style="1" width="9.140625"/>
    <col customWidth="1" min="769" max="769" style="1" width="88.85546875"/>
    <col customWidth="1" min="770" max="770" style="1" width="12.7109375"/>
    <col customWidth="1" min="771" max="771" style="1" width="12.85546875"/>
    <col customWidth="1" min="772" max="772" style="1" width="12.28515625"/>
    <col customWidth="1" min="773" max="773" style="1" width="10.28515625"/>
    <col customWidth="1" min="774" max="774" style="1" width="8.7109375"/>
    <col customWidth="1" min="775" max="775" style="1" width="11"/>
    <col customWidth="1" min="776" max="776" style="1" width="9.42578125"/>
    <col customWidth="1" min="777" max="777" style="1" width="10.42578125"/>
    <col customWidth="1" min="778" max="778" style="1" width="12.28515625"/>
    <col customWidth="1" min="779" max="780" style="1" width="9.5703125"/>
    <col customWidth="1" min="781" max="784" style="1" width="12"/>
    <col customWidth="1" min="785" max="785" style="1" width="12.5703125"/>
    <col customWidth="1" min="786" max="786" style="1" width="11"/>
    <col customWidth="1" min="787" max="787" style="1" width="13.7109375"/>
    <col customWidth="1" min="788" max="789" style="1" width="10.7109375"/>
    <col min="790" max="790" style="1" width="9.140625"/>
    <col customWidth="1" min="791" max="791" style="1" width="12.85546875"/>
    <col customWidth="1" min="792" max="792" style="1" width="23.42578125"/>
    <col min="793" max="794" style="1" width="9.140625"/>
    <col bestFit="1" customWidth="1" min="795" max="795" style="1" width="10.5703125"/>
    <col customWidth="1" min="796" max="796" style="1" width="11.28515625"/>
    <col min="797" max="1024" style="1" width="9.140625"/>
    <col customWidth="1" min="1025" max="1025" style="1" width="88.85546875"/>
    <col customWidth="1" min="1026" max="1026" style="1" width="12.7109375"/>
    <col customWidth="1" min="1027" max="1027" style="1" width="12.85546875"/>
    <col customWidth="1" min="1028" max="1028" style="1" width="12.28515625"/>
    <col customWidth="1" min="1029" max="1029" style="1" width="10.28515625"/>
    <col customWidth="1" min="1030" max="1030" style="1" width="8.7109375"/>
    <col customWidth="1" min="1031" max="1031" style="1" width="11"/>
    <col customWidth="1" min="1032" max="1032" style="1" width="9.42578125"/>
    <col customWidth="1" min="1033" max="1033" style="1" width="10.42578125"/>
    <col customWidth="1" min="1034" max="1034" style="1" width="12.28515625"/>
    <col customWidth="1" min="1035" max="1036" style="1" width="9.5703125"/>
    <col customWidth="1" min="1037" max="1040" style="1" width="12"/>
    <col customWidth="1" min="1041" max="1041" style="1" width="12.5703125"/>
    <col customWidth="1" min="1042" max="1042" style="1" width="11"/>
    <col customWidth="1" min="1043" max="1043" style="1" width="13.7109375"/>
    <col customWidth="1" min="1044" max="1045" style="1" width="10.7109375"/>
    <col min="1046" max="1046" style="1" width="9.140625"/>
    <col customWidth="1" min="1047" max="1047" style="1" width="12.85546875"/>
    <col customWidth="1" min="1048" max="1048" style="1" width="23.42578125"/>
    <col min="1049" max="1050" style="1" width="9.140625"/>
    <col bestFit="1" customWidth="1" min="1051" max="1051" style="1" width="10.5703125"/>
    <col customWidth="1" min="1052" max="1052" style="1" width="11.28515625"/>
    <col min="1053" max="1280" style="1" width="9.140625"/>
    <col customWidth="1" min="1281" max="1281" style="1" width="88.85546875"/>
    <col customWidth="1" min="1282" max="1282" style="1" width="12.7109375"/>
    <col customWidth="1" min="1283" max="1283" style="1" width="12.85546875"/>
    <col customWidth="1" min="1284" max="1284" style="1" width="12.28515625"/>
    <col customWidth="1" min="1285" max="1285" style="1" width="10.28515625"/>
    <col customWidth="1" min="1286" max="1286" style="1" width="8.7109375"/>
    <col customWidth="1" min="1287" max="1287" style="1" width="11"/>
    <col customWidth="1" min="1288" max="1288" style="1" width="9.42578125"/>
    <col customWidth="1" min="1289" max="1289" style="1" width="10.42578125"/>
    <col customWidth="1" min="1290" max="1290" style="1" width="12.28515625"/>
    <col customWidth="1" min="1291" max="1292" style="1" width="9.5703125"/>
    <col customWidth="1" min="1293" max="1296" style="1" width="12"/>
    <col customWidth="1" min="1297" max="1297" style="1" width="12.5703125"/>
    <col customWidth="1" min="1298" max="1298" style="1" width="11"/>
    <col customWidth="1" min="1299" max="1299" style="1" width="13.7109375"/>
    <col customWidth="1" min="1300" max="1301" style="1" width="10.7109375"/>
    <col min="1302" max="1302" style="1" width="9.140625"/>
    <col customWidth="1" min="1303" max="1303" style="1" width="12.85546875"/>
    <col customWidth="1" min="1304" max="1304" style="1" width="23.42578125"/>
    <col min="1305" max="1306" style="1" width="9.140625"/>
    <col bestFit="1" customWidth="1" min="1307" max="1307" style="1" width="10.5703125"/>
    <col customWidth="1" min="1308" max="1308" style="1" width="11.28515625"/>
    <col min="1309" max="1536" style="1" width="9.140625"/>
    <col customWidth="1" min="1537" max="1537" style="1" width="88.85546875"/>
    <col customWidth="1" min="1538" max="1538" style="1" width="12.7109375"/>
    <col customWidth="1" min="1539" max="1539" style="1" width="12.85546875"/>
    <col customWidth="1" min="1540" max="1540" style="1" width="12.28515625"/>
    <col customWidth="1" min="1541" max="1541" style="1" width="10.28515625"/>
    <col customWidth="1" min="1542" max="1542" style="1" width="8.7109375"/>
    <col customWidth="1" min="1543" max="1543" style="1" width="11"/>
    <col customWidth="1" min="1544" max="1544" style="1" width="9.42578125"/>
    <col customWidth="1" min="1545" max="1545" style="1" width="10.42578125"/>
    <col customWidth="1" min="1546" max="1546" style="1" width="12.28515625"/>
    <col customWidth="1" min="1547" max="1548" style="1" width="9.5703125"/>
    <col customWidth="1" min="1549" max="1552" style="1" width="12"/>
    <col customWidth="1" min="1553" max="1553" style="1" width="12.5703125"/>
    <col customWidth="1" min="1554" max="1554" style="1" width="11"/>
    <col customWidth="1" min="1555" max="1555" style="1" width="13.7109375"/>
    <col customWidth="1" min="1556" max="1557" style="1" width="10.7109375"/>
    <col min="1558" max="1558" style="1" width="9.140625"/>
    <col customWidth="1" min="1559" max="1559" style="1" width="12.85546875"/>
    <col customWidth="1" min="1560" max="1560" style="1" width="23.42578125"/>
    <col min="1561" max="1562" style="1" width="9.140625"/>
    <col bestFit="1" customWidth="1" min="1563" max="1563" style="1" width="10.5703125"/>
    <col customWidth="1" min="1564" max="1564" style="1" width="11.28515625"/>
    <col min="1565" max="1792" style="1" width="9.140625"/>
    <col customWidth="1" min="1793" max="1793" style="1" width="88.85546875"/>
    <col customWidth="1" min="1794" max="1794" style="1" width="12.7109375"/>
    <col customWidth="1" min="1795" max="1795" style="1" width="12.85546875"/>
    <col customWidth="1" min="1796" max="1796" style="1" width="12.28515625"/>
    <col customWidth="1" min="1797" max="1797" style="1" width="10.28515625"/>
    <col customWidth="1" min="1798" max="1798" style="1" width="8.7109375"/>
    <col customWidth="1" min="1799" max="1799" style="1" width="11"/>
    <col customWidth="1" min="1800" max="1800" style="1" width="9.42578125"/>
    <col customWidth="1" min="1801" max="1801" style="1" width="10.42578125"/>
    <col customWidth="1" min="1802" max="1802" style="1" width="12.28515625"/>
    <col customWidth="1" min="1803" max="1804" style="1" width="9.5703125"/>
    <col customWidth="1" min="1805" max="1808" style="1" width="12"/>
    <col customWidth="1" min="1809" max="1809" style="1" width="12.5703125"/>
    <col customWidth="1" min="1810" max="1810" style="1" width="11"/>
    <col customWidth="1" min="1811" max="1811" style="1" width="13.7109375"/>
    <col customWidth="1" min="1812" max="1813" style="1" width="10.7109375"/>
    <col min="1814" max="1814" style="1" width="9.140625"/>
    <col customWidth="1" min="1815" max="1815" style="1" width="12.85546875"/>
    <col customWidth="1" min="1816" max="1816" style="1" width="23.42578125"/>
    <col min="1817" max="1818" style="1" width="9.140625"/>
    <col bestFit="1" customWidth="1" min="1819" max="1819" style="1" width="10.5703125"/>
    <col customWidth="1" min="1820" max="1820" style="1" width="11.28515625"/>
    <col min="1821" max="2048" style="1" width="9.140625"/>
    <col customWidth="1" min="2049" max="2049" style="1" width="88.85546875"/>
    <col customWidth="1" min="2050" max="2050" style="1" width="12.7109375"/>
    <col customWidth="1" min="2051" max="2051" style="1" width="12.85546875"/>
    <col customWidth="1" min="2052" max="2052" style="1" width="12.28515625"/>
    <col customWidth="1" min="2053" max="2053" style="1" width="10.28515625"/>
    <col customWidth="1" min="2054" max="2054" style="1" width="8.7109375"/>
    <col customWidth="1" min="2055" max="2055" style="1" width="11"/>
    <col customWidth="1" min="2056" max="2056" style="1" width="9.42578125"/>
    <col customWidth="1" min="2057" max="2057" style="1" width="10.42578125"/>
    <col customWidth="1" min="2058" max="2058" style="1" width="12.28515625"/>
    <col customWidth="1" min="2059" max="2060" style="1" width="9.5703125"/>
    <col customWidth="1" min="2061" max="2064" style="1" width="12"/>
    <col customWidth="1" min="2065" max="2065" style="1" width="12.5703125"/>
    <col customWidth="1" min="2066" max="2066" style="1" width="11"/>
    <col customWidth="1" min="2067" max="2067" style="1" width="13.7109375"/>
    <col customWidth="1" min="2068" max="2069" style="1" width="10.7109375"/>
    <col min="2070" max="2070" style="1" width="9.140625"/>
    <col customWidth="1" min="2071" max="2071" style="1" width="12.85546875"/>
    <col customWidth="1" min="2072" max="2072" style="1" width="23.42578125"/>
    <col min="2073" max="2074" style="1" width="9.140625"/>
    <col bestFit="1" customWidth="1" min="2075" max="2075" style="1" width="10.5703125"/>
    <col customWidth="1" min="2076" max="2076" style="1" width="11.28515625"/>
    <col min="2077" max="2304" style="1" width="9.140625"/>
    <col customWidth="1" min="2305" max="2305" style="1" width="88.85546875"/>
    <col customWidth="1" min="2306" max="2306" style="1" width="12.7109375"/>
    <col customWidth="1" min="2307" max="2307" style="1" width="12.85546875"/>
    <col customWidth="1" min="2308" max="2308" style="1" width="12.28515625"/>
    <col customWidth="1" min="2309" max="2309" style="1" width="10.28515625"/>
    <col customWidth="1" min="2310" max="2310" style="1" width="8.7109375"/>
    <col customWidth="1" min="2311" max="2311" style="1" width="11"/>
    <col customWidth="1" min="2312" max="2312" style="1" width="9.42578125"/>
    <col customWidth="1" min="2313" max="2313" style="1" width="10.42578125"/>
    <col customWidth="1" min="2314" max="2314" style="1" width="12.28515625"/>
    <col customWidth="1" min="2315" max="2316" style="1" width="9.5703125"/>
    <col customWidth="1" min="2317" max="2320" style="1" width="12"/>
    <col customWidth="1" min="2321" max="2321" style="1" width="12.5703125"/>
    <col customWidth="1" min="2322" max="2322" style="1" width="11"/>
    <col customWidth="1" min="2323" max="2323" style="1" width="13.7109375"/>
    <col customWidth="1" min="2324" max="2325" style="1" width="10.7109375"/>
    <col min="2326" max="2326" style="1" width="9.140625"/>
    <col customWidth="1" min="2327" max="2327" style="1" width="12.85546875"/>
    <col customWidth="1" min="2328" max="2328" style="1" width="23.42578125"/>
    <col min="2329" max="2330" style="1" width="9.140625"/>
    <col bestFit="1" customWidth="1" min="2331" max="2331" style="1" width="10.5703125"/>
    <col customWidth="1" min="2332" max="2332" style="1" width="11.28515625"/>
    <col min="2333" max="2560" style="1" width="9.140625"/>
    <col customWidth="1" min="2561" max="2561" style="1" width="88.85546875"/>
    <col customWidth="1" min="2562" max="2562" style="1" width="12.7109375"/>
    <col customWidth="1" min="2563" max="2563" style="1" width="12.85546875"/>
    <col customWidth="1" min="2564" max="2564" style="1" width="12.28515625"/>
    <col customWidth="1" min="2565" max="2565" style="1" width="10.28515625"/>
    <col customWidth="1" min="2566" max="2566" style="1" width="8.7109375"/>
    <col customWidth="1" min="2567" max="2567" style="1" width="11"/>
    <col customWidth="1" min="2568" max="2568" style="1" width="9.42578125"/>
    <col customWidth="1" min="2569" max="2569" style="1" width="10.42578125"/>
    <col customWidth="1" min="2570" max="2570" style="1" width="12.28515625"/>
    <col customWidth="1" min="2571" max="2572" style="1" width="9.5703125"/>
    <col customWidth="1" min="2573" max="2576" style="1" width="12"/>
    <col customWidth="1" min="2577" max="2577" style="1" width="12.5703125"/>
    <col customWidth="1" min="2578" max="2578" style="1" width="11"/>
    <col customWidth="1" min="2579" max="2579" style="1" width="13.7109375"/>
    <col customWidth="1" min="2580" max="2581" style="1" width="10.7109375"/>
    <col min="2582" max="2582" style="1" width="9.140625"/>
    <col customWidth="1" min="2583" max="2583" style="1" width="12.85546875"/>
    <col customWidth="1" min="2584" max="2584" style="1" width="23.42578125"/>
    <col min="2585" max="2586" style="1" width="9.140625"/>
    <col bestFit="1" customWidth="1" min="2587" max="2587" style="1" width="10.5703125"/>
    <col customWidth="1" min="2588" max="2588" style="1" width="11.28515625"/>
    <col min="2589" max="2816" style="1" width="9.140625"/>
    <col customWidth="1" min="2817" max="2817" style="1" width="88.85546875"/>
    <col customWidth="1" min="2818" max="2818" style="1" width="12.7109375"/>
    <col customWidth="1" min="2819" max="2819" style="1" width="12.85546875"/>
    <col customWidth="1" min="2820" max="2820" style="1" width="12.28515625"/>
    <col customWidth="1" min="2821" max="2821" style="1" width="10.28515625"/>
    <col customWidth="1" min="2822" max="2822" style="1" width="8.7109375"/>
    <col customWidth="1" min="2823" max="2823" style="1" width="11"/>
    <col customWidth="1" min="2824" max="2824" style="1" width="9.42578125"/>
    <col customWidth="1" min="2825" max="2825" style="1" width="10.42578125"/>
    <col customWidth="1" min="2826" max="2826" style="1" width="12.28515625"/>
    <col customWidth="1" min="2827" max="2828" style="1" width="9.5703125"/>
    <col customWidth="1" min="2829" max="2832" style="1" width="12"/>
    <col customWidth="1" min="2833" max="2833" style="1" width="12.5703125"/>
    <col customWidth="1" min="2834" max="2834" style="1" width="11"/>
    <col customWidth="1" min="2835" max="2835" style="1" width="13.7109375"/>
    <col customWidth="1" min="2836" max="2837" style="1" width="10.7109375"/>
    <col min="2838" max="2838" style="1" width="9.140625"/>
    <col customWidth="1" min="2839" max="2839" style="1" width="12.85546875"/>
    <col customWidth="1" min="2840" max="2840" style="1" width="23.42578125"/>
    <col min="2841" max="2842" style="1" width="9.140625"/>
    <col bestFit="1" customWidth="1" min="2843" max="2843" style="1" width="10.5703125"/>
    <col customWidth="1" min="2844" max="2844" style="1" width="11.28515625"/>
    <col min="2845" max="3072" style="1" width="9.140625"/>
    <col customWidth="1" min="3073" max="3073" style="1" width="88.85546875"/>
    <col customWidth="1" min="3074" max="3074" style="1" width="12.7109375"/>
    <col customWidth="1" min="3075" max="3075" style="1" width="12.85546875"/>
    <col customWidth="1" min="3076" max="3076" style="1" width="12.28515625"/>
    <col customWidth="1" min="3077" max="3077" style="1" width="10.28515625"/>
    <col customWidth="1" min="3078" max="3078" style="1" width="8.7109375"/>
    <col customWidth="1" min="3079" max="3079" style="1" width="11"/>
    <col customWidth="1" min="3080" max="3080" style="1" width="9.42578125"/>
    <col customWidth="1" min="3081" max="3081" style="1" width="10.42578125"/>
    <col customWidth="1" min="3082" max="3082" style="1" width="12.28515625"/>
    <col customWidth="1" min="3083" max="3084" style="1" width="9.5703125"/>
    <col customWidth="1" min="3085" max="3088" style="1" width="12"/>
    <col customWidth="1" min="3089" max="3089" style="1" width="12.5703125"/>
    <col customWidth="1" min="3090" max="3090" style="1" width="11"/>
    <col customWidth="1" min="3091" max="3091" style="1" width="13.7109375"/>
    <col customWidth="1" min="3092" max="3093" style="1" width="10.7109375"/>
    <col min="3094" max="3094" style="1" width="9.140625"/>
    <col customWidth="1" min="3095" max="3095" style="1" width="12.85546875"/>
    <col customWidth="1" min="3096" max="3096" style="1" width="23.42578125"/>
    <col min="3097" max="3098" style="1" width="9.140625"/>
    <col bestFit="1" customWidth="1" min="3099" max="3099" style="1" width="10.5703125"/>
    <col customWidth="1" min="3100" max="3100" style="1" width="11.28515625"/>
    <col min="3101" max="3328" style="1" width="9.140625"/>
    <col customWidth="1" min="3329" max="3329" style="1" width="88.85546875"/>
    <col customWidth="1" min="3330" max="3330" style="1" width="12.7109375"/>
    <col customWidth="1" min="3331" max="3331" style="1" width="12.85546875"/>
    <col customWidth="1" min="3332" max="3332" style="1" width="12.28515625"/>
    <col customWidth="1" min="3333" max="3333" style="1" width="10.28515625"/>
    <col customWidth="1" min="3334" max="3334" style="1" width="8.7109375"/>
    <col customWidth="1" min="3335" max="3335" style="1" width="11"/>
    <col customWidth="1" min="3336" max="3336" style="1" width="9.42578125"/>
    <col customWidth="1" min="3337" max="3337" style="1" width="10.42578125"/>
    <col customWidth="1" min="3338" max="3338" style="1" width="12.28515625"/>
    <col customWidth="1" min="3339" max="3340" style="1" width="9.5703125"/>
    <col customWidth="1" min="3341" max="3344" style="1" width="12"/>
    <col customWidth="1" min="3345" max="3345" style="1" width="12.5703125"/>
    <col customWidth="1" min="3346" max="3346" style="1" width="11"/>
    <col customWidth="1" min="3347" max="3347" style="1" width="13.7109375"/>
    <col customWidth="1" min="3348" max="3349" style="1" width="10.7109375"/>
    <col min="3350" max="3350" style="1" width="9.140625"/>
    <col customWidth="1" min="3351" max="3351" style="1" width="12.85546875"/>
    <col customWidth="1" min="3352" max="3352" style="1" width="23.42578125"/>
    <col min="3353" max="3354" style="1" width="9.140625"/>
    <col bestFit="1" customWidth="1" min="3355" max="3355" style="1" width="10.5703125"/>
    <col customWidth="1" min="3356" max="3356" style="1" width="11.28515625"/>
    <col min="3357" max="3584" style="1" width="9.140625"/>
    <col customWidth="1" min="3585" max="3585" style="1" width="88.85546875"/>
    <col customWidth="1" min="3586" max="3586" style="1" width="12.7109375"/>
    <col customWidth="1" min="3587" max="3587" style="1" width="12.85546875"/>
    <col customWidth="1" min="3588" max="3588" style="1" width="12.28515625"/>
    <col customWidth="1" min="3589" max="3589" style="1" width="10.28515625"/>
    <col customWidth="1" min="3590" max="3590" style="1" width="8.7109375"/>
    <col customWidth="1" min="3591" max="3591" style="1" width="11"/>
    <col customWidth="1" min="3592" max="3592" style="1" width="9.42578125"/>
    <col customWidth="1" min="3593" max="3593" style="1" width="10.42578125"/>
    <col customWidth="1" min="3594" max="3594" style="1" width="12.28515625"/>
    <col customWidth="1" min="3595" max="3596" style="1" width="9.5703125"/>
    <col customWidth="1" min="3597" max="3600" style="1" width="12"/>
    <col customWidth="1" min="3601" max="3601" style="1" width="12.5703125"/>
    <col customWidth="1" min="3602" max="3602" style="1" width="11"/>
    <col customWidth="1" min="3603" max="3603" style="1" width="13.7109375"/>
    <col customWidth="1" min="3604" max="3605" style="1" width="10.7109375"/>
    <col min="3606" max="3606" style="1" width="9.140625"/>
    <col customWidth="1" min="3607" max="3607" style="1" width="12.85546875"/>
    <col customWidth="1" min="3608" max="3608" style="1" width="23.42578125"/>
    <col min="3609" max="3610" style="1" width="9.140625"/>
    <col bestFit="1" customWidth="1" min="3611" max="3611" style="1" width="10.5703125"/>
    <col customWidth="1" min="3612" max="3612" style="1" width="11.28515625"/>
    <col min="3613" max="3840" style="1" width="9.140625"/>
    <col customWidth="1" min="3841" max="3841" style="1" width="88.85546875"/>
    <col customWidth="1" min="3842" max="3842" style="1" width="12.7109375"/>
    <col customWidth="1" min="3843" max="3843" style="1" width="12.85546875"/>
    <col customWidth="1" min="3844" max="3844" style="1" width="12.28515625"/>
    <col customWidth="1" min="3845" max="3845" style="1" width="10.28515625"/>
    <col customWidth="1" min="3846" max="3846" style="1" width="8.7109375"/>
    <col customWidth="1" min="3847" max="3847" style="1" width="11"/>
    <col customWidth="1" min="3848" max="3848" style="1" width="9.42578125"/>
    <col customWidth="1" min="3849" max="3849" style="1" width="10.42578125"/>
    <col customWidth="1" min="3850" max="3850" style="1" width="12.28515625"/>
    <col customWidth="1" min="3851" max="3852" style="1" width="9.5703125"/>
    <col customWidth="1" min="3853" max="3856" style="1" width="12"/>
    <col customWidth="1" min="3857" max="3857" style="1" width="12.5703125"/>
    <col customWidth="1" min="3858" max="3858" style="1" width="11"/>
    <col customWidth="1" min="3859" max="3859" style="1" width="13.7109375"/>
    <col customWidth="1" min="3860" max="3861" style="1" width="10.7109375"/>
    <col min="3862" max="3862" style="1" width="9.140625"/>
    <col customWidth="1" min="3863" max="3863" style="1" width="12.85546875"/>
    <col customWidth="1" min="3864" max="3864" style="1" width="23.42578125"/>
    <col min="3865" max="3866" style="1" width="9.140625"/>
    <col bestFit="1" customWidth="1" min="3867" max="3867" style="1" width="10.5703125"/>
    <col customWidth="1" min="3868" max="3868" style="1" width="11.28515625"/>
    <col min="3869" max="4096" style="1" width="9.140625"/>
    <col customWidth="1" min="4097" max="4097" style="1" width="88.85546875"/>
    <col customWidth="1" min="4098" max="4098" style="1" width="12.7109375"/>
    <col customWidth="1" min="4099" max="4099" style="1" width="12.85546875"/>
    <col customWidth="1" min="4100" max="4100" style="1" width="12.28515625"/>
    <col customWidth="1" min="4101" max="4101" style="1" width="10.28515625"/>
    <col customWidth="1" min="4102" max="4102" style="1" width="8.7109375"/>
    <col customWidth="1" min="4103" max="4103" style="1" width="11"/>
    <col customWidth="1" min="4104" max="4104" style="1" width="9.42578125"/>
    <col customWidth="1" min="4105" max="4105" style="1" width="10.42578125"/>
    <col customWidth="1" min="4106" max="4106" style="1" width="12.28515625"/>
    <col customWidth="1" min="4107" max="4108" style="1" width="9.5703125"/>
    <col customWidth="1" min="4109" max="4112" style="1" width="12"/>
    <col customWidth="1" min="4113" max="4113" style="1" width="12.5703125"/>
    <col customWidth="1" min="4114" max="4114" style="1" width="11"/>
    <col customWidth="1" min="4115" max="4115" style="1" width="13.7109375"/>
    <col customWidth="1" min="4116" max="4117" style="1" width="10.7109375"/>
    <col min="4118" max="4118" style="1" width="9.140625"/>
    <col customWidth="1" min="4119" max="4119" style="1" width="12.85546875"/>
    <col customWidth="1" min="4120" max="4120" style="1" width="23.42578125"/>
    <col min="4121" max="4122" style="1" width="9.140625"/>
    <col bestFit="1" customWidth="1" min="4123" max="4123" style="1" width="10.5703125"/>
    <col customWidth="1" min="4124" max="4124" style="1" width="11.28515625"/>
    <col min="4125" max="4352" style="1" width="9.140625"/>
    <col customWidth="1" min="4353" max="4353" style="1" width="88.85546875"/>
    <col customWidth="1" min="4354" max="4354" style="1" width="12.7109375"/>
    <col customWidth="1" min="4355" max="4355" style="1" width="12.85546875"/>
    <col customWidth="1" min="4356" max="4356" style="1" width="12.28515625"/>
    <col customWidth="1" min="4357" max="4357" style="1" width="10.28515625"/>
    <col customWidth="1" min="4358" max="4358" style="1" width="8.7109375"/>
    <col customWidth="1" min="4359" max="4359" style="1" width="11"/>
    <col customWidth="1" min="4360" max="4360" style="1" width="9.42578125"/>
    <col customWidth="1" min="4361" max="4361" style="1" width="10.42578125"/>
    <col customWidth="1" min="4362" max="4362" style="1" width="12.28515625"/>
    <col customWidth="1" min="4363" max="4364" style="1" width="9.5703125"/>
    <col customWidth="1" min="4365" max="4368" style="1" width="12"/>
    <col customWidth="1" min="4369" max="4369" style="1" width="12.5703125"/>
    <col customWidth="1" min="4370" max="4370" style="1" width="11"/>
    <col customWidth="1" min="4371" max="4371" style="1" width="13.7109375"/>
    <col customWidth="1" min="4372" max="4373" style="1" width="10.7109375"/>
    <col min="4374" max="4374" style="1" width="9.140625"/>
    <col customWidth="1" min="4375" max="4375" style="1" width="12.85546875"/>
    <col customWidth="1" min="4376" max="4376" style="1" width="23.42578125"/>
    <col min="4377" max="4378" style="1" width="9.140625"/>
    <col bestFit="1" customWidth="1" min="4379" max="4379" style="1" width="10.5703125"/>
    <col customWidth="1" min="4380" max="4380" style="1" width="11.28515625"/>
    <col min="4381" max="4608" style="1" width="9.140625"/>
    <col customWidth="1" min="4609" max="4609" style="1" width="88.85546875"/>
    <col customWidth="1" min="4610" max="4610" style="1" width="12.7109375"/>
    <col customWidth="1" min="4611" max="4611" style="1" width="12.85546875"/>
    <col customWidth="1" min="4612" max="4612" style="1" width="12.28515625"/>
    <col customWidth="1" min="4613" max="4613" style="1" width="10.28515625"/>
    <col customWidth="1" min="4614" max="4614" style="1" width="8.7109375"/>
    <col customWidth="1" min="4615" max="4615" style="1" width="11"/>
    <col customWidth="1" min="4616" max="4616" style="1" width="9.42578125"/>
    <col customWidth="1" min="4617" max="4617" style="1" width="10.42578125"/>
    <col customWidth="1" min="4618" max="4618" style="1" width="12.28515625"/>
    <col customWidth="1" min="4619" max="4620" style="1" width="9.5703125"/>
    <col customWidth="1" min="4621" max="4624" style="1" width="12"/>
    <col customWidth="1" min="4625" max="4625" style="1" width="12.5703125"/>
    <col customWidth="1" min="4626" max="4626" style="1" width="11"/>
    <col customWidth="1" min="4627" max="4627" style="1" width="13.7109375"/>
    <col customWidth="1" min="4628" max="4629" style="1" width="10.7109375"/>
    <col min="4630" max="4630" style="1" width="9.140625"/>
    <col customWidth="1" min="4631" max="4631" style="1" width="12.85546875"/>
    <col customWidth="1" min="4632" max="4632" style="1" width="23.42578125"/>
    <col min="4633" max="4634" style="1" width="9.140625"/>
    <col bestFit="1" customWidth="1" min="4635" max="4635" style="1" width="10.5703125"/>
    <col customWidth="1" min="4636" max="4636" style="1" width="11.28515625"/>
    <col min="4637" max="4864" style="1" width="9.140625"/>
    <col customWidth="1" min="4865" max="4865" style="1" width="88.85546875"/>
    <col customWidth="1" min="4866" max="4866" style="1" width="12.7109375"/>
    <col customWidth="1" min="4867" max="4867" style="1" width="12.85546875"/>
    <col customWidth="1" min="4868" max="4868" style="1" width="12.28515625"/>
    <col customWidth="1" min="4869" max="4869" style="1" width="10.28515625"/>
    <col customWidth="1" min="4870" max="4870" style="1" width="8.7109375"/>
    <col customWidth="1" min="4871" max="4871" style="1" width="11"/>
    <col customWidth="1" min="4872" max="4872" style="1" width="9.42578125"/>
    <col customWidth="1" min="4873" max="4873" style="1" width="10.42578125"/>
    <col customWidth="1" min="4874" max="4874" style="1" width="12.28515625"/>
    <col customWidth="1" min="4875" max="4876" style="1" width="9.5703125"/>
    <col customWidth="1" min="4877" max="4880" style="1" width="12"/>
    <col customWidth="1" min="4881" max="4881" style="1" width="12.5703125"/>
    <col customWidth="1" min="4882" max="4882" style="1" width="11"/>
    <col customWidth="1" min="4883" max="4883" style="1" width="13.7109375"/>
    <col customWidth="1" min="4884" max="4885" style="1" width="10.7109375"/>
    <col min="4886" max="4886" style="1" width="9.140625"/>
    <col customWidth="1" min="4887" max="4887" style="1" width="12.85546875"/>
    <col customWidth="1" min="4888" max="4888" style="1" width="23.42578125"/>
    <col min="4889" max="4890" style="1" width="9.140625"/>
    <col bestFit="1" customWidth="1" min="4891" max="4891" style="1" width="10.5703125"/>
    <col customWidth="1" min="4892" max="4892" style="1" width="11.28515625"/>
    <col min="4893" max="5120" style="1" width="9.140625"/>
    <col customWidth="1" min="5121" max="5121" style="1" width="88.85546875"/>
    <col customWidth="1" min="5122" max="5122" style="1" width="12.7109375"/>
    <col customWidth="1" min="5123" max="5123" style="1" width="12.85546875"/>
    <col customWidth="1" min="5124" max="5124" style="1" width="12.28515625"/>
    <col customWidth="1" min="5125" max="5125" style="1" width="10.28515625"/>
    <col customWidth="1" min="5126" max="5126" style="1" width="8.7109375"/>
    <col customWidth="1" min="5127" max="5127" style="1" width="11"/>
    <col customWidth="1" min="5128" max="5128" style="1" width="9.42578125"/>
    <col customWidth="1" min="5129" max="5129" style="1" width="10.42578125"/>
    <col customWidth="1" min="5130" max="5130" style="1" width="12.28515625"/>
    <col customWidth="1" min="5131" max="5132" style="1" width="9.5703125"/>
    <col customWidth="1" min="5133" max="5136" style="1" width="12"/>
    <col customWidth="1" min="5137" max="5137" style="1" width="12.5703125"/>
    <col customWidth="1" min="5138" max="5138" style="1" width="11"/>
    <col customWidth="1" min="5139" max="5139" style="1" width="13.7109375"/>
    <col customWidth="1" min="5140" max="5141" style="1" width="10.7109375"/>
    <col min="5142" max="5142" style="1" width="9.140625"/>
    <col customWidth="1" min="5143" max="5143" style="1" width="12.85546875"/>
    <col customWidth="1" min="5144" max="5144" style="1" width="23.42578125"/>
    <col min="5145" max="5146" style="1" width="9.140625"/>
    <col bestFit="1" customWidth="1" min="5147" max="5147" style="1" width="10.5703125"/>
    <col customWidth="1" min="5148" max="5148" style="1" width="11.28515625"/>
    <col min="5149" max="5376" style="1" width="9.140625"/>
    <col customWidth="1" min="5377" max="5377" style="1" width="88.85546875"/>
    <col customWidth="1" min="5378" max="5378" style="1" width="12.7109375"/>
    <col customWidth="1" min="5379" max="5379" style="1" width="12.85546875"/>
    <col customWidth="1" min="5380" max="5380" style="1" width="12.28515625"/>
    <col customWidth="1" min="5381" max="5381" style="1" width="10.28515625"/>
    <col customWidth="1" min="5382" max="5382" style="1" width="8.7109375"/>
    <col customWidth="1" min="5383" max="5383" style="1" width="11"/>
    <col customWidth="1" min="5384" max="5384" style="1" width="9.42578125"/>
    <col customWidth="1" min="5385" max="5385" style="1" width="10.42578125"/>
    <col customWidth="1" min="5386" max="5386" style="1" width="12.28515625"/>
    <col customWidth="1" min="5387" max="5388" style="1" width="9.5703125"/>
    <col customWidth="1" min="5389" max="5392" style="1" width="12"/>
    <col customWidth="1" min="5393" max="5393" style="1" width="12.5703125"/>
    <col customWidth="1" min="5394" max="5394" style="1" width="11"/>
    <col customWidth="1" min="5395" max="5395" style="1" width="13.7109375"/>
    <col customWidth="1" min="5396" max="5397" style="1" width="10.7109375"/>
    <col min="5398" max="5398" style="1" width="9.140625"/>
    <col customWidth="1" min="5399" max="5399" style="1" width="12.85546875"/>
    <col customWidth="1" min="5400" max="5400" style="1" width="23.42578125"/>
    <col min="5401" max="5402" style="1" width="9.140625"/>
    <col bestFit="1" customWidth="1" min="5403" max="5403" style="1" width="10.5703125"/>
    <col customWidth="1" min="5404" max="5404" style="1" width="11.28515625"/>
    <col min="5405" max="5632" style="1" width="9.140625"/>
    <col customWidth="1" min="5633" max="5633" style="1" width="88.85546875"/>
    <col customWidth="1" min="5634" max="5634" style="1" width="12.7109375"/>
    <col customWidth="1" min="5635" max="5635" style="1" width="12.85546875"/>
    <col customWidth="1" min="5636" max="5636" style="1" width="12.28515625"/>
    <col customWidth="1" min="5637" max="5637" style="1" width="10.28515625"/>
    <col customWidth="1" min="5638" max="5638" style="1" width="8.7109375"/>
    <col customWidth="1" min="5639" max="5639" style="1" width="11"/>
    <col customWidth="1" min="5640" max="5640" style="1" width="9.42578125"/>
    <col customWidth="1" min="5641" max="5641" style="1" width="10.42578125"/>
    <col customWidth="1" min="5642" max="5642" style="1" width="12.28515625"/>
    <col customWidth="1" min="5643" max="5644" style="1" width="9.5703125"/>
    <col customWidth="1" min="5645" max="5648" style="1" width="12"/>
    <col customWidth="1" min="5649" max="5649" style="1" width="12.5703125"/>
    <col customWidth="1" min="5650" max="5650" style="1" width="11"/>
    <col customWidth="1" min="5651" max="5651" style="1" width="13.7109375"/>
    <col customWidth="1" min="5652" max="5653" style="1" width="10.7109375"/>
    <col min="5654" max="5654" style="1" width="9.140625"/>
    <col customWidth="1" min="5655" max="5655" style="1" width="12.85546875"/>
    <col customWidth="1" min="5656" max="5656" style="1" width="23.42578125"/>
    <col min="5657" max="5658" style="1" width="9.140625"/>
    <col bestFit="1" customWidth="1" min="5659" max="5659" style="1" width="10.5703125"/>
    <col customWidth="1" min="5660" max="5660" style="1" width="11.28515625"/>
    <col min="5661" max="5888" style="1" width="9.140625"/>
    <col customWidth="1" min="5889" max="5889" style="1" width="88.85546875"/>
    <col customWidth="1" min="5890" max="5890" style="1" width="12.7109375"/>
    <col customWidth="1" min="5891" max="5891" style="1" width="12.85546875"/>
    <col customWidth="1" min="5892" max="5892" style="1" width="12.28515625"/>
    <col customWidth="1" min="5893" max="5893" style="1" width="10.28515625"/>
    <col customWidth="1" min="5894" max="5894" style="1" width="8.7109375"/>
    <col customWidth="1" min="5895" max="5895" style="1" width="11"/>
    <col customWidth="1" min="5896" max="5896" style="1" width="9.42578125"/>
    <col customWidth="1" min="5897" max="5897" style="1" width="10.42578125"/>
    <col customWidth="1" min="5898" max="5898" style="1" width="12.28515625"/>
    <col customWidth="1" min="5899" max="5900" style="1" width="9.5703125"/>
    <col customWidth="1" min="5901" max="5904" style="1" width="12"/>
    <col customWidth="1" min="5905" max="5905" style="1" width="12.5703125"/>
    <col customWidth="1" min="5906" max="5906" style="1" width="11"/>
    <col customWidth="1" min="5907" max="5907" style="1" width="13.7109375"/>
    <col customWidth="1" min="5908" max="5909" style="1" width="10.7109375"/>
    <col min="5910" max="5910" style="1" width="9.140625"/>
    <col customWidth="1" min="5911" max="5911" style="1" width="12.85546875"/>
    <col customWidth="1" min="5912" max="5912" style="1" width="23.42578125"/>
    <col min="5913" max="5914" style="1" width="9.140625"/>
    <col bestFit="1" customWidth="1" min="5915" max="5915" style="1" width="10.5703125"/>
    <col customWidth="1" min="5916" max="5916" style="1" width="11.28515625"/>
    <col min="5917" max="6144" style="1" width="9.140625"/>
    <col customWidth="1" min="6145" max="6145" style="1" width="88.85546875"/>
    <col customWidth="1" min="6146" max="6146" style="1" width="12.7109375"/>
    <col customWidth="1" min="6147" max="6147" style="1" width="12.85546875"/>
    <col customWidth="1" min="6148" max="6148" style="1" width="12.28515625"/>
    <col customWidth="1" min="6149" max="6149" style="1" width="10.28515625"/>
    <col customWidth="1" min="6150" max="6150" style="1" width="8.7109375"/>
    <col customWidth="1" min="6151" max="6151" style="1" width="11"/>
    <col customWidth="1" min="6152" max="6152" style="1" width="9.42578125"/>
    <col customWidth="1" min="6153" max="6153" style="1" width="10.42578125"/>
    <col customWidth="1" min="6154" max="6154" style="1" width="12.28515625"/>
    <col customWidth="1" min="6155" max="6156" style="1" width="9.5703125"/>
    <col customWidth="1" min="6157" max="6160" style="1" width="12"/>
    <col customWidth="1" min="6161" max="6161" style="1" width="12.5703125"/>
    <col customWidth="1" min="6162" max="6162" style="1" width="11"/>
    <col customWidth="1" min="6163" max="6163" style="1" width="13.7109375"/>
    <col customWidth="1" min="6164" max="6165" style="1" width="10.7109375"/>
    <col min="6166" max="6166" style="1" width="9.140625"/>
    <col customWidth="1" min="6167" max="6167" style="1" width="12.85546875"/>
    <col customWidth="1" min="6168" max="6168" style="1" width="23.42578125"/>
    <col min="6169" max="6170" style="1" width="9.140625"/>
    <col bestFit="1" customWidth="1" min="6171" max="6171" style="1" width="10.5703125"/>
    <col customWidth="1" min="6172" max="6172" style="1" width="11.28515625"/>
    <col min="6173" max="6400" style="1" width="9.140625"/>
    <col customWidth="1" min="6401" max="6401" style="1" width="88.85546875"/>
    <col customWidth="1" min="6402" max="6402" style="1" width="12.7109375"/>
    <col customWidth="1" min="6403" max="6403" style="1" width="12.85546875"/>
    <col customWidth="1" min="6404" max="6404" style="1" width="12.28515625"/>
    <col customWidth="1" min="6405" max="6405" style="1" width="10.28515625"/>
    <col customWidth="1" min="6406" max="6406" style="1" width="8.7109375"/>
    <col customWidth="1" min="6407" max="6407" style="1" width="11"/>
    <col customWidth="1" min="6408" max="6408" style="1" width="9.42578125"/>
    <col customWidth="1" min="6409" max="6409" style="1" width="10.42578125"/>
    <col customWidth="1" min="6410" max="6410" style="1" width="12.28515625"/>
    <col customWidth="1" min="6411" max="6412" style="1" width="9.5703125"/>
    <col customWidth="1" min="6413" max="6416" style="1" width="12"/>
    <col customWidth="1" min="6417" max="6417" style="1" width="12.5703125"/>
    <col customWidth="1" min="6418" max="6418" style="1" width="11"/>
    <col customWidth="1" min="6419" max="6419" style="1" width="13.7109375"/>
    <col customWidth="1" min="6420" max="6421" style="1" width="10.7109375"/>
    <col min="6422" max="6422" style="1" width="9.140625"/>
    <col customWidth="1" min="6423" max="6423" style="1" width="12.85546875"/>
    <col customWidth="1" min="6424" max="6424" style="1" width="23.42578125"/>
    <col min="6425" max="6426" style="1" width="9.140625"/>
    <col bestFit="1" customWidth="1" min="6427" max="6427" style="1" width="10.5703125"/>
    <col customWidth="1" min="6428" max="6428" style="1" width="11.28515625"/>
    <col min="6429" max="6656" style="1" width="9.140625"/>
    <col customWidth="1" min="6657" max="6657" style="1" width="88.85546875"/>
    <col customWidth="1" min="6658" max="6658" style="1" width="12.7109375"/>
    <col customWidth="1" min="6659" max="6659" style="1" width="12.85546875"/>
    <col customWidth="1" min="6660" max="6660" style="1" width="12.28515625"/>
    <col customWidth="1" min="6661" max="6661" style="1" width="10.28515625"/>
    <col customWidth="1" min="6662" max="6662" style="1" width="8.7109375"/>
    <col customWidth="1" min="6663" max="6663" style="1" width="11"/>
    <col customWidth="1" min="6664" max="6664" style="1" width="9.42578125"/>
    <col customWidth="1" min="6665" max="6665" style="1" width="10.42578125"/>
    <col customWidth="1" min="6666" max="6666" style="1" width="12.28515625"/>
    <col customWidth="1" min="6667" max="6668" style="1" width="9.5703125"/>
    <col customWidth="1" min="6669" max="6672" style="1" width="12"/>
    <col customWidth="1" min="6673" max="6673" style="1" width="12.5703125"/>
    <col customWidth="1" min="6674" max="6674" style="1" width="11"/>
    <col customWidth="1" min="6675" max="6675" style="1" width="13.7109375"/>
    <col customWidth="1" min="6676" max="6677" style="1" width="10.7109375"/>
    <col min="6678" max="6678" style="1" width="9.140625"/>
    <col customWidth="1" min="6679" max="6679" style="1" width="12.85546875"/>
    <col customWidth="1" min="6680" max="6680" style="1" width="23.42578125"/>
    <col min="6681" max="6682" style="1" width="9.140625"/>
    <col bestFit="1" customWidth="1" min="6683" max="6683" style="1" width="10.5703125"/>
    <col customWidth="1" min="6684" max="6684" style="1" width="11.28515625"/>
    <col min="6685" max="6912" style="1" width="9.140625"/>
    <col customWidth="1" min="6913" max="6913" style="1" width="88.85546875"/>
    <col customWidth="1" min="6914" max="6914" style="1" width="12.7109375"/>
    <col customWidth="1" min="6915" max="6915" style="1" width="12.85546875"/>
    <col customWidth="1" min="6916" max="6916" style="1" width="12.28515625"/>
    <col customWidth="1" min="6917" max="6917" style="1" width="10.28515625"/>
    <col customWidth="1" min="6918" max="6918" style="1" width="8.7109375"/>
    <col customWidth="1" min="6919" max="6919" style="1" width="11"/>
    <col customWidth="1" min="6920" max="6920" style="1" width="9.42578125"/>
    <col customWidth="1" min="6921" max="6921" style="1" width="10.42578125"/>
    <col customWidth="1" min="6922" max="6922" style="1" width="12.28515625"/>
    <col customWidth="1" min="6923" max="6924" style="1" width="9.5703125"/>
    <col customWidth="1" min="6925" max="6928" style="1" width="12"/>
    <col customWidth="1" min="6929" max="6929" style="1" width="12.5703125"/>
    <col customWidth="1" min="6930" max="6930" style="1" width="11"/>
    <col customWidth="1" min="6931" max="6931" style="1" width="13.7109375"/>
    <col customWidth="1" min="6932" max="6933" style="1" width="10.7109375"/>
    <col min="6934" max="6934" style="1" width="9.140625"/>
    <col customWidth="1" min="6935" max="6935" style="1" width="12.85546875"/>
    <col customWidth="1" min="6936" max="6936" style="1" width="23.42578125"/>
    <col min="6937" max="6938" style="1" width="9.140625"/>
    <col bestFit="1" customWidth="1" min="6939" max="6939" style="1" width="10.5703125"/>
    <col customWidth="1" min="6940" max="6940" style="1" width="11.28515625"/>
    <col min="6941" max="7168" style="1" width="9.140625"/>
    <col customWidth="1" min="7169" max="7169" style="1" width="88.85546875"/>
    <col customWidth="1" min="7170" max="7170" style="1" width="12.7109375"/>
    <col customWidth="1" min="7171" max="7171" style="1" width="12.85546875"/>
    <col customWidth="1" min="7172" max="7172" style="1" width="12.28515625"/>
    <col customWidth="1" min="7173" max="7173" style="1" width="10.28515625"/>
    <col customWidth="1" min="7174" max="7174" style="1" width="8.7109375"/>
    <col customWidth="1" min="7175" max="7175" style="1" width="11"/>
    <col customWidth="1" min="7176" max="7176" style="1" width="9.42578125"/>
    <col customWidth="1" min="7177" max="7177" style="1" width="10.42578125"/>
    <col customWidth="1" min="7178" max="7178" style="1" width="12.28515625"/>
    <col customWidth="1" min="7179" max="7180" style="1" width="9.5703125"/>
    <col customWidth="1" min="7181" max="7184" style="1" width="12"/>
    <col customWidth="1" min="7185" max="7185" style="1" width="12.5703125"/>
    <col customWidth="1" min="7186" max="7186" style="1" width="11"/>
    <col customWidth="1" min="7187" max="7187" style="1" width="13.7109375"/>
    <col customWidth="1" min="7188" max="7189" style="1" width="10.7109375"/>
    <col min="7190" max="7190" style="1" width="9.140625"/>
    <col customWidth="1" min="7191" max="7191" style="1" width="12.85546875"/>
    <col customWidth="1" min="7192" max="7192" style="1" width="23.42578125"/>
    <col min="7193" max="7194" style="1" width="9.140625"/>
    <col bestFit="1" customWidth="1" min="7195" max="7195" style="1" width="10.5703125"/>
    <col customWidth="1" min="7196" max="7196" style="1" width="11.28515625"/>
    <col min="7197" max="7424" style="1" width="9.140625"/>
    <col customWidth="1" min="7425" max="7425" style="1" width="88.85546875"/>
    <col customWidth="1" min="7426" max="7426" style="1" width="12.7109375"/>
    <col customWidth="1" min="7427" max="7427" style="1" width="12.85546875"/>
    <col customWidth="1" min="7428" max="7428" style="1" width="12.28515625"/>
    <col customWidth="1" min="7429" max="7429" style="1" width="10.28515625"/>
    <col customWidth="1" min="7430" max="7430" style="1" width="8.7109375"/>
    <col customWidth="1" min="7431" max="7431" style="1" width="11"/>
    <col customWidth="1" min="7432" max="7432" style="1" width="9.42578125"/>
    <col customWidth="1" min="7433" max="7433" style="1" width="10.42578125"/>
    <col customWidth="1" min="7434" max="7434" style="1" width="12.28515625"/>
    <col customWidth="1" min="7435" max="7436" style="1" width="9.5703125"/>
    <col customWidth="1" min="7437" max="7440" style="1" width="12"/>
    <col customWidth="1" min="7441" max="7441" style="1" width="12.5703125"/>
    <col customWidth="1" min="7442" max="7442" style="1" width="11"/>
    <col customWidth="1" min="7443" max="7443" style="1" width="13.7109375"/>
    <col customWidth="1" min="7444" max="7445" style="1" width="10.7109375"/>
    <col min="7446" max="7446" style="1" width="9.140625"/>
    <col customWidth="1" min="7447" max="7447" style="1" width="12.85546875"/>
    <col customWidth="1" min="7448" max="7448" style="1" width="23.42578125"/>
    <col min="7449" max="7450" style="1" width="9.140625"/>
    <col bestFit="1" customWidth="1" min="7451" max="7451" style="1" width="10.5703125"/>
    <col customWidth="1" min="7452" max="7452" style="1" width="11.28515625"/>
    <col min="7453" max="7680" style="1" width="9.140625"/>
    <col customWidth="1" min="7681" max="7681" style="1" width="88.85546875"/>
    <col customWidth="1" min="7682" max="7682" style="1" width="12.7109375"/>
    <col customWidth="1" min="7683" max="7683" style="1" width="12.85546875"/>
    <col customWidth="1" min="7684" max="7684" style="1" width="12.28515625"/>
    <col customWidth="1" min="7685" max="7685" style="1" width="10.28515625"/>
    <col customWidth="1" min="7686" max="7686" style="1" width="8.7109375"/>
    <col customWidth="1" min="7687" max="7687" style="1" width="11"/>
    <col customWidth="1" min="7688" max="7688" style="1" width="9.42578125"/>
    <col customWidth="1" min="7689" max="7689" style="1" width="10.42578125"/>
    <col customWidth="1" min="7690" max="7690" style="1" width="12.28515625"/>
    <col customWidth="1" min="7691" max="7692" style="1" width="9.5703125"/>
    <col customWidth="1" min="7693" max="7696" style="1" width="12"/>
    <col customWidth="1" min="7697" max="7697" style="1" width="12.5703125"/>
    <col customWidth="1" min="7698" max="7698" style="1" width="11"/>
    <col customWidth="1" min="7699" max="7699" style="1" width="13.7109375"/>
    <col customWidth="1" min="7700" max="7701" style="1" width="10.7109375"/>
    <col min="7702" max="7702" style="1" width="9.140625"/>
    <col customWidth="1" min="7703" max="7703" style="1" width="12.85546875"/>
    <col customWidth="1" min="7704" max="7704" style="1" width="23.42578125"/>
    <col min="7705" max="7706" style="1" width="9.140625"/>
    <col bestFit="1" customWidth="1" min="7707" max="7707" style="1" width="10.5703125"/>
    <col customWidth="1" min="7708" max="7708" style="1" width="11.28515625"/>
    <col min="7709" max="7936" style="1" width="9.140625"/>
    <col customWidth="1" min="7937" max="7937" style="1" width="88.85546875"/>
    <col customWidth="1" min="7938" max="7938" style="1" width="12.7109375"/>
    <col customWidth="1" min="7939" max="7939" style="1" width="12.85546875"/>
    <col customWidth="1" min="7940" max="7940" style="1" width="12.28515625"/>
    <col customWidth="1" min="7941" max="7941" style="1" width="10.28515625"/>
    <col customWidth="1" min="7942" max="7942" style="1" width="8.7109375"/>
    <col customWidth="1" min="7943" max="7943" style="1" width="11"/>
    <col customWidth="1" min="7944" max="7944" style="1" width="9.42578125"/>
    <col customWidth="1" min="7945" max="7945" style="1" width="10.42578125"/>
    <col customWidth="1" min="7946" max="7946" style="1" width="12.28515625"/>
    <col customWidth="1" min="7947" max="7948" style="1" width="9.5703125"/>
    <col customWidth="1" min="7949" max="7952" style="1" width="12"/>
    <col customWidth="1" min="7953" max="7953" style="1" width="12.5703125"/>
    <col customWidth="1" min="7954" max="7954" style="1" width="11"/>
    <col customWidth="1" min="7955" max="7955" style="1" width="13.7109375"/>
    <col customWidth="1" min="7956" max="7957" style="1" width="10.7109375"/>
    <col min="7958" max="7958" style="1" width="9.140625"/>
    <col customWidth="1" min="7959" max="7959" style="1" width="12.85546875"/>
    <col customWidth="1" min="7960" max="7960" style="1" width="23.42578125"/>
    <col min="7961" max="7962" style="1" width="9.140625"/>
    <col bestFit="1" customWidth="1" min="7963" max="7963" style="1" width="10.5703125"/>
    <col customWidth="1" min="7964" max="7964" style="1" width="11.28515625"/>
    <col min="7965" max="8192" style="1" width="9.140625"/>
    <col customWidth="1" min="8193" max="8193" style="1" width="88.85546875"/>
    <col customWidth="1" min="8194" max="8194" style="1" width="12.7109375"/>
    <col customWidth="1" min="8195" max="8195" style="1" width="12.85546875"/>
    <col customWidth="1" min="8196" max="8196" style="1" width="12.28515625"/>
    <col customWidth="1" min="8197" max="8197" style="1" width="10.28515625"/>
    <col customWidth="1" min="8198" max="8198" style="1" width="8.7109375"/>
    <col customWidth="1" min="8199" max="8199" style="1" width="11"/>
    <col customWidth="1" min="8200" max="8200" style="1" width="9.42578125"/>
    <col customWidth="1" min="8201" max="8201" style="1" width="10.42578125"/>
    <col customWidth="1" min="8202" max="8202" style="1" width="12.28515625"/>
    <col customWidth="1" min="8203" max="8204" style="1" width="9.5703125"/>
    <col customWidth="1" min="8205" max="8208" style="1" width="12"/>
    <col customWidth="1" min="8209" max="8209" style="1" width="12.5703125"/>
    <col customWidth="1" min="8210" max="8210" style="1" width="11"/>
    <col customWidth="1" min="8211" max="8211" style="1" width="13.7109375"/>
    <col customWidth="1" min="8212" max="8213" style="1" width="10.7109375"/>
    <col min="8214" max="8214" style="1" width="9.140625"/>
    <col customWidth="1" min="8215" max="8215" style="1" width="12.85546875"/>
    <col customWidth="1" min="8216" max="8216" style="1" width="23.42578125"/>
    <col min="8217" max="8218" style="1" width="9.140625"/>
    <col bestFit="1" customWidth="1" min="8219" max="8219" style="1" width="10.5703125"/>
    <col customWidth="1" min="8220" max="8220" style="1" width="11.28515625"/>
    <col min="8221" max="8448" style="1" width="9.140625"/>
    <col customWidth="1" min="8449" max="8449" style="1" width="88.85546875"/>
    <col customWidth="1" min="8450" max="8450" style="1" width="12.7109375"/>
    <col customWidth="1" min="8451" max="8451" style="1" width="12.85546875"/>
    <col customWidth="1" min="8452" max="8452" style="1" width="12.28515625"/>
    <col customWidth="1" min="8453" max="8453" style="1" width="10.28515625"/>
    <col customWidth="1" min="8454" max="8454" style="1" width="8.7109375"/>
    <col customWidth="1" min="8455" max="8455" style="1" width="11"/>
    <col customWidth="1" min="8456" max="8456" style="1" width="9.42578125"/>
    <col customWidth="1" min="8457" max="8457" style="1" width="10.42578125"/>
    <col customWidth="1" min="8458" max="8458" style="1" width="12.28515625"/>
    <col customWidth="1" min="8459" max="8460" style="1" width="9.5703125"/>
    <col customWidth="1" min="8461" max="8464" style="1" width="12"/>
    <col customWidth="1" min="8465" max="8465" style="1" width="12.5703125"/>
    <col customWidth="1" min="8466" max="8466" style="1" width="11"/>
    <col customWidth="1" min="8467" max="8467" style="1" width="13.7109375"/>
    <col customWidth="1" min="8468" max="8469" style="1" width="10.7109375"/>
    <col min="8470" max="8470" style="1" width="9.140625"/>
    <col customWidth="1" min="8471" max="8471" style="1" width="12.85546875"/>
    <col customWidth="1" min="8472" max="8472" style="1" width="23.42578125"/>
    <col min="8473" max="8474" style="1" width="9.140625"/>
    <col bestFit="1" customWidth="1" min="8475" max="8475" style="1" width="10.5703125"/>
    <col customWidth="1" min="8476" max="8476" style="1" width="11.28515625"/>
    <col min="8477" max="8704" style="1" width="9.140625"/>
    <col customWidth="1" min="8705" max="8705" style="1" width="88.85546875"/>
    <col customWidth="1" min="8706" max="8706" style="1" width="12.7109375"/>
    <col customWidth="1" min="8707" max="8707" style="1" width="12.85546875"/>
    <col customWidth="1" min="8708" max="8708" style="1" width="12.28515625"/>
    <col customWidth="1" min="8709" max="8709" style="1" width="10.28515625"/>
    <col customWidth="1" min="8710" max="8710" style="1" width="8.7109375"/>
    <col customWidth="1" min="8711" max="8711" style="1" width="11"/>
    <col customWidth="1" min="8712" max="8712" style="1" width="9.42578125"/>
    <col customWidth="1" min="8713" max="8713" style="1" width="10.42578125"/>
    <col customWidth="1" min="8714" max="8714" style="1" width="12.28515625"/>
    <col customWidth="1" min="8715" max="8716" style="1" width="9.5703125"/>
    <col customWidth="1" min="8717" max="8720" style="1" width="12"/>
    <col customWidth="1" min="8721" max="8721" style="1" width="12.5703125"/>
    <col customWidth="1" min="8722" max="8722" style="1" width="11"/>
    <col customWidth="1" min="8723" max="8723" style="1" width="13.7109375"/>
    <col customWidth="1" min="8724" max="8725" style="1" width="10.7109375"/>
    <col min="8726" max="8726" style="1" width="9.140625"/>
    <col customWidth="1" min="8727" max="8727" style="1" width="12.85546875"/>
    <col customWidth="1" min="8728" max="8728" style="1" width="23.42578125"/>
    <col min="8729" max="8730" style="1" width="9.140625"/>
    <col bestFit="1" customWidth="1" min="8731" max="8731" style="1" width="10.5703125"/>
    <col customWidth="1" min="8732" max="8732" style="1" width="11.28515625"/>
    <col min="8733" max="8960" style="1" width="9.140625"/>
    <col customWidth="1" min="8961" max="8961" style="1" width="88.85546875"/>
    <col customWidth="1" min="8962" max="8962" style="1" width="12.7109375"/>
    <col customWidth="1" min="8963" max="8963" style="1" width="12.85546875"/>
    <col customWidth="1" min="8964" max="8964" style="1" width="12.28515625"/>
    <col customWidth="1" min="8965" max="8965" style="1" width="10.28515625"/>
    <col customWidth="1" min="8966" max="8966" style="1" width="8.7109375"/>
    <col customWidth="1" min="8967" max="8967" style="1" width="11"/>
    <col customWidth="1" min="8968" max="8968" style="1" width="9.42578125"/>
    <col customWidth="1" min="8969" max="8969" style="1" width="10.42578125"/>
    <col customWidth="1" min="8970" max="8970" style="1" width="12.28515625"/>
    <col customWidth="1" min="8971" max="8972" style="1" width="9.5703125"/>
    <col customWidth="1" min="8973" max="8976" style="1" width="12"/>
    <col customWidth="1" min="8977" max="8977" style="1" width="12.5703125"/>
    <col customWidth="1" min="8978" max="8978" style="1" width="11"/>
    <col customWidth="1" min="8979" max="8979" style="1" width="13.7109375"/>
    <col customWidth="1" min="8980" max="8981" style="1" width="10.7109375"/>
    <col min="8982" max="8982" style="1" width="9.140625"/>
    <col customWidth="1" min="8983" max="8983" style="1" width="12.85546875"/>
    <col customWidth="1" min="8984" max="8984" style="1" width="23.42578125"/>
    <col min="8985" max="8986" style="1" width="9.140625"/>
    <col bestFit="1" customWidth="1" min="8987" max="8987" style="1" width="10.5703125"/>
    <col customWidth="1" min="8988" max="8988" style="1" width="11.28515625"/>
    <col min="8989" max="9216" style="1" width="9.140625"/>
    <col customWidth="1" min="9217" max="9217" style="1" width="88.85546875"/>
    <col customWidth="1" min="9218" max="9218" style="1" width="12.7109375"/>
    <col customWidth="1" min="9219" max="9219" style="1" width="12.85546875"/>
    <col customWidth="1" min="9220" max="9220" style="1" width="12.28515625"/>
    <col customWidth="1" min="9221" max="9221" style="1" width="10.28515625"/>
    <col customWidth="1" min="9222" max="9222" style="1" width="8.7109375"/>
    <col customWidth="1" min="9223" max="9223" style="1" width="11"/>
    <col customWidth="1" min="9224" max="9224" style="1" width="9.42578125"/>
    <col customWidth="1" min="9225" max="9225" style="1" width="10.42578125"/>
    <col customWidth="1" min="9226" max="9226" style="1" width="12.28515625"/>
    <col customWidth="1" min="9227" max="9228" style="1" width="9.5703125"/>
    <col customWidth="1" min="9229" max="9232" style="1" width="12"/>
    <col customWidth="1" min="9233" max="9233" style="1" width="12.5703125"/>
    <col customWidth="1" min="9234" max="9234" style="1" width="11"/>
    <col customWidth="1" min="9235" max="9235" style="1" width="13.7109375"/>
    <col customWidth="1" min="9236" max="9237" style="1" width="10.7109375"/>
    <col min="9238" max="9238" style="1" width="9.140625"/>
    <col customWidth="1" min="9239" max="9239" style="1" width="12.85546875"/>
    <col customWidth="1" min="9240" max="9240" style="1" width="23.42578125"/>
    <col min="9241" max="9242" style="1" width="9.140625"/>
    <col bestFit="1" customWidth="1" min="9243" max="9243" style="1" width="10.5703125"/>
    <col customWidth="1" min="9244" max="9244" style="1" width="11.28515625"/>
    <col min="9245" max="9472" style="1" width="9.140625"/>
    <col customWidth="1" min="9473" max="9473" style="1" width="88.85546875"/>
    <col customWidth="1" min="9474" max="9474" style="1" width="12.7109375"/>
    <col customWidth="1" min="9475" max="9475" style="1" width="12.85546875"/>
    <col customWidth="1" min="9476" max="9476" style="1" width="12.28515625"/>
    <col customWidth="1" min="9477" max="9477" style="1" width="10.28515625"/>
    <col customWidth="1" min="9478" max="9478" style="1" width="8.7109375"/>
    <col customWidth="1" min="9479" max="9479" style="1" width="11"/>
    <col customWidth="1" min="9480" max="9480" style="1" width="9.42578125"/>
    <col customWidth="1" min="9481" max="9481" style="1" width="10.42578125"/>
    <col customWidth="1" min="9482" max="9482" style="1" width="12.28515625"/>
    <col customWidth="1" min="9483" max="9484" style="1" width="9.5703125"/>
    <col customWidth="1" min="9485" max="9488" style="1" width="12"/>
    <col customWidth="1" min="9489" max="9489" style="1" width="12.5703125"/>
    <col customWidth="1" min="9490" max="9490" style="1" width="11"/>
    <col customWidth="1" min="9491" max="9491" style="1" width="13.7109375"/>
    <col customWidth="1" min="9492" max="9493" style="1" width="10.7109375"/>
    <col min="9494" max="9494" style="1" width="9.140625"/>
    <col customWidth="1" min="9495" max="9495" style="1" width="12.85546875"/>
    <col customWidth="1" min="9496" max="9496" style="1" width="23.42578125"/>
    <col min="9497" max="9498" style="1" width="9.140625"/>
    <col bestFit="1" customWidth="1" min="9499" max="9499" style="1" width="10.5703125"/>
    <col customWidth="1" min="9500" max="9500" style="1" width="11.28515625"/>
    <col min="9501" max="9728" style="1" width="9.140625"/>
    <col customWidth="1" min="9729" max="9729" style="1" width="88.85546875"/>
    <col customWidth="1" min="9730" max="9730" style="1" width="12.7109375"/>
    <col customWidth="1" min="9731" max="9731" style="1" width="12.85546875"/>
    <col customWidth="1" min="9732" max="9732" style="1" width="12.28515625"/>
    <col customWidth="1" min="9733" max="9733" style="1" width="10.28515625"/>
    <col customWidth="1" min="9734" max="9734" style="1" width="8.7109375"/>
    <col customWidth="1" min="9735" max="9735" style="1" width="11"/>
    <col customWidth="1" min="9736" max="9736" style="1" width="9.42578125"/>
    <col customWidth="1" min="9737" max="9737" style="1" width="10.42578125"/>
    <col customWidth="1" min="9738" max="9738" style="1" width="12.28515625"/>
    <col customWidth="1" min="9739" max="9740" style="1" width="9.5703125"/>
    <col customWidth="1" min="9741" max="9744" style="1" width="12"/>
    <col customWidth="1" min="9745" max="9745" style="1" width="12.5703125"/>
    <col customWidth="1" min="9746" max="9746" style="1" width="11"/>
    <col customWidth="1" min="9747" max="9747" style="1" width="13.7109375"/>
    <col customWidth="1" min="9748" max="9749" style="1" width="10.7109375"/>
    <col min="9750" max="9750" style="1" width="9.140625"/>
    <col customWidth="1" min="9751" max="9751" style="1" width="12.85546875"/>
    <col customWidth="1" min="9752" max="9752" style="1" width="23.42578125"/>
    <col min="9753" max="9754" style="1" width="9.140625"/>
    <col bestFit="1" customWidth="1" min="9755" max="9755" style="1" width="10.5703125"/>
    <col customWidth="1" min="9756" max="9756" style="1" width="11.28515625"/>
    <col min="9757" max="9984" style="1" width="9.140625"/>
    <col customWidth="1" min="9985" max="9985" style="1" width="88.85546875"/>
    <col customWidth="1" min="9986" max="9986" style="1" width="12.7109375"/>
    <col customWidth="1" min="9987" max="9987" style="1" width="12.85546875"/>
    <col customWidth="1" min="9988" max="9988" style="1" width="12.28515625"/>
    <col customWidth="1" min="9989" max="9989" style="1" width="10.28515625"/>
    <col customWidth="1" min="9990" max="9990" style="1" width="8.7109375"/>
    <col customWidth="1" min="9991" max="9991" style="1" width="11"/>
    <col customWidth="1" min="9992" max="9992" style="1" width="9.42578125"/>
    <col customWidth="1" min="9993" max="9993" style="1" width="10.42578125"/>
    <col customWidth="1" min="9994" max="9994" style="1" width="12.28515625"/>
    <col customWidth="1" min="9995" max="9996" style="1" width="9.5703125"/>
    <col customWidth="1" min="9997" max="10000" style="1" width="12"/>
    <col customWidth="1" min="10001" max="10001" style="1" width="12.5703125"/>
    <col customWidth="1" min="10002" max="10002" style="1" width="11"/>
    <col customWidth="1" min="10003" max="10003" style="1" width="13.7109375"/>
    <col customWidth="1" min="10004" max="10005" style="1" width="10.7109375"/>
    <col min="10006" max="10006" style="1" width="9.140625"/>
    <col customWidth="1" min="10007" max="10007" style="1" width="12.85546875"/>
    <col customWidth="1" min="10008" max="10008" style="1" width="23.42578125"/>
    <col min="10009" max="10010" style="1" width="9.140625"/>
    <col bestFit="1" customWidth="1" min="10011" max="10011" style="1" width="10.5703125"/>
    <col customWidth="1" min="10012" max="10012" style="1" width="11.28515625"/>
    <col min="10013" max="10240" style="1" width="9.140625"/>
    <col customWidth="1" min="10241" max="10241" style="1" width="88.85546875"/>
    <col customWidth="1" min="10242" max="10242" style="1" width="12.7109375"/>
    <col customWidth="1" min="10243" max="10243" style="1" width="12.85546875"/>
    <col customWidth="1" min="10244" max="10244" style="1" width="12.28515625"/>
    <col customWidth="1" min="10245" max="10245" style="1" width="10.28515625"/>
    <col customWidth="1" min="10246" max="10246" style="1" width="8.7109375"/>
    <col customWidth="1" min="10247" max="10247" style="1" width="11"/>
    <col customWidth="1" min="10248" max="10248" style="1" width="9.42578125"/>
    <col customWidth="1" min="10249" max="10249" style="1" width="10.42578125"/>
    <col customWidth="1" min="10250" max="10250" style="1" width="12.28515625"/>
    <col customWidth="1" min="10251" max="10252" style="1" width="9.5703125"/>
    <col customWidth="1" min="10253" max="10256" style="1" width="12"/>
    <col customWidth="1" min="10257" max="10257" style="1" width="12.5703125"/>
    <col customWidth="1" min="10258" max="10258" style="1" width="11"/>
    <col customWidth="1" min="10259" max="10259" style="1" width="13.7109375"/>
    <col customWidth="1" min="10260" max="10261" style="1" width="10.7109375"/>
    <col min="10262" max="10262" style="1" width="9.140625"/>
    <col customWidth="1" min="10263" max="10263" style="1" width="12.85546875"/>
    <col customWidth="1" min="10264" max="10264" style="1" width="23.42578125"/>
    <col min="10265" max="10266" style="1" width="9.140625"/>
    <col bestFit="1" customWidth="1" min="10267" max="10267" style="1" width="10.5703125"/>
    <col customWidth="1" min="10268" max="10268" style="1" width="11.28515625"/>
    <col min="10269" max="10496" style="1" width="9.140625"/>
    <col customWidth="1" min="10497" max="10497" style="1" width="88.85546875"/>
    <col customWidth="1" min="10498" max="10498" style="1" width="12.7109375"/>
    <col customWidth="1" min="10499" max="10499" style="1" width="12.85546875"/>
    <col customWidth="1" min="10500" max="10500" style="1" width="12.28515625"/>
    <col customWidth="1" min="10501" max="10501" style="1" width="10.28515625"/>
    <col customWidth="1" min="10502" max="10502" style="1" width="8.7109375"/>
    <col customWidth="1" min="10503" max="10503" style="1" width="11"/>
    <col customWidth="1" min="10504" max="10504" style="1" width="9.42578125"/>
    <col customWidth="1" min="10505" max="10505" style="1" width="10.42578125"/>
    <col customWidth="1" min="10506" max="10506" style="1" width="12.28515625"/>
    <col customWidth="1" min="10507" max="10508" style="1" width="9.5703125"/>
    <col customWidth="1" min="10509" max="10512" style="1" width="12"/>
    <col customWidth="1" min="10513" max="10513" style="1" width="12.5703125"/>
    <col customWidth="1" min="10514" max="10514" style="1" width="11"/>
    <col customWidth="1" min="10515" max="10515" style="1" width="13.7109375"/>
    <col customWidth="1" min="10516" max="10517" style="1" width="10.7109375"/>
    <col min="10518" max="10518" style="1" width="9.140625"/>
    <col customWidth="1" min="10519" max="10519" style="1" width="12.85546875"/>
    <col customWidth="1" min="10520" max="10520" style="1" width="23.42578125"/>
    <col min="10521" max="10522" style="1" width="9.140625"/>
    <col bestFit="1" customWidth="1" min="10523" max="10523" style="1" width="10.5703125"/>
    <col customWidth="1" min="10524" max="10524" style="1" width="11.28515625"/>
    <col min="10525" max="10752" style="1" width="9.140625"/>
    <col customWidth="1" min="10753" max="10753" style="1" width="88.85546875"/>
    <col customWidth="1" min="10754" max="10754" style="1" width="12.7109375"/>
    <col customWidth="1" min="10755" max="10755" style="1" width="12.85546875"/>
    <col customWidth="1" min="10756" max="10756" style="1" width="12.28515625"/>
    <col customWidth="1" min="10757" max="10757" style="1" width="10.28515625"/>
    <col customWidth="1" min="10758" max="10758" style="1" width="8.7109375"/>
    <col customWidth="1" min="10759" max="10759" style="1" width="11"/>
    <col customWidth="1" min="10760" max="10760" style="1" width="9.42578125"/>
    <col customWidth="1" min="10761" max="10761" style="1" width="10.42578125"/>
    <col customWidth="1" min="10762" max="10762" style="1" width="12.28515625"/>
    <col customWidth="1" min="10763" max="10764" style="1" width="9.5703125"/>
    <col customWidth="1" min="10765" max="10768" style="1" width="12"/>
    <col customWidth="1" min="10769" max="10769" style="1" width="12.5703125"/>
    <col customWidth="1" min="10770" max="10770" style="1" width="11"/>
    <col customWidth="1" min="10771" max="10771" style="1" width="13.7109375"/>
    <col customWidth="1" min="10772" max="10773" style="1" width="10.7109375"/>
    <col min="10774" max="10774" style="1" width="9.140625"/>
    <col customWidth="1" min="10775" max="10775" style="1" width="12.85546875"/>
    <col customWidth="1" min="10776" max="10776" style="1" width="23.42578125"/>
    <col min="10777" max="10778" style="1" width="9.140625"/>
    <col bestFit="1" customWidth="1" min="10779" max="10779" style="1" width="10.5703125"/>
    <col customWidth="1" min="10780" max="10780" style="1" width="11.28515625"/>
    <col min="10781" max="11008" style="1" width="9.140625"/>
    <col customWidth="1" min="11009" max="11009" style="1" width="88.85546875"/>
    <col customWidth="1" min="11010" max="11010" style="1" width="12.7109375"/>
    <col customWidth="1" min="11011" max="11011" style="1" width="12.85546875"/>
    <col customWidth="1" min="11012" max="11012" style="1" width="12.28515625"/>
    <col customWidth="1" min="11013" max="11013" style="1" width="10.28515625"/>
    <col customWidth="1" min="11014" max="11014" style="1" width="8.7109375"/>
    <col customWidth="1" min="11015" max="11015" style="1" width="11"/>
    <col customWidth="1" min="11016" max="11016" style="1" width="9.42578125"/>
    <col customWidth="1" min="11017" max="11017" style="1" width="10.42578125"/>
    <col customWidth="1" min="11018" max="11018" style="1" width="12.28515625"/>
    <col customWidth="1" min="11019" max="11020" style="1" width="9.5703125"/>
    <col customWidth="1" min="11021" max="11024" style="1" width="12"/>
    <col customWidth="1" min="11025" max="11025" style="1" width="12.5703125"/>
    <col customWidth="1" min="11026" max="11026" style="1" width="11"/>
    <col customWidth="1" min="11027" max="11027" style="1" width="13.7109375"/>
    <col customWidth="1" min="11028" max="11029" style="1" width="10.7109375"/>
    <col min="11030" max="11030" style="1" width="9.140625"/>
    <col customWidth="1" min="11031" max="11031" style="1" width="12.85546875"/>
    <col customWidth="1" min="11032" max="11032" style="1" width="23.42578125"/>
    <col min="11033" max="11034" style="1" width="9.140625"/>
    <col bestFit="1" customWidth="1" min="11035" max="11035" style="1" width="10.5703125"/>
    <col customWidth="1" min="11036" max="11036" style="1" width="11.28515625"/>
    <col min="11037" max="11264" style="1" width="9.140625"/>
    <col customWidth="1" min="11265" max="11265" style="1" width="88.85546875"/>
    <col customWidth="1" min="11266" max="11266" style="1" width="12.7109375"/>
    <col customWidth="1" min="11267" max="11267" style="1" width="12.85546875"/>
    <col customWidth="1" min="11268" max="11268" style="1" width="12.28515625"/>
    <col customWidth="1" min="11269" max="11269" style="1" width="10.28515625"/>
    <col customWidth="1" min="11270" max="11270" style="1" width="8.7109375"/>
    <col customWidth="1" min="11271" max="11271" style="1" width="11"/>
    <col customWidth="1" min="11272" max="11272" style="1" width="9.42578125"/>
    <col customWidth="1" min="11273" max="11273" style="1" width="10.42578125"/>
    <col customWidth="1" min="11274" max="11274" style="1" width="12.28515625"/>
    <col customWidth="1" min="11275" max="11276" style="1" width="9.5703125"/>
    <col customWidth="1" min="11277" max="11280" style="1" width="12"/>
    <col customWidth="1" min="11281" max="11281" style="1" width="12.5703125"/>
    <col customWidth="1" min="11282" max="11282" style="1" width="11"/>
    <col customWidth="1" min="11283" max="11283" style="1" width="13.7109375"/>
    <col customWidth="1" min="11284" max="11285" style="1" width="10.7109375"/>
    <col min="11286" max="11286" style="1" width="9.140625"/>
    <col customWidth="1" min="11287" max="11287" style="1" width="12.85546875"/>
    <col customWidth="1" min="11288" max="11288" style="1" width="23.42578125"/>
    <col min="11289" max="11290" style="1" width="9.140625"/>
    <col bestFit="1" customWidth="1" min="11291" max="11291" style="1" width="10.5703125"/>
    <col customWidth="1" min="11292" max="11292" style="1" width="11.28515625"/>
    <col min="11293" max="11520" style="1" width="9.140625"/>
    <col customWidth="1" min="11521" max="11521" style="1" width="88.85546875"/>
    <col customWidth="1" min="11522" max="11522" style="1" width="12.7109375"/>
    <col customWidth="1" min="11523" max="11523" style="1" width="12.85546875"/>
    <col customWidth="1" min="11524" max="11524" style="1" width="12.28515625"/>
    <col customWidth="1" min="11525" max="11525" style="1" width="10.28515625"/>
    <col customWidth="1" min="11526" max="11526" style="1" width="8.7109375"/>
    <col customWidth="1" min="11527" max="11527" style="1" width="11"/>
    <col customWidth="1" min="11528" max="11528" style="1" width="9.42578125"/>
    <col customWidth="1" min="11529" max="11529" style="1" width="10.42578125"/>
    <col customWidth="1" min="11530" max="11530" style="1" width="12.28515625"/>
    <col customWidth="1" min="11531" max="11532" style="1" width="9.5703125"/>
    <col customWidth="1" min="11533" max="11536" style="1" width="12"/>
    <col customWidth="1" min="11537" max="11537" style="1" width="12.5703125"/>
    <col customWidth="1" min="11538" max="11538" style="1" width="11"/>
    <col customWidth="1" min="11539" max="11539" style="1" width="13.7109375"/>
    <col customWidth="1" min="11540" max="11541" style="1" width="10.7109375"/>
    <col min="11542" max="11542" style="1" width="9.140625"/>
    <col customWidth="1" min="11543" max="11543" style="1" width="12.85546875"/>
    <col customWidth="1" min="11544" max="11544" style="1" width="23.42578125"/>
    <col min="11545" max="11546" style="1" width="9.140625"/>
    <col bestFit="1" customWidth="1" min="11547" max="11547" style="1" width="10.5703125"/>
    <col customWidth="1" min="11548" max="11548" style="1" width="11.28515625"/>
    <col min="11549" max="11776" style="1" width="9.140625"/>
    <col customWidth="1" min="11777" max="11777" style="1" width="88.85546875"/>
    <col customWidth="1" min="11778" max="11778" style="1" width="12.7109375"/>
    <col customWidth="1" min="11779" max="11779" style="1" width="12.85546875"/>
    <col customWidth="1" min="11780" max="11780" style="1" width="12.28515625"/>
    <col customWidth="1" min="11781" max="11781" style="1" width="10.28515625"/>
    <col customWidth="1" min="11782" max="11782" style="1" width="8.7109375"/>
    <col customWidth="1" min="11783" max="11783" style="1" width="11"/>
    <col customWidth="1" min="11784" max="11784" style="1" width="9.42578125"/>
    <col customWidth="1" min="11785" max="11785" style="1" width="10.42578125"/>
    <col customWidth="1" min="11786" max="11786" style="1" width="12.28515625"/>
    <col customWidth="1" min="11787" max="11788" style="1" width="9.5703125"/>
    <col customWidth="1" min="11789" max="11792" style="1" width="12"/>
    <col customWidth="1" min="11793" max="11793" style="1" width="12.5703125"/>
    <col customWidth="1" min="11794" max="11794" style="1" width="11"/>
    <col customWidth="1" min="11795" max="11795" style="1" width="13.7109375"/>
    <col customWidth="1" min="11796" max="11797" style="1" width="10.7109375"/>
    <col min="11798" max="11798" style="1" width="9.140625"/>
    <col customWidth="1" min="11799" max="11799" style="1" width="12.85546875"/>
    <col customWidth="1" min="11800" max="11800" style="1" width="23.42578125"/>
    <col min="11801" max="11802" style="1" width="9.140625"/>
    <col bestFit="1" customWidth="1" min="11803" max="11803" style="1" width="10.5703125"/>
    <col customWidth="1" min="11804" max="11804" style="1" width="11.28515625"/>
    <col min="11805" max="12032" style="1" width="9.140625"/>
    <col customWidth="1" min="12033" max="12033" style="1" width="88.85546875"/>
    <col customWidth="1" min="12034" max="12034" style="1" width="12.7109375"/>
    <col customWidth="1" min="12035" max="12035" style="1" width="12.85546875"/>
    <col customWidth="1" min="12036" max="12036" style="1" width="12.28515625"/>
    <col customWidth="1" min="12037" max="12037" style="1" width="10.28515625"/>
    <col customWidth="1" min="12038" max="12038" style="1" width="8.7109375"/>
    <col customWidth="1" min="12039" max="12039" style="1" width="11"/>
    <col customWidth="1" min="12040" max="12040" style="1" width="9.42578125"/>
    <col customWidth="1" min="12041" max="12041" style="1" width="10.42578125"/>
    <col customWidth="1" min="12042" max="12042" style="1" width="12.28515625"/>
    <col customWidth="1" min="12043" max="12044" style="1" width="9.5703125"/>
    <col customWidth="1" min="12045" max="12048" style="1" width="12"/>
    <col customWidth="1" min="12049" max="12049" style="1" width="12.5703125"/>
    <col customWidth="1" min="12050" max="12050" style="1" width="11"/>
    <col customWidth="1" min="12051" max="12051" style="1" width="13.7109375"/>
    <col customWidth="1" min="12052" max="12053" style="1" width="10.7109375"/>
    <col min="12054" max="12054" style="1" width="9.140625"/>
    <col customWidth="1" min="12055" max="12055" style="1" width="12.85546875"/>
    <col customWidth="1" min="12056" max="12056" style="1" width="23.42578125"/>
    <col min="12057" max="12058" style="1" width="9.140625"/>
    <col bestFit="1" customWidth="1" min="12059" max="12059" style="1" width="10.5703125"/>
    <col customWidth="1" min="12060" max="12060" style="1" width="11.28515625"/>
    <col min="12061" max="12288" style="1" width="9.140625"/>
    <col customWidth="1" min="12289" max="12289" style="1" width="88.85546875"/>
    <col customWidth="1" min="12290" max="12290" style="1" width="12.7109375"/>
    <col customWidth="1" min="12291" max="12291" style="1" width="12.85546875"/>
    <col customWidth="1" min="12292" max="12292" style="1" width="12.28515625"/>
    <col customWidth="1" min="12293" max="12293" style="1" width="10.28515625"/>
    <col customWidth="1" min="12294" max="12294" style="1" width="8.7109375"/>
    <col customWidth="1" min="12295" max="12295" style="1" width="11"/>
    <col customWidth="1" min="12296" max="12296" style="1" width="9.42578125"/>
    <col customWidth="1" min="12297" max="12297" style="1" width="10.42578125"/>
    <col customWidth="1" min="12298" max="12298" style="1" width="12.28515625"/>
    <col customWidth="1" min="12299" max="12300" style="1" width="9.5703125"/>
    <col customWidth="1" min="12301" max="12304" style="1" width="12"/>
    <col customWidth="1" min="12305" max="12305" style="1" width="12.5703125"/>
    <col customWidth="1" min="12306" max="12306" style="1" width="11"/>
    <col customWidth="1" min="12307" max="12307" style="1" width="13.7109375"/>
    <col customWidth="1" min="12308" max="12309" style="1" width="10.7109375"/>
    <col min="12310" max="12310" style="1" width="9.140625"/>
    <col customWidth="1" min="12311" max="12311" style="1" width="12.85546875"/>
    <col customWidth="1" min="12312" max="12312" style="1" width="23.42578125"/>
    <col min="12313" max="12314" style="1" width="9.140625"/>
    <col bestFit="1" customWidth="1" min="12315" max="12315" style="1" width="10.5703125"/>
    <col customWidth="1" min="12316" max="12316" style="1" width="11.28515625"/>
    <col min="12317" max="12544" style="1" width="9.140625"/>
    <col customWidth="1" min="12545" max="12545" style="1" width="88.85546875"/>
    <col customWidth="1" min="12546" max="12546" style="1" width="12.7109375"/>
    <col customWidth="1" min="12547" max="12547" style="1" width="12.85546875"/>
    <col customWidth="1" min="12548" max="12548" style="1" width="12.28515625"/>
    <col customWidth="1" min="12549" max="12549" style="1" width="10.28515625"/>
    <col customWidth="1" min="12550" max="12550" style="1" width="8.7109375"/>
    <col customWidth="1" min="12551" max="12551" style="1" width="11"/>
    <col customWidth="1" min="12552" max="12552" style="1" width="9.42578125"/>
    <col customWidth="1" min="12553" max="12553" style="1" width="10.42578125"/>
    <col customWidth="1" min="12554" max="12554" style="1" width="12.28515625"/>
    <col customWidth="1" min="12555" max="12556" style="1" width="9.5703125"/>
    <col customWidth="1" min="12557" max="12560" style="1" width="12"/>
    <col customWidth="1" min="12561" max="12561" style="1" width="12.5703125"/>
    <col customWidth="1" min="12562" max="12562" style="1" width="11"/>
    <col customWidth="1" min="12563" max="12563" style="1" width="13.7109375"/>
    <col customWidth="1" min="12564" max="12565" style="1" width="10.7109375"/>
    <col min="12566" max="12566" style="1" width="9.140625"/>
    <col customWidth="1" min="12567" max="12567" style="1" width="12.85546875"/>
    <col customWidth="1" min="12568" max="12568" style="1" width="23.42578125"/>
    <col min="12569" max="12570" style="1" width="9.140625"/>
    <col bestFit="1" customWidth="1" min="12571" max="12571" style="1" width="10.5703125"/>
    <col customWidth="1" min="12572" max="12572" style="1" width="11.28515625"/>
    <col min="12573" max="12800" style="1" width="9.140625"/>
    <col customWidth="1" min="12801" max="12801" style="1" width="88.85546875"/>
    <col customWidth="1" min="12802" max="12802" style="1" width="12.7109375"/>
    <col customWidth="1" min="12803" max="12803" style="1" width="12.85546875"/>
    <col customWidth="1" min="12804" max="12804" style="1" width="12.28515625"/>
    <col customWidth="1" min="12805" max="12805" style="1" width="10.28515625"/>
    <col customWidth="1" min="12806" max="12806" style="1" width="8.7109375"/>
    <col customWidth="1" min="12807" max="12807" style="1" width="11"/>
    <col customWidth="1" min="12808" max="12808" style="1" width="9.42578125"/>
    <col customWidth="1" min="12809" max="12809" style="1" width="10.42578125"/>
    <col customWidth="1" min="12810" max="12810" style="1" width="12.28515625"/>
    <col customWidth="1" min="12811" max="12812" style="1" width="9.5703125"/>
    <col customWidth="1" min="12813" max="12816" style="1" width="12"/>
    <col customWidth="1" min="12817" max="12817" style="1" width="12.5703125"/>
    <col customWidth="1" min="12818" max="12818" style="1" width="11"/>
    <col customWidth="1" min="12819" max="12819" style="1" width="13.7109375"/>
    <col customWidth="1" min="12820" max="12821" style="1" width="10.7109375"/>
    <col min="12822" max="12822" style="1" width="9.140625"/>
    <col customWidth="1" min="12823" max="12823" style="1" width="12.85546875"/>
    <col customWidth="1" min="12824" max="12824" style="1" width="23.42578125"/>
    <col min="12825" max="12826" style="1" width="9.140625"/>
    <col bestFit="1" customWidth="1" min="12827" max="12827" style="1" width="10.5703125"/>
    <col customWidth="1" min="12828" max="12828" style="1" width="11.28515625"/>
    <col min="12829" max="13056" style="1" width="9.140625"/>
    <col customWidth="1" min="13057" max="13057" style="1" width="88.85546875"/>
    <col customWidth="1" min="13058" max="13058" style="1" width="12.7109375"/>
    <col customWidth="1" min="13059" max="13059" style="1" width="12.85546875"/>
    <col customWidth="1" min="13060" max="13060" style="1" width="12.28515625"/>
    <col customWidth="1" min="13061" max="13061" style="1" width="10.28515625"/>
    <col customWidth="1" min="13062" max="13062" style="1" width="8.7109375"/>
    <col customWidth="1" min="13063" max="13063" style="1" width="11"/>
    <col customWidth="1" min="13064" max="13064" style="1" width="9.42578125"/>
    <col customWidth="1" min="13065" max="13065" style="1" width="10.42578125"/>
    <col customWidth="1" min="13066" max="13066" style="1" width="12.28515625"/>
    <col customWidth="1" min="13067" max="13068" style="1" width="9.5703125"/>
    <col customWidth="1" min="13069" max="13072" style="1" width="12"/>
    <col customWidth="1" min="13073" max="13073" style="1" width="12.5703125"/>
    <col customWidth="1" min="13074" max="13074" style="1" width="11"/>
    <col customWidth="1" min="13075" max="13075" style="1" width="13.7109375"/>
    <col customWidth="1" min="13076" max="13077" style="1" width="10.7109375"/>
    <col min="13078" max="13078" style="1" width="9.140625"/>
    <col customWidth="1" min="13079" max="13079" style="1" width="12.85546875"/>
    <col customWidth="1" min="13080" max="13080" style="1" width="23.42578125"/>
    <col min="13081" max="13082" style="1" width="9.140625"/>
    <col bestFit="1" customWidth="1" min="13083" max="13083" style="1" width="10.5703125"/>
    <col customWidth="1" min="13084" max="13084" style="1" width="11.28515625"/>
    <col min="13085" max="13312" style="1" width="9.140625"/>
    <col customWidth="1" min="13313" max="13313" style="1" width="88.85546875"/>
    <col customWidth="1" min="13314" max="13314" style="1" width="12.7109375"/>
    <col customWidth="1" min="13315" max="13315" style="1" width="12.85546875"/>
    <col customWidth="1" min="13316" max="13316" style="1" width="12.28515625"/>
    <col customWidth="1" min="13317" max="13317" style="1" width="10.28515625"/>
    <col customWidth="1" min="13318" max="13318" style="1" width="8.7109375"/>
    <col customWidth="1" min="13319" max="13319" style="1" width="11"/>
    <col customWidth="1" min="13320" max="13320" style="1" width="9.42578125"/>
    <col customWidth="1" min="13321" max="13321" style="1" width="10.42578125"/>
    <col customWidth="1" min="13322" max="13322" style="1" width="12.28515625"/>
    <col customWidth="1" min="13323" max="13324" style="1" width="9.5703125"/>
    <col customWidth="1" min="13325" max="13328" style="1" width="12"/>
    <col customWidth="1" min="13329" max="13329" style="1" width="12.5703125"/>
    <col customWidth="1" min="13330" max="13330" style="1" width="11"/>
    <col customWidth="1" min="13331" max="13331" style="1" width="13.7109375"/>
    <col customWidth="1" min="13332" max="13333" style="1" width="10.7109375"/>
    <col min="13334" max="13334" style="1" width="9.140625"/>
    <col customWidth="1" min="13335" max="13335" style="1" width="12.85546875"/>
    <col customWidth="1" min="13336" max="13336" style="1" width="23.42578125"/>
    <col min="13337" max="13338" style="1" width="9.140625"/>
    <col bestFit="1" customWidth="1" min="13339" max="13339" style="1" width="10.5703125"/>
    <col customWidth="1" min="13340" max="13340" style="1" width="11.28515625"/>
    <col min="13341" max="13568" style="1" width="9.140625"/>
    <col customWidth="1" min="13569" max="13569" style="1" width="88.85546875"/>
    <col customWidth="1" min="13570" max="13570" style="1" width="12.7109375"/>
    <col customWidth="1" min="13571" max="13571" style="1" width="12.85546875"/>
    <col customWidth="1" min="13572" max="13572" style="1" width="12.28515625"/>
    <col customWidth="1" min="13573" max="13573" style="1" width="10.28515625"/>
    <col customWidth="1" min="13574" max="13574" style="1" width="8.7109375"/>
    <col customWidth="1" min="13575" max="13575" style="1" width="11"/>
    <col customWidth="1" min="13576" max="13576" style="1" width="9.42578125"/>
    <col customWidth="1" min="13577" max="13577" style="1" width="10.42578125"/>
    <col customWidth="1" min="13578" max="13578" style="1" width="12.28515625"/>
    <col customWidth="1" min="13579" max="13580" style="1" width="9.5703125"/>
    <col customWidth="1" min="13581" max="13584" style="1" width="12"/>
    <col customWidth="1" min="13585" max="13585" style="1" width="12.5703125"/>
    <col customWidth="1" min="13586" max="13586" style="1" width="11"/>
    <col customWidth="1" min="13587" max="13587" style="1" width="13.7109375"/>
    <col customWidth="1" min="13588" max="13589" style="1" width="10.7109375"/>
    <col min="13590" max="13590" style="1" width="9.140625"/>
    <col customWidth="1" min="13591" max="13591" style="1" width="12.85546875"/>
    <col customWidth="1" min="13592" max="13592" style="1" width="23.42578125"/>
    <col min="13593" max="13594" style="1" width="9.140625"/>
    <col bestFit="1" customWidth="1" min="13595" max="13595" style="1" width="10.5703125"/>
    <col customWidth="1" min="13596" max="13596" style="1" width="11.28515625"/>
    <col min="13597" max="13824" style="1" width="9.140625"/>
    <col customWidth="1" min="13825" max="13825" style="1" width="88.85546875"/>
    <col customWidth="1" min="13826" max="13826" style="1" width="12.7109375"/>
    <col customWidth="1" min="13827" max="13827" style="1" width="12.85546875"/>
    <col customWidth="1" min="13828" max="13828" style="1" width="12.28515625"/>
    <col customWidth="1" min="13829" max="13829" style="1" width="10.28515625"/>
    <col customWidth="1" min="13830" max="13830" style="1" width="8.7109375"/>
    <col customWidth="1" min="13831" max="13831" style="1" width="11"/>
    <col customWidth="1" min="13832" max="13832" style="1" width="9.42578125"/>
    <col customWidth="1" min="13833" max="13833" style="1" width="10.42578125"/>
    <col customWidth="1" min="13834" max="13834" style="1" width="12.28515625"/>
    <col customWidth="1" min="13835" max="13836" style="1" width="9.5703125"/>
    <col customWidth="1" min="13837" max="13840" style="1" width="12"/>
    <col customWidth="1" min="13841" max="13841" style="1" width="12.5703125"/>
    <col customWidth="1" min="13842" max="13842" style="1" width="11"/>
    <col customWidth="1" min="13843" max="13843" style="1" width="13.7109375"/>
    <col customWidth="1" min="13844" max="13845" style="1" width="10.7109375"/>
    <col min="13846" max="13846" style="1" width="9.140625"/>
    <col customWidth="1" min="13847" max="13847" style="1" width="12.85546875"/>
    <col customWidth="1" min="13848" max="13848" style="1" width="23.42578125"/>
    <col min="13849" max="13850" style="1" width="9.140625"/>
    <col bestFit="1" customWidth="1" min="13851" max="13851" style="1" width="10.5703125"/>
    <col customWidth="1" min="13852" max="13852" style="1" width="11.28515625"/>
    <col min="13853" max="14080" style="1" width="9.140625"/>
    <col customWidth="1" min="14081" max="14081" style="1" width="88.85546875"/>
    <col customWidth="1" min="14082" max="14082" style="1" width="12.7109375"/>
    <col customWidth="1" min="14083" max="14083" style="1" width="12.85546875"/>
    <col customWidth="1" min="14084" max="14084" style="1" width="12.28515625"/>
    <col customWidth="1" min="14085" max="14085" style="1" width="10.28515625"/>
    <col customWidth="1" min="14086" max="14086" style="1" width="8.7109375"/>
    <col customWidth="1" min="14087" max="14087" style="1" width="11"/>
    <col customWidth="1" min="14088" max="14088" style="1" width="9.42578125"/>
    <col customWidth="1" min="14089" max="14089" style="1" width="10.42578125"/>
    <col customWidth="1" min="14090" max="14090" style="1" width="12.28515625"/>
    <col customWidth="1" min="14091" max="14092" style="1" width="9.5703125"/>
    <col customWidth="1" min="14093" max="14096" style="1" width="12"/>
    <col customWidth="1" min="14097" max="14097" style="1" width="12.5703125"/>
    <col customWidth="1" min="14098" max="14098" style="1" width="11"/>
    <col customWidth="1" min="14099" max="14099" style="1" width="13.7109375"/>
    <col customWidth="1" min="14100" max="14101" style="1" width="10.7109375"/>
    <col min="14102" max="14102" style="1" width="9.140625"/>
    <col customWidth="1" min="14103" max="14103" style="1" width="12.85546875"/>
    <col customWidth="1" min="14104" max="14104" style="1" width="23.42578125"/>
    <col min="14105" max="14106" style="1" width="9.140625"/>
    <col bestFit="1" customWidth="1" min="14107" max="14107" style="1" width="10.5703125"/>
    <col customWidth="1" min="14108" max="14108" style="1" width="11.28515625"/>
    <col min="14109" max="14336" style="1" width="9.140625"/>
    <col customWidth="1" min="14337" max="14337" style="1" width="88.85546875"/>
    <col customWidth="1" min="14338" max="14338" style="1" width="12.7109375"/>
    <col customWidth="1" min="14339" max="14339" style="1" width="12.85546875"/>
    <col customWidth="1" min="14340" max="14340" style="1" width="12.28515625"/>
    <col customWidth="1" min="14341" max="14341" style="1" width="10.28515625"/>
    <col customWidth="1" min="14342" max="14342" style="1" width="8.7109375"/>
    <col customWidth="1" min="14343" max="14343" style="1" width="11"/>
    <col customWidth="1" min="14344" max="14344" style="1" width="9.42578125"/>
    <col customWidth="1" min="14345" max="14345" style="1" width="10.42578125"/>
    <col customWidth="1" min="14346" max="14346" style="1" width="12.28515625"/>
    <col customWidth="1" min="14347" max="14348" style="1" width="9.5703125"/>
    <col customWidth="1" min="14349" max="14352" style="1" width="12"/>
    <col customWidth="1" min="14353" max="14353" style="1" width="12.5703125"/>
    <col customWidth="1" min="14354" max="14354" style="1" width="11"/>
    <col customWidth="1" min="14355" max="14355" style="1" width="13.7109375"/>
    <col customWidth="1" min="14356" max="14357" style="1" width="10.7109375"/>
    <col min="14358" max="14358" style="1" width="9.140625"/>
    <col customWidth="1" min="14359" max="14359" style="1" width="12.85546875"/>
    <col customWidth="1" min="14360" max="14360" style="1" width="23.42578125"/>
    <col min="14361" max="14362" style="1" width="9.140625"/>
    <col bestFit="1" customWidth="1" min="14363" max="14363" style="1" width="10.5703125"/>
    <col customWidth="1" min="14364" max="14364" style="1" width="11.28515625"/>
    <col min="14365" max="14592" style="1" width="9.140625"/>
    <col customWidth="1" min="14593" max="14593" style="1" width="88.85546875"/>
    <col customWidth="1" min="14594" max="14594" style="1" width="12.7109375"/>
    <col customWidth="1" min="14595" max="14595" style="1" width="12.85546875"/>
    <col customWidth="1" min="14596" max="14596" style="1" width="12.28515625"/>
    <col customWidth="1" min="14597" max="14597" style="1" width="10.28515625"/>
    <col customWidth="1" min="14598" max="14598" style="1" width="8.7109375"/>
    <col customWidth="1" min="14599" max="14599" style="1" width="11"/>
    <col customWidth="1" min="14600" max="14600" style="1" width="9.42578125"/>
    <col customWidth="1" min="14601" max="14601" style="1" width="10.42578125"/>
    <col customWidth="1" min="14602" max="14602" style="1" width="12.28515625"/>
    <col customWidth="1" min="14603" max="14604" style="1" width="9.5703125"/>
    <col customWidth="1" min="14605" max="14608" style="1" width="12"/>
    <col customWidth="1" min="14609" max="14609" style="1" width="12.5703125"/>
    <col customWidth="1" min="14610" max="14610" style="1" width="11"/>
    <col customWidth="1" min="14611" max="14611" style="1" width="13.7109375"/>
    <col customWidth="1" min="14612" max="14613" style="1" width="10.7109375"/>
    <col min="14614" max="14614" style="1" width="9.140625"/>
    <col customWidth="1" min="14615" max="14615" style="1" width="12.85546875"/>
    <col customWidth="1" min="14616" max="14616" style="1" width="23.42578125"/>
    <col min="14617" max="14618" style="1" width="9.140625"/>
    <col bestFit="1" customWidth="1" min="14619" max="14619" style="1" width="10.5703125"/>
    <col customWidth="1" min="14620" max="14620" style="1" width="11.28515625"/>
    <col min="14621" max="14848" style="1" width="9.140625"/>
    <col customWidth="1" min="14849" max="14849" style="1" width="88.85546875"/>
    <col customWidth="1" min="14850" max="14850" style="1" width="12.7109375"/>
    <col customWidth="1" min="14851" max="14851" style="1" width="12.85546875"/>
    <col customWidth="1" min="14852" max="14852" style="1" width="12.28515625"/>
    <col customWidth="1" min="14853" max="14853" style="1" width="10.28515625"/>
    <col customWidth="1" min="14854" max="14854" style="1" width="8.7109375"/>
    <col customWidth="1" min="14855" max="14855" style="1" width="11"/>
    <col customWidth="1" min="14856" max="14856" style="1" width="9.42578125"/>
    <col customWidth="1" min="14857" max="14857" style="1" width="10.42578125"/>
    <col customWidth="1" min="14858" max="14858" style="1" width="12.28515625"/>
    <col customWidth="1" min="14859" max="14860" style="1" width="9.5703125"/>
    <col customWidth="1" min="14861" max="14864" style="1" width="12"/>
    <col customWidth="1" min="14865" max="14865" style="1" width="12.5703125"/>
    <col customWidth="1" min="14866" max="14866" style="1" width="11"/>
    <col customWidth="1" min="14867" max="14867" style="1" width="13.7109375"/>
    <col customWidth="1" min="14868" max="14869" style="1" width="10.7109375"/>
    <col min="14870" max="14870" style="1" width="9.140625"/>
    <col customWidth="1" min="14871" max="14871" style="1" width="12.85546875"/>
    <col customWidth="1" min="14872" max="14872" style="1" width="23.42578125"/>
    <col min="14873" max="14874" style="1" width="9.140625"/>
    <col bestFit="1" customWidth="1" min="14875" max="14875" style="1" width="10.5703125"/>
    <col customWidth="1" min="14876" max="14876" style="1" width="11.28515625"/>
    <col min="14877" max="15104" style="1" width="9.140625"/>
    <col customWidth="1" min="15105" max="15105" style="1" width="88.85546875"/>
    <col customWidth="1" min="15106" max="15106" style="1" width="12.7109375"/>
    <col customWidth="1" min="15107" max="15107" style="1" width="12.85546875"/>
    <col customWidth="1" min="15108" max="15108" style="1" width="12.28515625"/>
    <col customWidth="1" min="15109" max="15109" style="1" width="10.28515625"/>
    <col customWidth="1" min="15110" max="15110" style="1" width="8.7109375"/>
    <col customWidth="1" min="15111" max="15111" style="1" width="11"/>
    <col customWidth="1" min="15112" max="15112" style="1" width="9.42578125"/>
    <col customWidth="1" min="15113" max="15113" style="1" width="10.42578125"/>
    <col customWidth="1" min="15114" max="15114" style="1" width="12.28515625"/>
    <col customWidth="1" min="15115" max="15116" style="1" width="9.5703125"/>
    <col customWidth="1" min="15117" max="15120" style="1" width="12"/>
    <col customWidth="1" min="15121" max="15121" style="1" width="12.5703125"/>
    <col customWidth="1" min="15122" max="15122" style="1" width="11"/>
    <col customWidth="1" min="15123" max="15123" style="1" width="13.7109375"/>
    <col customWidth="1" min="15124" max="15125" style="1" width="10.7109375"/>
    <col min="15126" max="15126" style="1" width="9.140625"/>
    <col customWidth="1" min="15127" max="15127" style="1" width="12.85546875"/>
    <col customWidth="1" min="15128" max="15128" style="1" width="23.42578125"/>
    <col min="15129" max="15130" style="1" width="9.140625"/>
    <col bestFit="1" customWidth="1" min="15131" max="15131" style="1" width="10.5703125"/>
    <col customWidth="1" min="15132" max="15132" style="1" width="11.28515625"/>
    <col min="15133" max="15360" style="1" width="9.140625"/>
    <col customWidth="1" min="15361" max="15361" style="1" width="88.85546875"/>
    <col customWidth="1" min="15362" max="15362" style="1" width="12.7109375"/>
    <col customWidth="1" min="15363" max="15363" style="1" width="12.85546875"/>
    <col customWidth="1" min="15364" max="15364" style="1" width="12.28515625"/>
    <col customWidth="1" min="15365" max="15365" style="1" width="10.28515625"/>
    <col customWidth="1" min="15366" max="15366" style="1" width="8.7109375"/>
    <col customWidth="1" min="15367" max="15367" style="1" width="11"/>
    <col customWidth="1" min="15368" max="15368" style="1" width="9.42578125"/>
    <col customWidth="1" min="15369" max="15369" style="1" width="10.42578125"/>
    <col customWidth="1" min="15370" max="15370" style="1" width="12.28515625"/>
    <col customWidth="1" min="15371" max="15372" style="1" width="9.5703125"/>
    <col customWidth="1" min="15373" max="15376" style="1" width="12"/>
    <col customWidth="1" min="15377" max="15377" style="1" width="12.5703125"/>
    <col customWidth="1" min="15378" max="15378" style="1" width="11"/>
    <col customWidth="1" min="15379" max="15379" style="1" width="13.7109375"/>
    <col customWidth="1" min="15380" max="15381" style="1" width="10.7109375"/>
    <col min="15382" max="15382" style="1" width="9.140625"/>
    <col customWidth="1" min="15383" max="15383" style="1" width="12.85546875"/>
    <col customWidth="1" min="15384" max="15384" style="1" width="23.42578125"/>
    <col min="15385" max="15386" style="1" width="9.140625"/>
    <col bestFit="1" customWidth="1" min="15387" max="15387" style="1" width="10.5703125"/>
    <col customWidth="1" min="15388" max="15388" style="1" width="11.28515625"/>
    <col min="15389" max="15616" style="1" width="9.140625"/>
    <col customWidth="1" min="15617" max="15617" style="1" width="88.85546875"/>
    <col customWidth="1" min="15618" max="15618" style="1" width="12.7109375"/>
    <col customWidth="1" min="15619" max="15619" style="1" width="12.85546875"/>
    <col customWidth="1" min="15620" max="15620" style="1" width="12.28515625"/>
    <col customWidth="1" min="15621" max="15621" style="1" width="10.28515625"/>
    <col customWidth="1" min="15622" max="15622" style="1" width="8.7109375"/>
    <col customWidth="1" min="15623" max="15623" style="1" width="11"/>
    <col customWidth="1" min="15624" max="15624" style="1" width="9.42578125"/>
    <col customWidth="1" min="15625" max="15625" style="1" width="10.42578125"/>
    <col customWidth="1" min="15626" max="15626" style="1" width="12.28515625"/>
    <col customWidth="1" min="15627" max="15628" style="1" width="9.5703125"/>
    <col customWidth="1" min="15629" max="15632" style="1" width="12"/>
    <col customWidth="1" min="15633" max="15633" style="1" width="12.5703125"/>
    <col customWidth="1" min="15634" max="15634" style="1" width="11"/>
    <col customWidth="1" min="15635" max="15635" style="1" width="13.7109375"/>
    <col customWidth="1" min="15636" max="15637" style="1" width="10.7109375"/>
    <col min="15638" max="15638" style="1" width="9.140625"/>
    <col customWidth="1" min="15639" max="15639" style="1" width="12.85546875"/>
    <col customWidth="1" min="15640" max="15640" style="1" width="23.42578125"/>
    <col min="15641" max="15642" style="1" width="9.140625"/>
    <col bestFit="1" customWidth="1" min="15643" max="15643" style="1" width="10.5703125"/>
    <col customWidth="1" min="15644" max="15644" style="1" width="11.28515625"/>
    <col min="15645" max="15872" style="1" width="9.140625"/>
    <col customWidth="1" min="15873" max="15873" style="1" width="88.85546875"/>
    <col customWidth="1" min="15874" max="15874" style="1" width="12.7109375"/>
    <col customWidth="1" min="15875" max="15875" style="1" width="12.85546875"/>
    <col customWidth="1" min="15876" max="15876" style="1" width="12.28515625"/>
    <col customWidth="1" min="15877" max="15877" style="1" width="10.28515625"/>
    <col customWidth="1" min="15878" max="15878" style="1" width="8.7109375"/>
    <col customWidth="1" min="15879" max="15879" style="1" width="11"/>
    <col customWidth="1" min="15880" max="15880" style="1" width="9.42578125"/>
    <col customWidth="1" min="15881" max="15881" style="1" width="10.42578125"/>
    <col customWidth="1" min="15882" max="15882" style="1" width="12.28515625"/>
    <col customWidth="1" min="15883" max="15884" style="1" width="9.5703125"/>
    <col customWidth="1" min="15885" max="15888" style="1" width="12"/>
    <col customWidth="1" min="15889" max="15889" style="1" width="12.5703125"/>
    <col customWidth="1" min="15890" max="15890" style="1" width="11"/>
    <col customWidth="1" min="15891" max="15891" style="1" width="13.7109375"/>
    <col customWidth="1" min="15892" max="15893" style="1" width="10.7109375"/>
    <col min="15894" max="15894" style="1" width="9.140625"/>
    <col customWidth="1" min="15895" max="15895" style="1" width="12.85546875"/>
    <col customWidth="1" min="15896" max="15896" style="1" width="23.42578125"/>
    <col min="15897" max="15898" style="1" width="9.140625"/>
    <col bestFit="1" customWidth="1" min="15899" max="15899" style="1" width="10.5703125"/>
    <col customWidth="1" min="15900" max="15900" style="1" width="11.28515625"/>
    <col min="15901" max="16128" style="1" width="9.140625"/>
    <col customWidth="1" min="16129" max="16129" style="1" width="88.85546875"/>
    <col customWidth="1" min="16130" max="16130" style="1" width="12.7109375"/>
    <col customWidth="1" min="16131" max="16131" style="1" width="12.85546875"/>
    <col customWidth="1" min="16132" max="16132" style="1" width="12.28515625"/>
    <col customWidth="1" min="16133" max="16133" style="1" width="10.28515625"/>
    <col customWidth="1" min="16134" max="16134" style="1" width="8.7109375"/>
    <col customWidth="1" min="16135" max="16135" style="1" width="11"/>
    <col customWidth="1" min="16136" max="16136" style="1" width="9.42578125"/>
    <col customWidth="1" min="16137" max="16137" style="1" width="10.42578125"/>
    <col customWidth="1" min="16138" max="16138" style="1" width="12.28515625"/>
    <col customWidth="1" min="16139" max="16140" style="1" width="9.5703125"/>
    <col customWidth="1" min="16141" max="16144" style="1" width="12"/>
    <col customWidth="1" min="16145" max="16145" style="1" width="12.5703125"/>
    <col customWidth="1" min="16146" max="16146" style="1" width="11"/>
    <col customWidth="1" min="16147" max="16147" style="1" width="13.7109375"/>
    <col customWidth="1" min="16148" max="16149" style="1" width="10.7109375"/>
    <col min="16150" max="16150" style="1" width="9.140625"/>
    <col customWidth="1" min="16151" max="16151" style="1" width="12.85546875"/>
    <col customWidth="1" min="16152" max="16152" style="1" width="23.42578125"/>
    <col min="16153" max="16154" style="1" width="9.140625"/>
    <col bestFit="1" customWidth="1" min="16155" max="16155" style="1" width="10.5703125"/>
    <col customWidth="1" min="16156" max="16156" style="1" width="11.28515625"/>
    <col min="16157" max="16384" style="1" width="9.140625"/>
  </cols>
  <sheetData>
    <row r="1" ht="39.75" customHeight="1">
      <c r="A1" s="560" t="s">
        <v>47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1"/>
      <c r="U1" s="561"/>
      <c r="V1" s="561"/>
      <c r="W1" s="561"/>
    </row>
    <row r="2" ht="28.5" customHeight="1">
      <c r="A2" s="562"/>
      <c r="B2" s="562"/>
      <c r="C2" s="562"/>
      <c r="D2" s="562"/>
      <c r="E2" s="562"/>
      <c r="F2" s="562"/>
      <c r="G2" s="562"/>
      <c r="H2" s="562"/>
      <c r="I2" s="562"/>
      <c r="J2" s="562"/>
      <c r="K2" s="562"/>
      <c r="L2" s="562"/>
      <c r="M2" s="562"/>
      <c r="N2" s="562"/>
      <c r="O2" s="562"/>
      <c r="P2" s="562"/>
      <c r="Q2" s="562"/>
      <c r="R2" s="562"/>
      <c r="S2" s="562"/>
    </row>
    <row r="3" ht="21" customHeight="1">
      <c r="A3" s="560" t="s">
        <v>48</v>
      </c>
      <c r="B3" s="560"/>
      <c r="C3" s="560"/>
      <c r="D3" s="560"/>
      <c r="E3" s="560"/>
      <c r="F3" s="560"/>
      <c r="G3" s="560"/>
      <c r="H3" s="560"/>
      <c r="I3" s="560"/>
      <c r="J3" s="560"/>
      <c r="K3" s="560"/>
      <c r="L3" s="560"/>
      <c r="M3" s="560"/>
      <c r="N3" s="560"/>
      <c r="O3" s="560"/>
      <c r="P3" s="560"/>
      <c r="Q3" s="560"/>
      <c r="R3" s="560"/>
      <c r="S3" s="560"/>
      <c r="T3" s="560"/>
      <c r="U3" s="560"/>
    </row>
    <row r="4" ht="33" customHeight="1">
      <c r="A4" s="5"/>
    </row>
    <row r="5" ht="33" customHeight="1">
      <c r="A5" s="6" t="s">
        <v>3</v>
      </c>
      <c r="B5" s="563" t="s">
        <v>4</v>
      </c>
      <c r="C5" s="564"/>
      <c r="D5" s="565"/>
      <c r="E5" s="563" t="s">
        <v>5</v>
      </c>
      <c r="F5" s="564"/>
      <c r="G5" s="565"/>
      <c r="H5" s="563" t="s">
        <v>6</v>
      </c>
      <c r="I5" s="564"/>
      <c r="J5" s="565"/>
      <c r="K5" s="563" t="s">
        <v>7</v>
      </c>
      <c r="L5" s="564"/>
      <c r="M5" s="565"/>
      <c r="N5" s="563">
        <v>5</v>
      </c>
      <c r="O5" s="566"/>
      <c r="P5" s="567"/>
      <c r="Q5" s="10" t="s">
        <v>49</v>
      </c>
      <c r="R5" s="11"/>
      <c r="S5" s="12"/>
      <c r="T5" s="568"/>
      <c r="U5" s="568"/>
    </row>
    <row r="6" ht="33" customHeight="1">
      <c r="A6" s="13"/>
      <c r="B6" s="569"/>
      <c r="C6" s="570"/>
      <c r="D6" s="571"/>
      <c r="E6" s="572"/>
      <c r="F6" s="573"/>
      <c r="G6" s="574"/>
      <c r="H6" s="572"/>
      <c r="I6" s="573"/>
      <c r="J6" s="574"/>
      <c r="K6" s="569"/>
      <c r="L6" s="570"/>
      <c r="M6" s="571"/>
      <c r="N6" s="575"/>
      <c r="O6" s="576"/>
      <c r="P6" s="577"/>
      <c r="Q6" s="17"/>
      <c r="R6" s="18"/>
      <c r="S6" s="19"/>
      <c r="T6" s="568"/>
      <c r="U6" s="568"/>
    </row>
    <row r="7" ht="99.75" customHeight="1">
      <c r="A7" s="578"/>
      <c r="B7" s="579" t="s">
        <v>9</v>
      </c>
      <c r="C7" s="579" t="s">
        <v>10</v>
      </c>
      <c r="D7" s="580" t="s">
        <v>11</v>
      </c>
      <c r="E7" s="579" t="s">
        <v>9</v>
      </c>
      <c r="F7" s="579" t="s">
        <v>10</v>
      </c>
      <c r="G7" s="580" t="s">
        <v>11</v>
      </c>
      <c r="H7" s="579" t="s">
        <v>9</v>
      </c>
      <c r="I7" s="579" t="s">
        <v>10</v>
      </c>
      <c r="J7" s="580" t="s">
        <v>11</v>
      </c>
      <c r="K7" s="579" t="s">
        <v>9</v>
      </c>
      <c r="L7" s="579" t="s">
        <v>10</v>
      </c>
      <c r="M7" s="580" t="s">
        <v>11</v>
      </c>
      <c r="N7" s="579" t="s">
        <v>9</v>
      </c>
      <c r="O7" s="579" t="s">
        <v>10</v>
      </c>
      <c r="P7" s="580" t="s">
        <v>11</v>
      </c>
      <c r="Q7" s="579" t="s">
        <v>9</v>
      </c>
      <c r="R7" s="581" t="s">
        <v>10</v>
      </c>
      <c r="S7" s="582" t="s">
        <v>11</v>
      </c>
      <c r="T7" s="568"/>
      <c r="U7" s="568"/>
    </row>
    <row r="8" ht="28.5" customHeight="1">
      <c r="A8" s="583" t="s">
        <v>12</v>
      </c>
      <c r="B8" s="584"/>
      <c r="C8" s="585"/>
      <c r="D8" s="586"/>
      <c r="E8" s="584"/>
      <c r="F8" s="585"/>
      <c r="G8" s="586"/>
      <c r="H8" s="584"/>
      <c r="I8" s="585"/>
      <c r="J8" s="586"/>
      <c r="K8" s="587"/>
      <c r="L8" s="588"/>
      <c r="M8" s="589"/>
      <c r="N8" s="590"/>
      <c r="O8" s="590"/>
      <c r="P8" s="590"/>
      <c r="Q8" s="591"/>
      <c r="R8" s="591"/>
      <c r="S8" s="592"/>
      <c r="T8" s="568"/>
      <c r="U8" s="568"/>
    </row>
    <row r="9" ht="28.5" customHeight="1">
      <c r="A9" s="593" t="s">
        <v>50</v>
      </c>
      <c r="B9" s="594">
        <f t="shared" ref="B9:D9" si="45">B21+B16</f>
        <v>23</v>
      </c>
      <c r="C9" s="595">
        <f t="shared" si="45"/>
        <v>22</v>
      </c>
      <c r="D9" s="596">
        <f t="shared" si="45"/>
        <v>45</v>
      </c>
      <c r="E9" s="597">
        <v>0</v>
      </c>
      <c r="F9" s="598">
        <v>0</v>
      </c>
      <c r="G9" s="599">
        <v>0</v>
      </c>
      <c r="H9" s="600">
        <v>0</v>
      </c>
      <c r="I9" s="598">
        <v>0</v>
      </c>
      <c r="J9" s="601">
        <v>0</v>
      </c>
      <c r="K9" s="600">
        <v>0</v>
      </c>
      <c r="L9" s="598">
        <v>0</v>
      </c>
      <c r="M9" s="601">
        <v>0</v>
      </c>
      <c r="N9" s="602">
        <v>0</v>
      </c>
      <c r="O9" s="603">
        <v>0</v>
      </c>
      <c r="P9" s="604">
        <v>0</v>
      </c>
      <c r="Q9" s="605">
        <f>B9+E9+H9+K9+N9</f>
        <v>23</v>
      </c>
      <c r="R9" s="605">
        <f>C9+F9+I9+L9+O9</f>
        <v>22</v>
      </c>
      <c r="S9" s="606">
        <f t="shared" ref="S9:S12" si="46">SUM(Q9:R9)</f>
        <v>45</v>
      </c>
      <c r="T9" s="568"/>
      <c r="U9" s="568"/>
    </row>
    <row r="10" ht="28.5" customHeight="1">
      <c r="A10" s="607" t="s">
        <v>51</v>
      </c>
      <c r="B10" s="594">
        <v>29</v>
      </c>
      <c r="C10" s="595">
        <v>19</v>
      </c>
      <c r="D10" s="596">
        <v>48</v>
      </c>
      <c r="E10" s="594">
        <v>52</v>
      </c>
      <c r="F10" s="595">
        <v>15</v>
      </c>
      <c r="G10" s="596">
        <v>67</v>
      </c>
      <c r="H10" s="594">
        <v>55</v>
      </c>
      <c r="I10" s="595">
        <v>7</v>
      </c>
      <c r="J10" s="596">
        <v>62</v>
      </c>
      <c r="K10" s="594">
        <v>54</v>
      </c>
      <c r="L10" s="595">
        <v>2</v>
      </c>
      <c r="M10" s="608">
        <v>56</v>
      </c>
      <c r="N10" s="596">
        <v>60</v>
      </c>
      <c r="O10" s="596">
        <v>3</v>
      </c>
      <c r="P10" s="596">
        <v>63</v>
      </c>
      <c r="Q10" s="605">
        <f>B10+E10+H10+K10+N10</f>
        <v>250</v>
      </c>
      <c r="R10" s="605">
        <f>C10+F10+I10+L10+O10</f>
        <v>46</v>
      </c>
      <c r="S10" s="606">
        <f t="shared" si="46"/>
        <v>296</v>
      </c>
      <c r="T10" s="568"/>
      <c r="U10" s="568"/>
    </row>
    <row r="11" ht="28.5" customHeight="1">
      <c r="A11" s="607" t="s">
        <v>52</v>
      </c>
      <c r="B11" s="594">
        <f>'  Бакалавры ДО '!B12</f>
        <v>119</v>
      </c>
      <c r="C11" s="595">
        <f>'  Бакалавры ДО '!C12</f>
        <v>7</v>
      </c>
      <c r="D11" s="596">
        <f>'  Бакалавры ДО '!D12</f>
        <v>126</v>
      </c>
      <c r="E11" s="594">
        <f>'  Бакалавры ДО '!E12</f>
        <v>125</v>
      </c>
      <c r="F11" s="595">
        <f>'  Бакалавры ДО '!F12</f>
        <v>9</v>
      </c>
      <c r="G11" s="596">
        <f>'  Бакалавры ДО '!G12</f>
        <v>134</v>
      </c>
      <c r="H11" s="594">
        <f>'  Бакалавры ДО '!H12</f>
        <v>98</v>
      </c>
      <c r="I11" s="595">
        <f>'  Бакалавры ДО '!I12</f>
        <v>4</v>
      </c>
      <c r="J11" s="596">
        <f>'  Бакалавры ДО '!J12</f>
        <v>102</v>
      </c>
      <c r="K11" s="594">
        <f>'  Бакалавры ДО '!K12</f>
        <v>89</v>
      </c>
      <c r="L11" s="595">
        <f>'  Бакалавры ДО '!L12</f>
        <v>4</v>
      </c>
      <c r="M11" s="608">
        <f>'  Бакалавры ДО '!M12</f>
        <v>93</v>
      </c>
      <c r="N11" s="596">
        <f>'  Бакалавры ДО '!N12</f>
        <v>0</v>
      </c>
      <c r="O11" s="596">
        <f>'  Бакалавры ДО '!O12</f>
        <v>0</v>
      </c>
      <c r="P11" s="596">
        <f>'  Бакалавры ДО '!P12</f>
        <v>0</v>
      </c>
      <c r="Q11" s="605">
        <f t="shared" ref="Q11:R12" si="47">B11+E11+H11+K11</f>
        <v>431</v>
      </c>
      <c r="R11" s="605">
        <f t="shared" si="47"/>
        <v>24</v>
      </c>
      <c r="S11" s="606">
        <f t="shared" si="46"/>
        <v>455</v>
      </c>
      <c r="T11" s="568"/>
      <c r="U11" s="568"/>
    </row>
    <row r="12" ht="33.75" customHeight="1">
      <c r="A12" s="607" t="s">
        <v>53</v>
      </c>
      <c r="B12" s="594">
        <f>'  Бакалавры ДО '!B13</f>
        <v>0</v>
      </c>
      <c r="C12" s="595">
        <f>'  Бакалавры ДО '!C13</f>
        <v>0</v>
      </c>
      <c r="D12" s="596">
        <f>'  Бакалавры ДО '!D13</f>
        <v>0</v>
      </c>
      <c r="E12" s="594">
        <f>'  Бакалавры ДО '!E13</f>
        <v>0</v>
      </c>
      <c r="F12" s="595">
        <f>'  Бакалавры ДО '!F13</f>
        <v>0</v>
      </c>
      <c r="G12" s="596">
        <f>'  Бакалавры ДО '!G13</f>
        <v>0</v>
      </c>
      <c r="H12" s="594">
        <f>'  Бакалавры ДО '!H13</f>
        <v>0</v>
      </c>
      <c r="I12" s="595">
        <f>'  Бакалавры ДО '!I13</f>
        <v>0</v>
      </c>
      <c r="J12" s="596">
        <f>'  Бакалавры ДО '!J13</f>
        <v>0</v>
      </c>
      <c r="K12" s="609">
        <f>'  Бакалавры ДО '!K13</f>
        <v>0</v>
      </c>
      <c r="L12" s="610">
        <f>'  Бакалавры ДО '!L13</f>
        <v>0</v>
      </c>
      <c r="M12" s="611">
        <f>'  Бакалавры ДО '!M13</f>
        <v>0</v>
      </c>
      <c r="N12" s="596">
        <f>'  Бакалавры ДО '!N13</f>
        <v>0</v>
      </c>
      <c r="O12" s="596">
        <f>'  Бакалавры ДО '!O13</f>
        <v>0</v>
      </c>
      <c r="P12" s="596">
        <f>'  Бакалавры ДО '!P13</f>
        <v>0</v>
      </c>
      <c r="Q12" s="605">
        <f t="shared" si="47"/>
        <v>0</v>
      </c>
      <c r="R12" s="605">
        <f t="shared" si="47"/>
        <v>0</v>
      </c>
      <c r="S12" s="606">
        <f t="shared" si="46"/>
        <v>0</v>
      </c>
      <c r="T12" s="568"/>
      <c r="U12" s="568"/>
    </row>
    <row r="13" ht="36" customHeight="1">
      <c r="A13" s="612" t="s">
        <v>30</v>
      </c>
      <c r="B13" s="613">
        <f>SUM(B9:B12)</f>
        <v>171</v>
      </c>
      <c r="C13" s="613">
        <f>SUM(C9:C12)</f>
        <v>48</v>
      </c>
      <c r="D13" s="613">
        <f>SUM(D9:D12)</f>
        <v>219</v>
      </c>
      <c r="E13" s="613">
        <f t="shared" ref="E13:O20" si="48">SUM(E10:E12)</f>
        <v>177</v>
      </c>
      <c r="F13" s="613">
        <f t="shared" si="48"/>
        <v>24</v>
      </c>
      <c r="G13" s="613">
        <f t="shared" si="48"/>
        <v>201</v>
      </c>
      <c r="H13" s="613">
        <f t="shared" si="48"/>
        <v>153</v>
      </c>
      <c r="I13" s="613">
        <f t="shared" si="48"/>
        <v>11</v>
      </c>
      <c r="J13" s="613">
        <f t="shared" si="48"/>
        <v>164</v>
      </c>
      <c r="K13" s="613">
        <f t="shared" si="48"/>
        <v>143</v>
      </c>
      <c r="L13" s="613">
        <f t="shared" si="48"/>
        <v>6</v>
      </c>
      <c r="M13" s="613">
        <f t="shared" si="48"/>
        <v>149</v>
      </c>
      <c r="N13" s="613">
        <f>SUM(N10)</f>
        <v>60</v>
      </c>
      <c r="O13" s="613">
        <f>SUM(O10)</f>
        <v>3</v>
      </c>
      <c r="P13" s="613">
        <f>SUM(P10)</f>
        <v>63</v>
      </c>
      <c r="Q13" s="613">
        <f>SUM(Q9:Q12)</f>
        <v>704</v>
      </c>
      <c r="R13" s="613">
        <f>SUM(R9:R12)</f>
        <v>92</v>
      </c>
      <c r="S13" s="614">
        <f>SUM(S9:S12)</f>
        <v>796</v>
      </c>
      <c r="T13" s="568"/>
      <c r="U13" s="568"/>
    </row>
    <row r="14" ht="31.5" customHeight="1">
      <c r="A14" s="612" t="s">
        <v>18</v>
      </c>
      <c r="B14" s="615"/>
      <c r="C14" s="616"/>
      <c r="D14" s="617"/>
      <c r="E14" s="618"/>
      <c r="F14" s="618"/>
      <c r="G14" s="619"/>
      <c r="H14" s="618"/>
      <c r="I14" s="618"/>
      <c r="J14" s="620"/>
      <c r="K14" s="621"/>
      <c r="L14" s="618"/>
      <c r="M14" s="619"/>
      <c r="N14" s="620"/>
      <c r="O14" s="620"/>
      <c r="P14" s="620"/>
      <c r="Q14" s="622"/>
      <c r="R14" s="623"/>
      <c r="S14" s="624"/>
      <c r="T14" s="625"/>
      <c r="U14" s="625"/>
    </row>
    <row r="15" ht="24.949999999999999" customHeight="1">
      <c r="A15" s="626" t="s">
        <v>19</v>
      </c>
      <c r="B15" s="627"/>
      <c r="C15" s="628"/>
      <c r="D15" s="629"/>
      <c r="E15" s="630"/>
      <c r="F15" s="631"/>
      <c r="G15" s="632"/>
      <c r="H15" s="633"/>
      <c r="I15" s="631" t="s">
        <v>43</v>
      </c>
      <c r="J15" s="634"/>
      <c r="K15" s="633"/>
      <c r="L15" s="631"/>
      <c r="M15" s="634"/>
      <c r="N15" s="635"/>
      <c r="O15" s="636"/>
      <c r="P15" s="629"/>
      <c r="Q15" s="637"/>
      <c r="R15" s="636"/>
      <c r="S15" s="629"/>
      <c r="T15" s="135"/>
      <c r="U15" s="135"/>
    </row>
    <row r="16" ht="24.949999999999999" customHeight="1">
      <c r="A16" s="638" t="s">
        <v>50</v>
      </c>
      <c r="B16" s="600">
        <v>23</v>
      </c>
      <c r="C16" s="598">
        <v>22</v>
      </c>
      <c r="D16" s="639">
        <f t="shared" ref="D16:D19" si="49">SUM(B16:C16)</f>
        <v>45</v>
      </c>
      <c r="E16" s="597">
        <v>0</v>
      </c>
      <c r="F16" s="598">
        <v>0</v>
      </c>
      <c r="G16" s="599">
        <v>0</v>
      </c>
      <c r="H16" s="600">
        <v>0</v>
      </c>
      <c r="I16" s="598">
        <v>0</v>
      </c>
      <c r="J16" s="601">
        <v>0</v>
      </c>
      <c r="K16" s="600">
        <v>0</v>
      </c>
      <c r="L16" s="598">
        <v>0</v>
      </c>
      <c r="M16" s="601">
        <v>0</v>
      </c>
      <c r="N16" s="602">
        <v>0</v>
      </c>
      <c r="O16" s="603">
        <v>0</v>
      </c>
      <c r="P16" s="604">
        <v>0</v>
      </c>
      <c r="Q16" s="605">
        <f t="shared" ref="Q16:Q17" si="50">B16+E16+H16+K16+N16</f>
        <v>23</v>
      </c>
      <c r="R16" s="640">
        <f t="shared" ref="R16:R17" si="51">C16+F16+I16+L16+O16</f>
        <v>22</v>
      </c>
      <c r="S16" s="606">
        <f t="shared" ref="S16:S24" si="52">SUM(Q16:R16)</f>
        <v>45</v>
      </c>
      <c r="T16" s="641"/>
      <c r="U16" s="641"/>
    </row>
    <row r="17" ht="24.949999999999999" customHeight="1">
      <c r="A17" s="607" t="s">
        <v>51</v>
      </c>
      <c r="B17" s="642">
        <v>29</v>
      </c>
      <c r="C17" s="595">
        <v>19</v>
      </c>
      <c r="D17" s="639">
        <f t="shared" si="49"/>
        <v>48</v>
      </c>
      <c r="E17" s="596">
        <v>52</v>
      </c>
      <c r="F17" s="595">
        <v>15</v>
      </c>
      <c r="G17" s="643">
        <f t="shared" ref="G17:G19" si="53">SUM(E17:F17)</f>
        <v>67</v>
      </c>
      <c r="H17" s="642">
        <v>55</v>
      </c>
      <c r="I17" s="595">
        <v>7</v>
      </c>
      <c r="J17" s="639">
        <f t="shared" ref="J17:J19" si="54">SUM(H17:I17)</f>
        <v>62</v>
      </c>
      <c r="K17" s="642">
        <v>54</v>
      </c>
      <c r="L17" s="644">
        <v>2</v>
      </c>
      <c r="M17" s="639">
        <f t="shared" ref="M17:M19" si="55">SUM(K17:L17)</f>
        <v>56</v>
      </c>
      <c r="N17" s="645">
        <v>60</v>
      </c>
      <c r="O17" s="646">
        <v>3</v>
      </c>
      <c r="P17" s="647">
        <f>SUM(N17:O17)</f>
        <v>63</v>
      </c>
      <c r="Q17" s="605">
        <f t="shared" si="50"/>
        <v>250</v>
      </c>
      <c r="R17" s="640">
        <f t="shared" si="51"/>
        <v>46</v>
      </c>
      <c r="S17" s="606">
        <f t="shared" si="52"/>
        <v>296</v>
      </c>
      <c r="T17" s="135"/>
      <c r="U17" s="135"/>
    </row>
    <row r="18" s="648" customFormat="1" ht="24.949999999999999" customHeight="1">
      <c r="A18" s="649" t="s">
        <v>52</v>
      </c>
      <c r="B18" s="642">
        <v>117</v>
      </c>
      <c r="C18" s="595">
        <v>7</v>
      </c>
      <c r="D18" s="639">
        <f t="shared" si="49"/>
        <v>124</v>
      </c>
      <c r="E18" s="596">
        <v>123</v>
      </c>
      <c r="F18" s="595">
        <v>10</v>
      </c>
      <c r="G18" s="643">
        <f t="shared" si="53"/>
        <v>133</v>
      </c>
      <c r="H18" s="650">
        <v>96</v>
      </c>
      <c r="I18" s="595">
        <v>3</v>
      </c>
      <c r="J18" s="639">
        <f t="shared" si="54"/>
        <v>99</v>
      </c>
      <c r="K18" s="642">
        <v>89</v>
      </c>
      <c r="L18" s="595">
        <v>3</v>
      </c>
      <c r="M18" s="639">
        <f t="shared" si="55"/>
        <v>92</v>
      </c>
      <c r="N18" s="596">
        <v>0</v>
      </c>
      <c r="O18" s="595">
        <v>0</v>
      </c>
      <c r="P18" s="639">
        <v>0</v>
      </c>
      <c r="Q18" s="605">
        <f t="shared" ref="Q18:R19" si="56">B18+E18+H18+K18</f>
        <v>425</v>
      </c>
      <c r="R18" s="640">
        <f t="shared" si="56"/>
        <v>23</v>
      </c>
      <c r="S18" s="606">
        <f t="shared" si="52"/>
        <v>448</v>
      </c>
      <c r="T18" s="651"/>
      <c r="U18" s="651"/>
    </row>
    <row r="19" ht="36" customHeight="1">
      <c r="A19" s="607" t="s">
        <v>53</v>
      </c>
      <c r="B19" s="652">
        <v>24</v>
      </c>
      <c r="C19" s="610">
        <v>0</v>
      </c>
      <c r="D19" s="653">
        <f t="shared" si="49"/>
        <v>24</v>
      </c>
      <c r="E19" s="654">
        <v>16</v>
      </c>
      <c r="F19" s="610"/>
      <c r="G19" s="655">
        <f t="shared" si="53"/>
        <v>16</v>
      </c>
      <c r="H19" s="652">
        <v>11</v>
      </c>
      <c r="I19" s="610">
        <v>0</v>
      </c>
      <c r="J19" s="653">
        <f t="shared" si="54"/>
        <v>11</v>
      </c>
      <c r="K19" s="652">
        <v>5</v>
      </c>
      <c r="L19" s="610">
        <v>1</v>
      </c>
      <c r="M19" s="653">
        <f t="shared" si="55"/>
        <v>6</v>
      </c>
      <c r="N19" s="656">
        <v>0</v>
      </c>
      <c r="O19" s="657">
        <v>0</v>
      </c>
      <c r="P19" s="658">
        <v>0</v>
      </c>
      <c r="Q19" s="659">
        <f t="shared" si="56"/>
        <v>56</v>
      </c>
      <c r="R19" s="660">
        <f t="shared" si="56"/>
        <v>1</v>
      </c>
      <c r="S19" s="661">
        <f t="shared" si="52"/>
        <v>57</v>
      </c>
      <c r="T19" s="662"/>
      <c r="U19" s="662"/>
    </row>
    <row r="20" ht="30.75" customHeight="1">
      <c r="A20" s="663" t="s">
        <v>21</v>
      </c>
      <c r="B20" s="664">
        <f>SUM(B16:B19)</f>
        <v>193</v>
      </c>
      <c r="C20" s="664">
        <f>SUM(C16:C19)</f>
        <v>48</v>
      </c>
      <c r="D20" s="665">
        <f>SUM(D16:D19)</f>
        <v>241</v>
      </c>
      <c r="E20" s="666">
        <f t="shared" si="48"/>
        <v>191</v>
      </c>
      <c r="F20" s="667">
        <f t="shared" si="48"/>
        <v>25</v>
      </c>
      <c r="G20" s="668">
        <f t="shared" si="48"/>
        <v>216</v>
      </c>
      <c r="H20" s="667">
        <f t="shared" si="48"/>
        <v>162</v>
      </c>
      <c r="I20" s="667">
        <f t="shared" si="48"/>
        <v>10</v>
      </c>
      <c r="J20" s="669">
        <f t="shared" si="48"/>
        <v>172</v>
      </c>
      <c r="K20" s="667">
        <f t="shared" si="48"/>
        <v>148</v>
      </c>
      <c r="L20" s="667">
        <f t="shared" si="48"/>
        <v>6</v>
      </c>
      <c r="M20" s="669">
        <f t="shared" si="48"/>
        <v>154</v>
      </c>
      <c r="N20" s="668">
        <f t="shared" si="48"/>
        <v>60</v>
      </c>
      <c r="O20" s="668">
        <f t="shared" si="48"/>
        <v>3</v>
      </c>
      <c r="P20" s="668">
        <f>SUM(N20:O20)</f>
        <v>63</v>
      </c>
      <c r="Q20" s="670">
        <f>B20+E20+H20+K20+N20</f>
        <v>754</v>
      </c>
      <c r="R20" s="671">
        <f>C20+F20+I20+L20+O20</f>
        <v>92</v>
      </c>
      <c r="S20" s="672">
        <f t="shared" si="52"/>
        <v>846</v>
      </c>
      <c r="T20" s="135"/>
      <c r="U20" s="135"/>
    </row>
    <row r="21" ht="31.5" customHeight="1">
      <c r="A21" s="673" t="s">
        <v>22</v>
      </c>
      <c r="B21" s="674"/>
      <c r="C21" s="603"/>
      <c r="D21" s="604"/>
      <c r="E21" s="602"/>
      <c r="F21" s="603"/>
      <c r="G21" s="675"/>
      <c r="H21" s="674"/>
      <c r="I21" s="603"/>
      <c r="J21" s="675"/>
      <c r="K21" s="674"/>
      <c r="L21" s="603"/>
      <c r="M21" s="675"/>
      <c r="N21" s="674"/>
      <c r="O21" s="603"/>
      <c r="P21" s="604"/>
      <c r="Q21" s="676">
        <f>B21+E21+H21+K21</f>
        <v>0</v>
      </c>
      <c r="R21" s="677">
        <f>C21+F21+I21+L21</f>
        <v>0</v>
      </c>
      <c r="S21" s="678">
        <f t="shared" si="52"/>
        <v>0</v>
      </c>
      <c r="T21" s="135"/>
      <c r="U21" s="135"/>
    </row>
    <row r="22" s="648" customFormat="1" ht="24.949999999999999" customHeight="1">
      <c r="A22" s="679" t="s">
        <v>51</v>
      </c>
      <c r="B22" s="642">
        <v>0</v>
      </c>
      <c r="C22" s="595">
        <v>0</v>
      </c>
      <c r="D22" s="639">
        <f t="shared" ref="D22:D24" si="57">SUM(B22:C22)</f>
        <v>0</v>
      </c>
      <c r="E22" s="596">
        <v>0</v>
      </c>
      <c r="F22" s="595">
        <v>0</v>
      </c>
      <c r="G22" s="643">
        <f t="shared" ref="G22:G24" si="58">SUM(E22:F22)</f>
        <v>0</v>
      </c>
      <c r="H22" s="642">
        <v>0</v>
      </c>
      <c r="I22" s="595">
        <v>0</v>
      </c>
      <c r="J22" s="643">
        <f t="shared" ref="J22:J24" si="59">SUM(H22:I22)</f>
        <v>0</v>
      </c>
      <c r="K22" s="642">
        <v>0</v>
      </c>
      <c r="L22" s="644">
        <v>0</v>
      </c>
      <c r="M22" s="643">
        <f t="shared" ref="M22:M24" si="60">SUM(K22:L22)</f>
        <v>0</v>
      </c>
      <c r="N22" s="642">
        <v>0</v>
      </c>
      <c r="O22" s="644">
        <v>0</v>
      </c>
      <c r="P22" s="639">
        <f t="shared" ref="P22:P27" si="61">SUM(N22:O22)</f>
        <v>0</v>
      </c>
      <c r="Q22" s="605">
        <f>B22+E22+H22+K22+N22</f>
        <v>0</v>
      </c>
      <c r="R22" s="640">
        <f>C22+F22+I22+L22+O22</f>
        <v>0</v>
      </c>
      <c r="S22" s="606">
        <f t="shared" si="52"/>
        <v>0</v>
      </c>
      <c r="T22" s="680"/>
      <c r="U22" s="680"/>
    </row>
    <row r="23" s="648" customFormat="1" ht="32.25" customHeight="1">
      <c r="A23" s="679" t="s">
        <v>52</v>
      </c>
      <c r="B23" s="650">
        <v>1</v>
      </c>
      <c r="C23" s="595">
        <v>0</v>
      </c>
      <c r="D23" s="639">
        <f t="shared" si="57"/>
        <v>1</v>
      </c>
      <c r="E23" s="596">
        <v>1</v>
      </c>
      <c r="F23" s="595">
        <v>0</v>
      </c>
      <c r="G23" s="643">
        <f t="shared" si="58"/>
        <v>1</v>
      </c>
      <c r="H23" s="650">
        <v>2</v>
      </c>
      <c r="I23" s="595">
        <v>1</v>
      </c>
      <c r="J23" s="643">
        <f t="shared" si="59"/>
        <v>3</v>
      </c>
      <c r="K23" s="642">
        <v>0</v>
      </c>
      <c r="L23" s="595">
        <v>1</v>
      </c>
      <c r="M23" s="643">
        <f t="shared" si="60"/>
        <v>1</v>
      </c>
      <c r="N23" s="642">
        <v>0</v>
      </c>
      <c r="O23" s="595">
        <v>0</v>
      </c>
      <c r="P23" s="639">
        <f t="shared" si="61"/>
        <v>0</v>
      </c>
      <c r="Q23" s="605">
        <f t="shared" ref="Q23:R24" si="62">B23+E23+H23+K23</f>
        <v>4</v>
      </c>
      <c r="R23" s="640">
        <f t="shared" si="62"/>
        <v>2</v>
      </c>
      <c r="S23" s="606">
        <f t="shared" si="52"/>
        <v>6</v>
      </c>
      <c r="T23" s="681"/>
      <c r="U23" s="681"/>
    </row>
    <row r="24" s="648" customFormat="1" ht="44.25" customHeight="1">
      <c r="A24" s="607" t="s">
        <v>53</v>
      </c>
      <c r="B24" s="642">
        <v>0</v>
      </c>
      <c r="C24" s="595">
        <v>0</v>
      </c>
      <c r="D24" s="639">
        <f t="shared" si="57"/>
        <v>0</v>
      </c>
      <c r="E24" s="596">
        <v>0</v>
      </c>
      <c r="F24" s="595">
        <v>0</v>
      </c>
      <c r="G24" s="643">
        <f t="shared" si="58"/>
        <v>0</v>
      </c>
      <c r="H24" s="642">
        <v>0</v>
      </c>
      <c r="I24" s="595">
        <v>0</v>
      </c>
      <c r="J24" s="643">
        <f t="shared" si="59"/>
        <v>0</v>
      </c>
      <c r="K24" s="642">
        <v>0</v>
      </c>
      <c r="L24" s="595">
        <v>0</v>
      </c>
      <c r="M24" s="643">
        <f t="shared" si="60"/>
        <v>0</v>
      </c>
      <c r="N24" s="652">
        <v>0</v>
      </c>
      <c r="O24" s="610">
        <v>0</v>
      </c>
      <c r="P24" s="639">
        <f t="shared" si="61"/>
        <v>0</v>
      </c>
      <c r="Q24" s="605">
        <f t="shared" si="62"/>
        <v>0</v>
      </c>
      <c r="R24" s="640">
        <f t="shared" si="62"/>
        <v>0</v>
      </c>
      <c r="S24" s="606">
        <f t="shared" si="52"/>
        <v>0</v>
      </c>
      <c r="T24" s="681"/>
      <c r="U24" s="681"/>
    </row>
    <row r="25" ht="38.450000000000003" customHeight="1">
      <c r="A25" s="682" t="s">
        <v>23</v>
      </c>
      <c r="B25" s="669">
        <f t="shared" ref="B25:O25" si="63">SUM(B22:B24)</f>
        <v>1</v>
      </c>
      <c r="C25" s="669">
        <f t="shared" si="63"/>
        <v>0</v>
      </c>
      <c r="D25" s="668">
        <f t="shared" si="63"/>
        <v>1</v>
      </c>
      <c r="E25" s="683">
        <f t="shared" si="63"/>
        <v>1</v>
      </c>
      <c r="F25" s="669">
        <f t="shared" si="63"/>
        <v>0</v>
      </c>
      <c r="G25" s="668">
        <f t="shared" si="63"/>
        <v>1</v>
      </c>
      <c r="H25" s="683">
        <f t="shared" si="63"/>
        <v>2</v>
      </c>
      <c r="I25" s="669">
        <f t="shared" si="63"/>
        <v>1</v>
      </c>
      <c r="J25" s="669">
        <f t="shared" si="63"/>
        <v>3</v>
      </c>
      <c r="K25" s="669">
        <f t="shared" si="63"/>
        <v>0</v>
      </c>
      <c r="L25" s="669">
        <f t="shared" si="63"/>
        <v>1</v>
      </c>
      <c r="M25" s="669">
        <f t="shared" si="63"/>
        <v>1</v>
      </c>
      <c r="N25" s="668">
        <f t="shared" si="63"/>
        <v>0</v>
      </c>
      <c r="O25" s="668">
        <f t="shared" si="63"/>
        <v>0</v>
      </c>
      <c r="P25" s="668">
        <f t="shared" si="61"/>
        <v>0</v>
      </c>
      <c r="Q25" s="669">
        <f>SUM(Q21:Q24)</f>
        <v>4</v>
      </c>
      <c r="R25" s="669">
        <f>SUM(R21:R24)</f>
        <v>2</v>
      </c>
      <c r="S25" s="668">
        <f>SUM(S21:S24)</f>
        <v>6</v>
      </c>
      <c r="T25" s="662"/>
      <c r="U25" s="662"/>
    </row>
    <row r="26" ht="30.75" customHeight="1">
      <c r="A26" s="684" t="s">
        <v>54</v>
      </c>
      <c r="B26" s="613">
        <f t="shared" ref="B26:M26" si="64">B20</f>
        <v>193</v>
      </c>
      <c r="C26" s="613">
        <f t="shared" si="64"/>
        <v>48</v>
      </c>
      <c r="D26" s="614">
        <f t="shared" si="64"/>
        <v>241</v>
      </c>
      <c r="E26" s="685">
        <f t="shared" si="64"/>
        <v>191</v>
      </c>
      <c r="F26" s="613">
        <f t="shared" si="64"/>
        <v>25</v>
      </c>
      <c r="G26" s="613">
        <f t="shared" si="64"/>
        <v>216</v>
      </c>
      <c r="H26" s="613">
        <f t="shared" si="64"/>
        <v>162</v>
      </c>
      <c r="I26" s="613">
        <f t="shared" si="64"/>
        <v>10</v>
      </c>
      <c r="J26" s="613">
        <f t="shared" si="64"/>
        <v>172</v>
      </c>
      <c r="K26" s="613">
        <f t="shared" si="64"/>
        <v>148</v>
      </c>
      <c r="L26" s="613">
        <f t="shared" si="64"/>
        <v>6</v>
      </c>
      <c r="M26" s="686">
        <f t="shared" si="64"/>
        <v>154</v>
      </c>
      <c r="N26" s="614">
        <f>SUM(N20)</f>
        <v>60</v>
      </c>
      <c r="O26" s="614">
        <f>SUM(O20)</f>
        <v>3</v>
      </c>
      <c r="P26" s="614">
        <f t="shared" si="61"/>
        <v>63</v>
      </c>
      <c r="Q26" s="613">
        <f>Q20</f>
        <v>754</v>
      </c>
      <c r="R26" s="613">
        <f>R20</f>
        <v>92</v>
      </c>
      <c r="S26" s="614">
        <f>Q26+R26</f>
        <v>846</v>
      </c>
      <c r="T26" s="133"/>
      <c r="U26" s="133"/>
    </row>
    <row r="27" ht="31.5" customHeight="1">
      <c r="A27" s="684" t="s">
        <v>55</v>
      </c>
      <c r="B27" s="613">
        <f t="shared" ref="B27:M27" si="65">B25</f>
        <v>1</v>
      </c>
      <c r="C27" s="613">
        <f t="shared" si="65"/>
        <v>0</v>
      </c>
      <c r="D27" s="614">
        <f t="shared" si="65"/>
        <v>1</v>
      </c>
      <c r="E27" s="685">
        <f t="shared" si="65"/>
        <v>1</v>
      </c>
      <c r="F27" s="613">
        <f t="shared" si="65"/>
        <v>0</v>
      </c>
      <c r="G27" s="613">
        <f t="shared" si="65"/>
        <v>1</v>
      </c>
      <c r="H27" s="613">
        <f t="shared" si="65"/>
        <v>2</v>
      </c>
      <c r="I27" s="613">
        <f t="shared" si="65"/>
        <v>1</v>
      </c>
      <c r="J27" s="613">
        <f t="shared" si="65"/>
        <v>3</v>
      </c>
      <c r="K27" s="613">
        <f t="shared" si="65"/>
        <v>0</v>
      </c>
      <c r="L27" s="613">
        <f t="shared" si="65"/>
        <v>1</v>
      </c>
      <c r="M27" s="686">
        <f t="shared" si="65"/>
        <v>1</v>
      </c>
      <c r="N27" s="614">
        <f>SUM(N25)</f>
        <v>0</v>
      </c>
      <c r="O27" s="614">
        <f>SUM(O25)</f>
        <v>0</v>
      </c>
      <c r="P27" s="614">
        <f t="shared" si="61"/>
        <v>0</v>
      </c>
      <c r="Q27" s="613">
        <f>Q25</f>
        <v>4</v>
      </c>
      <c r="R27" s="613">
        <f>R25</f>
        <v>2</v>
      </c>
      <c r="S27" s="614">
        <f>S25</f>
        <v>6</v>
      </c>
      <c r="T27" s="133"/>
      <c r="U27" s="133"/>
    </row>
    <row r="28" ht="39.75" customHeight="1">
      <c r="A28" s="687" t="s">
        <v>56</v>
      </c>
      <c r="B28" s="688">
        <f t="shared" ref="B28:S28" si="66">SUM(B26:B27)</f>
        <v>194</v>
      </c>
      <c r="C28" s="688">
        <f t="shared" si="66"/>
        <v>48</v>
      </c>
      <c r="D28" s="689">
        <f t="shared" si="66"/>
        <v>242</v>
      </c>
      <c r="E28" s="690">
        <f t="shared" si="66"/>
        <v>192</v>
      </c>
      <c r="F28" s="688">
        <f t="shared" si="66"/>
        <v>25</v>
      </c>
      <c r="G28" s="688">
        <f t="shared" si="66"/>
        <v>217</v>
      </c>
      <c r="H28" s="688">
        <f t="shared" si="66"/>
        <v>164</v>
      </c>
      <c r="I28" s="688">
        <f t="shared" si="66"/>
        <v>11</v>
      </c>
      <c r="J28" s="688">
        <f t="shared" si="66"/>
        <v>175</v>
      </c>
      <c r="K28" s="688">
        <f t="shared" si="66"/>
        <v>148</v>
      </c>
      <c r="L28" s="688">
        <f t="shared" si="66"/>
        <v>7</v>
      </c>
      <c r="M28" s="691">
        <f t="shared" si="66"/>
        <v>155</v>
      </c>
      <c r="N28" s="689">
        <f t="shared" si="66"/>
        <v>60</v>
      </c>
      <c r="O28" s="689">
        <f t="shared" si="66"/>
        <v>3</v>
      </c>
      <c r="P28" s="689">
        <f t="shared" si="66"/>
        <v>63</v>
      </c>
      <c r="Q28" s="688">
        <f t="shared" si="66"/>
        <v>758</v>
      </c>
      <c r="R28" s="688">
        <f t="shared" si="66"/>
        <v>94</v>
      </c>
      <c r="S28" s="689">
        <f t="shared" si="66"/>
        <v>852</v>
      </c>
      <c r="T28" s="1"/>
    </row>
    <row r="29" ht="30.75" customHeight="1">
      <c r="A29" s="692"/>
      <c r="B29" s="692"/>
      <c r="C29" s="692"/>
      <c r="D29" s="692"/>
      <c r="E29" s="692"/>
      <c r="F29" s="692"/>
      <c r="G29" s="692"/>
      <c r="H29" s="692"/>
      <c r="I29" s="692"/>
      <c r="J29" s="692"/>
      <c r="K29" s="692"/>
      <c r="L29" s="692"/>
      <c r="M29" s="692"/>
      <c r="N29" s="692"/>
      <c r="O29" s="692"/>
      <c r="P29" s="692"/>
      <c r="Q29" s="692"/>
      <c r="R29" s="692"/>
      <c r="S29" s="692"/>
    </row>
    <row r="30" ht="25.5">
      <c r="B30" s="693"/>
      <c r="C30" s="693"/>
      <c r="D30" s="693"/>
      <c r="E30" s="693"/>
      <c r="F30" s="693"/>
      <c r="G30" s="693"/>
      <c r="H30" s="693"/>
      <c r="I30" s="693"/>
      <c r="J30" s="693"/>
      <c r="K30" s="693"/>
      <c r="L30" s="693"/>
      <c r="M30" s="693"/>
      <c r="N30" s="693"/>
      <c r="O30" s="693"/>
      <c r="P30" s="693"/>
      <c r="Q30" s="1"/>
      <c r="R30" s="1"/>
      <c r="S30" s="1"/>
    </row>
    <row r="31" ht="45" customHeight="1">
      <c r="B31" s="133"/>
      <c r="C31" s="133"/>
      <c r="D31" s="133"/>
      <c r="E31" s="133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</row>
    <row r="32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</sheetData>
  <mergeCells count="11">
    <mergeCell ref="A1:S1"/>
    <mergeCell ref="A3:S3"/>
    <mergeCell ref="A5:A7"/>
    <mergeCell ref="B5:D6"/>
    <mergeCell ref="E5:G6"/>
    <mergeCell ref="H5:J6"/>
    <mergeCell ref="K5:M6"/>
    <mergeCell ref="N5:P6"/>
    <mergeCell ref="Q5:S6"/>
    <mergeCell ref="A29:S29"/>
    <mergeCell ref="B30:P30"/>
  </mergeCells>
  <printOptions headings="0" gridLines="0"/>
  <pageMargins left="0.70866141732283505" right="0.70866141732283505" top="0.74803149606299202" bottom="0.74803149606299202" header="0.31496062992126" footer="0.31496062992126"/>
  <pageSetup paperSize="9" scale="4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71">
    <tabColor rgb="FF00B050"/>
    <outlinePr applyStyles="0" summaryBelow="1" summaryRight="1" showOutlineSymbols="1"/>
    <pageSetUpPr autoPageBreaks="1" fitToPage="0"/>
  </sheetPr>
  <sheetViews>
    <sheetView view="pageBreakPreview" topLeftCell="A3" zoomScale="40" workbookViewId="0">
      <selection activeCell="R37" activeCellId="0" sqref="R37"/>
    </sheetView>
  </sheetViews>
  <sheetFormatPr defaultRowHeight="12.75"/>
  <cols>
    <col customWidth="1" min="1" max="1" style="694" width="3"/>
    <col customWidth="1" min="2" max="2" style="694" width="88.42578125"/>
    <col customWidth="1" min="3" max="3" style="694" width="14.140625"/>
    <col customWidth="1" min="4" max="4" style="694" width="12.85546875"/>
    <col customWidth="1" min="5" max="5" style="694" width="12.28515625"/>
    <col customWidth="1" min="6" max="6" style="694" width="14.5703125"/>
    <col customWidth="1" min="7" max="7" style="694" width="13"/>
    <col customWidth="1" min="8" max="8" style="694" width="13.28515625"/>
    <col customWidth="1" min="9" max="9" style="694" width="14"/>
    <col customWidth="1" min="10" max="10" style="694" width="14.7109375"/>
    <col customWidth="1" min="11" max="11" style="694" width="14.28515625"/>
    <col customWidth="1" min="12" max="12" style="694" width="13.85546875"/>
    <col customWidth="1" min="13" max="13" style="694" width="12.140625"/>
    <col customWidth="1" min="14" max="14" style="694" width="12"/>
    <col customWidth="1" min="15" max="15" style="694" width="14"/>
    <col customWidth="1" min="16" max="16" style="694" width="13.42578125"/>
    <col customWidth="1" min="17" max="17" style="694" width="12"/>
    <col customWidth="1" min="18" max="18" style="694" width="14.5703125"/>
    <col customWidth="1" min="19" max="19" style="694" width="13.5703125"/>
    <col customWidth="1" min="20" max="20" style="694" width="12.5703125"/>
    <col customWidth="1" min="21" max="21" style="694" width="14.28515625"/>
    <col bestFit="1" customWidth="1" min="22" max="22" style="694" width="10.5703125"/>
    <col bestFit="1" customWidth="1" min="23" max="23" style="694" width="9.28515625"/>
    <col min="24" max="256" style="694" width="9.140625"/>
    <col customWidth="1" min="257" max="257" style="694" width="3"/>
    <col customWidth="1" min="258" max="258" style="694" width="88.42578125"/>
    <col customWidth="1" min="259" max="259" style="694" width="12.7109375"/>
    <col customWidth="1" min="260" max="260" style="694" width="12.85546875"/>
    <col customWidth="1" min="261" max="261" style="694" width="12.28515625"/>
    <col customWidth="1" min="262" max="262" style="694" width="10.28515625"/>
    <col customWidth="1" min="263" max="263" style="694" width="8.7109375"/>
    <col customWidth="1" min="264" max="264" style="694" width="11"/>
    <col customWidth="1" min="265" max="265" style="694" width="9.42578125"/>
    <col customWidth="1" min="266" max="266" style="694" width="10.42578125"/>
    <col customWidth="1" min="267" max="267" style="694" width="14.28515625"/>
    <col customWidth="1" min="268" max="269" style="694" width="9.5703125"/>
    <col customWidth="1" min="270" max="273" style="694" width="12"/>
    <col customWidth="1" min="274" max="274" style="694" width="12.5703125"/>
    <col customWidth="1" min="275" max="275" style="694" width="11"/>
    <col customWidth="1" min="276" max="276" style="694" width="10.85546875"/>
    <col customWidth="1" min="277" max="277" style="694" width="14.28515625"/>
    <col bestFit="1" customWidth="1" min="278" max="278" style="694" width="10.5703125"/>
    <col bestFit="1" customWidth="1" min="279" max="279" style="694" width="9.28515625"/>
    <col min="280" max="512" style="694" width="9.140625"/>
    <col customWidth="1" min="513" max="513" style="694" width="3"/>
    <col customWidth="1" min="514" max="514" style="694" width="88.42578125"/>
    <col customWidth="1" min="515" max="515" style="694" width="12.7109375"/>
    <col customWidth="1" min="516" max="516" style="694" width="12.85546875"/>
    <col customWidth="1" min="517" max="517" style="694" width="12.28515625"/>
    <col customWidth="1" min="518" max="518" style="694" width="10.28515625"/>
    <col customWidth="1" min="519" max="519" style="694" width="8.7109375"/>
    <col customWidth="1" min="520" max="520" style="694" width="11"/>
    <col customWidth="1" min="521" max="521" style="694" width="9.42578125"/>
    <col customWidth="1" min="522" max="522" style="694" width="10.42578125"/>
    <col customWidth="1" min="523" max="523" style="694" width="14.28515625"/>
    <col customWidth="1" min="524" max="525" style="694" width="9.5703125"/>
    <col customWidth="1" min="526" max="529" style="694" width="12"/>
    <col customWidth="1" min="530" max="530" style="694" width="12.5703125"/>
    <col customWidth="1" min="531" max="531" style="694" width="11"/>
    <col customWidth="1" min="532" max="532" style="694" width="10.85546875"/>
    <col customWidth="1" min="533" max="533" style="694" width="14.28515625"/>
    <col bestFit="1" customWidth="1" min="534" max="534" style="694" width="10.5703125"/>
    <col bestFit="1" customWidth="1" min="535" max="535" style="694" width="9.28515625"/>
    <col min="536" max="768" style="694" width="9.140625"/>
    <col customWidth="1" min="769" max="769" style="694" width="3"/>
    <col customWidth="1" min="770" max="770" style="694" width="88.42578125"/>
    <col customWidth="1" min="771" max="771" style="694" width="12.7109375"/>
    <col customWidth="1" min="772" max="772" style="694" width="12.85546875"/>
    <col customWidth="1" min="773" max="773" style="694" width="12.28515625"/>
    <col customWidth="1" min="774" max="774" style="694" width="10.28515625"/>
    <col customWidth="1" min="775" max="775" style="694" width="8.7109375"/>
    <col customWidth="1" min="776" max="776" style="694" width="11"/>
    <col customWidth="1" min="777" max="777" style="694" width="9.42578125"/>
    <col customWidth="1" min="778" max="778" style="694" width="10.42578125"/>
    <col customWidth="1" min="779" max="779" style="694" width="14.28515625"/>
    <col customWidth="1" min="780" max="781" style="694" width="9.5703125"/>
    <col customWidth="1" min="782" max="785" style="694" width="12"/>
    <col customWidth="1" min="786" max="786" style="694" width="12.5703125"/>
    <col customWidth="1" min="787" max="787" style="694" width="11"/>
    <col customWidth="1" min="788" max="788" style="694" width="10.85546875"/>
    <col customWidth="1" min="789" max="789" style="694" width="14.28515625"/>
    <col bestFit="1" customWidth="1" min="790" max="790" style="694" width="10.5703125"/>
    <col bestFit="1" customWidth="1" min="791" max="791" style="694" width="9.28515625"/>
    <col min="792" max="1024" style="694" width="9.140625"/>
    <col customWidth="1" min="1025" max="1025" style="694" width="3"/>
    <col customWidth="1" min="1026" max="1026" style="694" width="88.42578125"/>
    <col customWidth="1" min="1027" max="1027" style="694" width="12.7109375"/>
    <col customWidth="1" min="1028" max="1028" style="694" width="12.85546875"/>
    <col customWidth="1" min="1029" max="1029" style="694" width="12.28515625"/>
    <col customWidth="1" min="1030" max="1030" style="694" width="10.28515625"/>
    <col customWidth="1" min="1031" max="1031" style="694" width="8.7109375"/>
    <col customWidth="1" min="1032" max="1032" style="694" width="11"/>
    <col customWidth="1" min="1033" max="1033" style="694" width="9.42578125"/>
    <col customWidth="1" min="1034" max="1034" style="694" width="10.42578125"/>
    <col customWidth="1" min="1035" max="1035" style="694" width="14.28515625"/>
    <col customWidth="1" min="1036" max="1037" style="694" width="9.5703125"/>
    <col customWidth="1" min="1038" max="1041" style="694" width="12"/>
    <col customWidth="1" min="1042" max="1042" style="694" width="12.5703125"/>
    <col customWidth="1" min="1043" max="1043" style="694" width="11"/>
    <col customWidth="1" min="1044" max="1044" style="694" width="10.85546875"/>
    <col customWidth="1" min="1045" max="1045" style="694" width="14.28515625"/>
    <col bestFit="1" customWidth="1" min="1046" max="1046" style="694" width="10.5703125"/>
    <col bestFit="1" customWidth="1" min="1047" max="1047" style="694" width="9.28515625"/>
    <col min="1048" max="1280" style="694" width="9.140625"/>
    <col customWidth="1" min="1281" max="1281" style="694" width="3"/>
    <col customWidth="1" min="1282" max="1282" style="694" width="88.42578125"/>
    <col customWidth="1" min="1283" max="1283" style="694" width="12.7109375"/>
    <col customWidth="1" min="1284" max="1284" style="694" width="12.85546875"/>
    <col customWidth="1" min="1285" max="1285" style="694" width="12.28515625"/>
    <col customWidth="1" min="1286" max="1286" style="694" width="10.28515625"/>
    <col customWidth="1" min="1287" max="1287" style="694" width="8.7109375"/>
    <col customWidth="1" min="1288" max="1288" style="694" width="11"/>
    <col customWidth="1" min="1289" max="1289" style="694" width="9.42578125"/>
    <col customWidth="1" min="1290" max="1290" style="694" width="10.42578125"/>
    <col customWidth="1" min="1291" max="1291" style="694" width="14.28515625"/>
    <col customWidth="1" min="1292" max="1293" style="694" width="9.5703125"/>
    <col customWidth="1" min="1294" max="1297" style="694" width="12"/>
    <col customWidth="1" min="1298" max="1298" style="694" width="12.5703125"/>
    <col customWidth="1" min="1299" max="1299" style="694" width="11"/>
    <col customWidth="1" min="1300" max="1300" style="694" width="10.85546875"/>
    <col customWidth="1" min="1301" max="1301" style="694" width="14.28515625"/>
    <col bestFit="1" customWidth="1" min="1302" max="1302" style="694" width="10.5703125"/>
    <col bestFit="1" customWidth="1" min="1303" max="1303" style="694" width="9.28515625"/>
    <col min="1304" max="1536" style="694" width="9.140625"/>
    <col customWidth="1" min="1537" max="1537" style="694" width="3"/>
    <col customWidth="1" min="1538" max="1538" style="694" width="88.42578125"/>
    <col customWidth="1" min="1539" max="1539" style="694" width="12.7109375"/>
    <col customWidth="1" min="1540" max="1540" style="694" width="12.85546875"/>
    <col customWidth="1" min="1541" max="1541" style="694" width="12.28515625"/>
    <col customWidth="1" min="1542" max="1542" style="694" width="10.28515625"/>
    <col customWidth="1" min="1543" max="1543" style="694" width="8.7109375"/>
    <col customWidth="1" min="1544" max="1544" style="694" width="11"/>
    <col customWidth="1" min="1545" max="1545" style="694" width="9.42578125"/>
    <col customWidth="1" min="1546" max="1546" style="694" width="10.42578125"/>
    <col customWidth="1" min="1547" max="1547" style="694" width="14.28515625"/>
    <col customWidth="1" min="1548" max="1549" style="694" width="9.5703125"/>
    <col customWidth="1" min="1550" max="1553" style="694" width="12"/>
    <col customWidth="1" min="1554" max="1554" style="694" width="12.5703125"/>
    <col customWidth="1" min="1555" max="1555" style="694" width="11"/>
    <col customWidth="1" min="1556" max="1556" style="694" width="10.85546875"/>
    <col customWidth="1" min="1557" max="1557" style="694" width="14.28515625"/>
    <col bestFit="1" customWidth="1" min="1558" max="1558" style="694" width="10.5703125"/>
    <col bestFit="1" customWidth="1" min="1559" max="1559" style="694" width="9.28515625"/>
    <col min="1560" max="1792" style="694" width="9.140625"/>
    <col customWidth="1" min="1793" max="1793" style="694" width="3"/>
    <col customWidth="1" min="1794" max="1794" style="694" width="88.42578125"/>
    <col customWidth="1" min="1795" max="1795" style="694" width="12.7109375"/>
    <col customWidth="1" min="1796" max="1796" style="694" width="12.85546875"/>
    <col customWidth="1" min="1797" max="1797" style="694" width="12.28515625"/>
    <col customWidth="1" min="1798" max="1798" style="694" width="10.28515625"/>
    <col customWidth="1" min="1799" max="1799" style="694" width="8.7109375"/>
    <col customWidth="1" min="1800" max="1800" style="694" width="11"/>
    <col customWidth="1" min="1801" max="1801" style="694" width="9.42578125"/>
    <col customWidth="1" min="1802" max="1802" style="694" width="10.42578125"/>
    <col customWidth="1" min="1803" max="1803" style="694" width="14.28515625"/>
    <col customWidth="1" min="1804" max="1805" style="694" width="9.5703125"/>
    <col customWidth="1" min="1806" max="1809" style="694" width="12"/>
    <col customWidth="1" min="1810" max="1810" style="694" width="12.5703125"/>
    <col customWidth="1" min="1811" max="1811" style="694" width="11"/>
    <col customWidth="1" min="1812" max="1812" style="694" width="10.85546875"/>
    <col customWidth="1" min="1813" max="1813" style="694" width="14.28515625"/>
    <col bestFit="1" customWidth="1" min="1814" max="1814" style="694" width="10.5703125"/>
    <col bestFit="1" customWidth="1" min="1815" max="1815" style="694" width="9.28515625"/>
    <col min="1816" max="2048" style="694" width="9.140625"/>
    <col customWidth="1" min="2049" max="2049" style="694" width="3"/>
    <col customWidth="1" min="2050" max="2050" style="694" width="88.42578125"/>
    <col customWidth="1" min="2051" max="2051" style="694" width="12.7109375"/>
    <col customWidth="1" min="2052" max="2052" style="694" width="12.85546875"/>
    <col customWidth="1" min="2053" max="2053" style="694" width="12.28515625"/>
    <col customWidth="1" min="2054" max="2054" style="694" width="10.28515625"/>
    <col customWidth="1" min="2055" max="2055" style="694" width="8.7109375"/>
    <col customWidth="1" min="2056" max="2056" style="694" width="11"/>
    <col customWidth="1" min="2057" max="2057" style="694" width="9.42578125"/>
    <col customWidth="1" min="2058" max="2058" style="694" width="10.42578125"/>
    <col customWidth="1" min="2059" max="2059" style="694" width="14.28515625"/>
    <col customWidth="1" min="2060" max="2061" style="694" width="9.5703125"/>
    <col customWidth="1" min="2062" max="2065" style="694" width="12"/>
    <col customWidth="1" min="2066" max="2066" style="694" width="12.5703125"/>
    <col customWidth="1" min="2067" max="2067" style="694" width="11"/>
    <col customWidth="1" min="2068" max="2068" style="694" width="10.85546875"/>
    <col customWidth="1" min="2069" max="2069" style="694" width="14.28515625"/>
    <col bestFit="1" customWidth="1" min="2070" max="2070" style="694" width="10.5703125"/>
    <col bestFit="1" customWidth="1" min="2071" max="2071" style="694" width="9.28515625"/>
    <col min="2072" max="2304" style="694" width="9.140625"/>
    <col customWidth="1" min="2305" max="2305" style="694" width="3"/>
    <col customWidth="1" min="2306" max="2306" style="694" width="88.42578125"/>
    <col customWidth="1" min="2307" max="2307" style="694" width="12.7109375"/>
    <col customWidth="1" min="2308" max="2308" style="694" width="12.85546875"/>
    <col customWidth="1" min="2309" max="2309" style="694" width="12.28515625"/>
    <col customWidth="1" min="2310" max="2310" style="694" width="10.28515625"/>
    <col customWidth="1" min="2311" max="2311" style="694" width="8.7109375"/>
    <col customWidth="1" min="2312" max="2312" style="694" width="11"/>
    <col customWidth="1" min="2313" max="2313" style="694" width="9.42578125"/>
    <col customWidth="1" min="2314" max="2314" style="694" width="10.42578125"/>
    <col customWidth="1" min="2315" max="2315" style="694" width="14.28515625"/>
    <col customWidth="1" min="2316" max="2317" style="694" width="9.5703125"/>
    <col customWidth="1" min="2318" max="2321" style="694" width="12"/>
    <col customWidth="1" min="2322" max="2322" style="694" width="12.5703125"/>
    <col customWidth="1" min="2323" max="2323" style="694" width="11"/>
    <col customWidth="1" min="2324" max="2324" style="694" width="10.85546875"/>
    <col customWidth="1" min="2325" max="2325" style="694" width="14.28515625"/>
    <col bestFit="1" customWidth="1" min="2326" max="2326" style="694" width="10.5703125"/>
    <col bestFit="1" customWidth="1" min="2327" max="2327" style="694" width="9.28515625"/>
    <col min="2328" max="2560" style="694" width="9.140625"/>
    <col customWidth="1" min="2561" max="2561" style="694" width="3"/>
    <col customWidth="1" min="2562" max="2562" style="694" width="88.42578125"/>
    <col customWidth="1" min="2563" max="2563" style="694" width="12.7109375"/>
    <col customWidth="1" min="2564" max="2564" style="694" width="12.85546875"/>
    <col customWidth="1" min="2565" max="2565" style="694" width="12.28515625"/>
    <col customWidth="1" min="2566" max="2566" style="694" width="10.28515625"/>
    <col customWidth="1" min="2567" max="2567" style="694" width="8.7109375"/>
    <col customWidth="1" min="2568" max="2568" style="694" width="11"/>
    <col customWidth="1" min="2569" max="2569" style="694" width="9.42578125"/>
    <col customWidth="1" min="2570" max="2570" style="694" width="10.42578125"/>
    <col customWidth="1" min="2571" max="2571" style="694" width="14.28515625"/>
    <col customWidth="1" min="2572" max="2573" style="694" width="9.5703125"/>
    <col customWidth="1" min="2574" max="2577" style="694" width="12"/>
    <col customWidth="1" min="2578" max="2578" style="694" width="12.5703125"/>
    <col customWidth="1" min="2579" max="2579" style="694" width="11"/>
    <col customWidth="1" min="2580" max="2580" style="694" width="10.85546875"/>
    <col customWidth="1" min="2581" max="2581" style="694" width="14.28515625"/>
    <col bestFit="1" customWidth="1" min="2582" max="2582" style="694" width="10.5703125"/>
    <col bestFit="1" customWidth="1" min="2583" max="2583" style="694" width="9.28515625"/>
    <col min="2584" max="2816" style="694" width="9.140625"/>
    <col customWidth="1" min="2817" max="2817" style="694" width="3"/>
    <col customWidth="1" min="2818" max="2818" style="694" width="88.42578125"/>
    <col customWidth="1" min="2819" max="2819" style="694" width="12.7109375"/>
    <col customWidth="1" min="2820" max="2820" style="694" width="12.85546875"/>
    <col customWidth="1" min="2821" max="2821" style="694" width="12.28515625"/>
    <col customWidth="1" min="2822" max="2822" style="694" width="10.28515625"/>
    <col customWidth="1" min="2823" max="2823" style="694" width="8.7109375"/>
    <col customWidth="1" min="2824" max="2824" style="694" width="11"/>
    <col customWidth="1" min="2825" max="2825" style="694" width="9.42578125"/>
    <col customWidth="1" min="2826" max="2826" style="694" width="10.42578125"/>
    <col customWidth="1" min="2827" max="2827" style="694" width="14.28515625"/>
    <col customWidth="1" min="2828" max="2829" style="694" width="9.5703125"/>
    <col customWidth="1" min="2830" max="2833" style="694" width="12"/>
    <col customWidth="1" min="2834" max="2834" style="694" width="12.5703125"/>
    <col customWidth="1" min="2835" max="2835" style="694" width="11"/>
    <col customWidth="1" min="2836" max="2836" style="694" width="10.85546875"/>
    <col customWidth="1" min="2837" max="2837" style="694" width="14.28515625"/>
    <col bestFit="1" customWidth="1" min="2838" max="2838" style="694" width="10.5703125"/>
    <col bestFit="1" customWidth="1" min="2839" max="2839" style="694" width="9.28515625"/>
    <col min="2840" max="3072" style="694" width="9.140625"/>
    <col customWidth="1" min="3073" max="3073" style="694" width="3"/>
    <col customWidth="1" min="3074" max="3074" style="694" width="88.42578125"/>
    <col customWidth="1" min="3075" max="3075" style="694" width="12.7109375"/>
    <col customWidth="1" min="3076" max="3076" style="694" width="12.85546875"/>
    <col customWidth="1" min="3077" max="3077" style="694" width="12.28515625"/>
    <col customWidth="1" min="3078" max="3078" style="694" width="10.28515625"/>
    <col customWidth="1" min="3079" max="3079" style="694" width="8.7109375"/>
    <col customWidth="1" min="3080" max="3080" style="694" width="11"/>
    <col customWidth="1" min="3081" max="3081" style="694" width="9.42578125"/>
    <col customWidth="1" min="3082" max="3082" style="694" width="10.42578125"/>
    <col customWidth="1" min="3083" max="3083" style="694" width="14.28515625"/>
    <col customWidth="1" min="3084" max="3085" style="694" width="9.5703125"/>
    <col customWidth="1" min="3086" max="3089" style="694" width="12"/>
    <col customWidth="1" min="3090" max="3090" style="694" width="12.5703125"/>
    <col customWidth="1" min="3091" max="3091" style="694" width="11"/>
    <col customWidth="1" min="3092" max="3092" style="694" width="10.85546875"/>
    <col customWidth="1" min="3093" max="3093" style="694" width="14.28515625"/>
    <col bestFit="1" customWidth="1" min="3094" max="3094" style="694" width="10.5703125"/>
    <col bestFit="1" customWidth="1" min="3095" max="3095" style="694" width="9.28515625"/>
    <col min="3096" max="3328" style="694" width="9.140625"/>
    <col customWidth="1" min="3329" max="3329" style="694" width="3"/>
    <col customWidth="1" min="3330" max="3330" style="694" width="88.42578125"/>
    <col customWidth="1" min="3331" max="3331" style="694" width="12.7109375"/>
    <col customWidth="1" min="3332" max="3332" style="694" width="12.85546875"/>
    <col customWidth="1" min="3333" max="3333" style="694" width="12.28515625"/>
    <col customWidth="1" min="3334" max="3334" style="694" width="10.28515625"/>
    <col customWidth="1" min="3335" max="3335" style="694" width="8.7109375"/>
    <col customWidth="1" min="3336" max="3336" style="694" width="11"/>
    <col customWidth="1" min="3337" max="3337" style="694" width="9.42578125"/>
    <col customWidth="1" min="3338" max="3338" style="694" width="10.42578125"/>
    <col customWidth="1" min="3339" max="3339" style="694" width="14.28515625"/>
    <col customWidth="1" min="3340" max="3341" style="694" width="9.5703125"/>
    <col customWidth="1" min="3342" max="3345" style="694" width="12"/>
    <col customWidth="1" min="3346" max="3346" style="694" width="12.5703125"/>
    <col customWidth="1" min="3347" max="3347" style="694" width="11"/>
    <col customWidth="1" min="3348" max="3348" style="694" width="10.85546875"/>
    <col customWidth="1" min="3349" max="3349" style="694" width="14.28515625"/>
    <col bestFit="1" customWidth="1" min="3350" max="3350" style="694" width="10.5703125"/>
    <col bestFit="1" customWidth="1" min="3351" max="3351" style="694" width="9.28515625"/>
    <col min="3352" max="3584" style="694" width="9.140625"/>
    <col customWidth="1" min="3585" max="3585" style="694" width="3"/>
    <col customWidth="1" min="3586" max="3586" style="694" width="88.42578125"/>
    <col customWidth="1" min="3587" max="3587" style="694" width="12.7109375"/>
    <col customWidth="1" min="3588" max="3588" style="694" width="12.85546875"/>
    <col customWidth="1" min="3589" max="3589" style="694" width="12.28515625"/>
    <col customWidth="1" min="3590" max="3590" style="694" width="10.28515625"/>
    <col customWidth="1" min="3591" max="3591" style="694" width="8.7109375"/>
    <col customWidth="1" min="3592" max="3592" style="694" width="11"/>
    <col customWidth="1" min="3593" max="3593" style="694" width="9.42578125"/>
    <col customWidth="1" min="3594" max="3594" style="694" width="10.42578125"/>
    <col customWidth="1" min="3595" max="3595" style="694" width="14.28515625"/>
    <col customWidth="1" min="3596" max="3597" style="694" width="9.5703125"/>
    <col customWidth="1" min="3598" max="3601" style="694" width="12"/>
    <col customWidth="1" min="3602" max="3602" style="694" width="12.5703125"/>
    <col customWidth="1" min="3603" max="3603" style="694" width="11"/>
    <col customWidth="1" min="3604" max="3604" style="694" width="10.85546875"/>
    <col customWidth="1" min="3605" max="3605" style="694" width="14.28515625"/>
    <col bestFit="1" customWidth="1" min="3606" max="3606" style="694" width="10.5703125"/>
    <col bestFit="1" customWidth="1" min="3607" max="3607" style="694" width="9.28515625"/>
    <col min="3608" max="3840" style="694" width="9.140625"/>
    <col customWidth="1" min="3841" max="3841" style="694" width="3"/>
    <col customWidth="1" min="3842" max="3842" style="694" width="88.42578125"/>
    <col customWidth="1" min="3843" max="3843" style="694" width="12.7109375"/>
    <col customWidth="1" min="3844" max="3844" style="694" width="12.85546875"/>
    <col customWidth="1" min="3845" max="3845" style="694" width="12.28515625"/>
    <col customWidth="1" min="3846" max="3846" style="694" width="10.28515625"/>
    <col customWidth="1" min="3847" max="3847" style="694" width="8.7109375"/>
    <col customWidth="1" min="3848" max="3848" style="694" width="11"/>
    <col customWidth="1" min="3849" max="3849" style="694" width="9.42578125"/>
    <col customWidth="1" min="3850" max="3850" style="694" width="10.42578125"/>
    <col customWidth="1" min="3851" max="3851" style="694" width="14.28515625"/>
    <col customWidth="1" min="3852" max="3853" style="694" width="9.5703125"/>
    <col customWidth="1" min="3854" max="3857" style="694" width="12"/>
    <col customWidth="1" min="3858" max="3858" style="694" width="12.5703125"/>
    <col customWidth="1" min="3859" max="3859" style="694" width="11"/>
    <col customWidth="1" min="3860" max="3860" style="694" width="10.85546875"/>
    <col customWidth="1" min="3861" max="3861" style="694" width="14.28515625"/>
    <col bestFit="1" customWidth="1" min="3862" max="3862" style="694" width="10.5703125"/>
    <col bestFit="1" customWidth="1" min="3863" max="3863" style="694" width="9.28515625"/>
    <col min="3864" max="4096" style="694" width="9.140625"/>
    <col customWidth="1" min="4097" max="4097" style="694" width="3"/>
    <col customWidth="1" min="4098" max="4098" style="694" width="88.42578125"/>
    <col customWidth="1" min="4099" max="4099" style="694" width="12.7109375"/>
    <col customWidth="1" min="4100" max="4100" style="694" width="12.85546875"/>
    <col customWidth="1" min="4101" max="4101" style="694" width="12.28515625"/>
    <col customWidth="1" min="4102" max="4102" style="694" width="10.28515625"/>
    <col customWidth="1" min="4103" max="4103" style="694" width="8.7109375"/>
    <col customWidth="1" min="4104" max="4104" style="694" width="11"/>
    <col customWidth="1" min="4105" max="4105" style="694" width="9.42578125"/>
    <col customWidth="1" min="4106" max="4106" style="694" width="10.42578125"/>
    <col customWidth="1" min="4107" max="4107" style="694" width="14.28515625"/>
    <col customWidth="1" min="4108" max="4109" style="694" width="9.5703125"/>
    <col customWidth="1" min="4110" max="4113" style="694" width="12"/>
    <col customWidth="1" min="4114" max="4114" style="694" width="12.5703125"/>
    <col customWidth="1" min="4115" max="4115" style="694" width="11"/>
    <col customWidth="1" min="4116" max="4116" style="694" width="10.85546875"/>
    <col customWidth="1" min="4117" max="4117" style="694" width="14.28515625"/>
    <col bestFit="1" customWidth="1" min="4118" max="4118" style="694" width="10.5703125"/>
    <col bestFit="1" customWidth="1" min="4119" max="4119" style="694" width="9.28515625"/>
    <col min="4120" max="4352" style="694" width="9.140625"/>
    <col customWidth="1" min="4353" max="4353" style="694" width="3"/>
    <col customWidth="1" min="4354" max="4354" style="694" width="88.42578125"/>
    <col customWidth="1" min="4355" max="4355" style="694" width="12.7109375"/>
    <col customWidth="1" min="4356" max="4356" style="694" width="12.85546875"/>
    <col customWidth="1" min="4357" max="4357" style="694" width="12.28515625"/>
    <col customWidth="1" min="4358" max="4358" style="694" width="10.28515625"/>
    <col customWidth="1" min="4359" max="4359" style="694" width="8.7109375"/>
    <col customWidth="1" min="4360" max="4360" style="694" width="11"/>
    <col customWidth="1" min="4361" max="4361" style="694" width="9.42578125"/>
    <col customWidth="1" min="4362" max="4362" style="694" width="10.42578125"/>
    <col customWidth="1" min="4363" max="4363" style="694" width="14.28515625"/>
    <col customWidth="1" min="4364" max="4365" style="694" width="9.5703125"/>
    <col customWidth="1" min="4366" max="4369" style="694" width="12"/>
    <col customWidth="1" min="4370" max="4370" style="694" width="12.5703125"/>
    <col customWidth="1" min="4371" max="4371" style="694" width="11"/>
    <col customWidth="1" min="4372" max="4372" style="694" width="10.85546875"/>
    <col customWidth="1" min="4373" max="4373" style="694" width="14.28515625"/>
    <col bestFit="1" customWidth="1" min="4374" max="4374" style="694" width="10.5703125"/>
    <col bestFit="1" customWidth="1" min="4375" max="4375" style="694" width="9.28515625"/>
    <col min="4376" max="4608" style="694" width="9.140625"/>
    <col customWidth="1" min="4609" max="4609" style="694" width="3"/>
    <col customWidth="1" min="4610" max="4610" style="694" width="88.42578125"/>
    <col customWidth="1" min="4611" max="4611" style="694" width="12.7109375"/>
    <col customWidth="1" min="4612" max="4612" style="694" width="12.85546875"/>
    <col customWidth="1" min="4613" max="4613" style="694" width="12.28515625"/>
    <col customWidth="1" min="4614" max="4614" style="694" width="10.28515625"/>
    <col customWidth="1" min="4615" max="4615" style="694" width="8.7109375"/>
    <col customWidth="1" min="4616" max="4616" style="694" width="11"/>
    <col customWidth="1" min="4617" max="4617" style="694" width="9.42578125"/>
    <col customWidth="1" min="4618" max="4618" style="694" width="10.42578125"/>
    <col customWidth="1" min="4619" max="4619" style="694" width="14.28515625"/>
    <col customWidth="1" min="4620" max="4621" style="694" width="9.5703125"/>
    <col customWidth="1" min="4622" max="4625" style="694" width="12"/>
    <col customWidth="1" min="4626" max="4626" style="694" width="12.5703125"/>
    <col customWidth="1" min="4627" max="4627" style="694" width="11"/>
    <col customWidth="1" min="4628" max="4628" style="694" width="10.85546875"/>
    <col customWidth="1" min="4629" max="4629" style="694" width="14.28515625"/>
    <col bestFit="1" customWidth="1" min="4630" max="4630" style="694" width="10.5703125"/>
    <col bestFit="1" customWidth="1" min="4631" max="4631" style="694" width="9.28515625"/>
    <col min="4632" max="4864" style="694" width="9.140625"/>
    <col customWidth="1" min="4865" max="4865" style="694" width="3"/>
    <col customWidth="1" min="4866" max="4866" style="694" width="88.42578125"/>
    <col customWidth="1" min="4867" max="4867" style="694" width="12.7109375"/>
    <col customWidth="1" min="4868" max="4868" style="694" width="12.85546875"/>
    <col customWidth="1" min="4869" max="4869" style="694" width="12.28515625"/>
    <col customWidth="1" min="4870" max="4870" style="694" width="10.28515625"/>
    <col customWidth="1" min="4871" max="4871" style="694" width="8.7109375"/>
    <col customWidth="1" min="4872" max="4872" style="694" width="11"/>
    <col customWidth="1" min="4873" max="4873" style="694" width="9.42578125"/>
    <col customWidth="1" min="4874" max="4874" style="694" width="10.42578125"/>
    <col customWidth="1" min="4875" max="4875" style="694" width="14.28515625"/>
    <col customWidth="1" min="4876" max="4877" style="694" width="9.5703125"/>
    <col customWidth="1" min="4878" max="4881" style="694" width="12"/>
    <col customWidth="1" min="4882" max="4882" style="694" width="12.5703125"/>
    <col customWidth="1" min="4883" max="4883" style="694" width="11"/>
    <col customWidth="1" min="4884" max="4884" style="694" width="10.85546875"/>
    <col customWidth="1" min="4885" max="4885" style="694" width="14.28515625"/>
    <col bestFit="1" customWidth="1" min="4886" max="4886" style="694" width="10.5703125"/>
    <col bestFit="1" customWidth="1" min="4887" max="4887" style="694" width="9.28515625"/>
    <col min="4888" max="5120" style="694" width="9.140625"/>
    <col customWidth="1" min="5121" max="5121" style="694" width="3"/>
    <col customWidth="1" min="5122" max="5122" style="694" width="88.42578125"/>
    <col customWidth="1" min="5123" max="5123" style="694" width="12.7109375"/>
    <col customWidth="1" min="5124" max="5124" style="694" width="12.85546875"/>
    <col customWidth="1" min="5125" max="5125" style="694" width="12.28515625"/>
    <col customWidth="1" min="5126" max="5126" style="694" width="10.28515625"/>
    <col customWidth="1" min="5127" max="5127" style="694" width="8.7109375"/>
    <col customWidth="1" min="5128" max="5128" style="694" width="11"/>
    <col customWidth="1" min="5129" max="5129" style="694" width="9.42578125"/>
    <col customWidth="1" min="5130" max="5130" style="694" width="10.42578125"/>
    <col customWidth="1" min="5131" max="5131" style="694" width="14.28515625"/>
    <col customWidth="1" min="5132" max="5133" style="694" width="9.5703125"/>
    <col customWidth="1" min="5134" max="5137" style="694" width="12"/>
    <col customWidth="1" min="5138" max="5138" style="694" width="12.5703125"/>
    <col customWidth="1" min="5139" max="5139" style="694" width="11"/>
    <col customWidth="1" min="5140" max="5140" style="694" width="10.85546875"/>
    <col customWidth="1" min="5141" max="5141" style="694" width="14.28515625"/>
    <col bestFit="1" customWidth="1" min="5142" max="5142" style="694" width="10.5703125"/>
    <col bestFit="1" customWidth="1" min="5143" max="5143" style="694" width="9.28515625"/>
    <col min="5144" max="5376" style="694" width="9.140625"/>
    <col customWidth="1" min="5377" max="5377" style="694" width="3"/>
    <col customWidth="1" min="5378" max="5378" style="694" width="88.42578125"/>
    <col customWidth="1" min="5379" max="5379" style="694" width="12.7109375"/>
    <col customWidth="1" min="5380" max="5380" style="694" width="12.85546875"/>
    <col customWidth="1" min="5381" max="5381" style="694" width="12.28515625"/>
    <col customWidth="1" min="5382" max="5382" style="694" width="10.28515625"/>
    <col customWidth="1" min="5383" max="5383" style="694" width="8.7109375"/>
    <col customWidth="1" min="5384" max="5384" style="694" width="11"/>
    <col customWidth="1" min="5385" max="5385" style="694" width="9.42578125"/>
    <col customWidth="1" min="5386" max="5386" style="694" width="10.42578125"/>
    <col customWidth="1" min="5387" max="5387" style="694" width="14.28515625"/>
    <col customWidth="1" min="5388" max="5389" style="694" width="9.5703125"/>
    <col customWidth="1" min="5390" max="5393" style="694" width="12"/>
    <col customWidth="1" min="5394" max="5394" style="694" width="12.5703125"/>
    <col customWidth="1" min="5395" max="5395" style="694" width="11"/>
    <col customWidth="1" min="5396" max="5396" style="694" width="10.85546875"/>
    <col customWidth="1" min="5397" max="5397" style="694" width="14.28515625"/>
    <col bestFit="1" customWidth="1" min="5398" max="5398" style="694" width="10.5703125"/>
    <col bestFit="1" customWidth="1" min="5399" max="5399" style="694" width="9.28515625"/>
    <col min="5400" max="5632" style="694" width="9.140625"/>
    <col customWidth="1" min="5633" max="5633" style="694" width="3"/>
    <col customWidth="1" min="5634" max="5634" style="694" width="88.42578125"/>
    <col customWidth="1" min="5635" max="5635" style="694" width="12.7109375"/>
    <col customWidth="1" min="5636" max="5636" style="694" width="12.85546875"/>
    <col customWidth="1" min="5637" max="5637" style="694" width="12.28515625"/>
    <col customWidth="1" min="5638" max="5638" style="694" width="10.28515625"/>
    <col customWidth="1" min="5639" max="5639" style="694" width="8.7109375"/>
    <col customWidth="1" min="5640" max="5640" style="694" width="11"/>
    <col customWidth="1" min="5641" max="5641" style="694" width="9.42578125"/>
    <col customWidth="1" min="5642" max="5642" style="694" width="10.42578125"/>
    <col customWidth="1" min="5643" max="5643" style="694" width="14.28515625"/>
    <col customWidth="1" min="5644" max="5645" style="694" width="9.5703125"/>
    <col customWidth="1" min="5646" max="5649" style="694" width="12"/>
    <col customWidth="1" min="5650" max="5650" style="694" width="12.5703125"/>
    <col customWidth="1" min="5651" max="5651" style="694" width="11"/>
    <col customWidth="1" min="5652" max="5652" style="694" width="10.85546875"/>
    <col customWidth="1" min="5653" max="5653" style="694" width="14.28515625"/>
    <col bestFit="1" customWidth="1" min="5654" max="5654" style="694" width="10.5703125"/>
    <col bestFit="1" customWidth="1" min="5655" max="5655" style="694" width="9.28515625"/>
    <col min="5656" max="5888" style="694" width="9.140625"/>
    <col customWidth="1" min="5889" max="5889" style="694" width="3"/>
    <col customWidth="1" min="5890" max="5890" style="694" width="88.42578125"/>
    <col customWidth="1" min="5891" max="5891" style="694" width="12.7109375"/>
    <col customWidth="1" min="5892" max="5892" style="694" width="12.85546875"/>
    <col customWidth="1" min="5893" max="5893" style="694" width="12.28515625"/>
    <col customWidth="1" min="5894" max="5894" style="694" width="10.28515625"/>
    <col customWidth="1" min="5895" max="5895" style="694" width="8.7109375"/>
    <col customWidth="1" min="5896" max="5896" style="694" width="11"/>
    <col customWidth="1" min="5897" max="5897" style="694" width="9.42578125"/>
    <col customWidth="1" min="5898" max="5898" style="694" width="10.42578125"/>
    <col customWidth="1" min="5899" max="5899" style="694" width="14.28515625"/>
    <col customWidth="1" min="5900" max="5901" style="694" width="9.5703125"/>
    <col customWidth="1" min="5902" max="5905" style="694" width="12"/>
    <col customWidth="1" min="5906" max="5906" style="694" width="12.5703125"/>
    <col customWidth="1" min="5907" max="5907" style="694" width="11"/>
    <col customWidth="1" min="5908" max="5908" style="694" width="10.85546875"/>
    <col customWidth="1" min="5909" max="5909" style="694" width="14.28515625"/>
    <col bestFit="1" customWidth="1" min="5910" max="5910" style="694" width="10.5703125"/>
    <col bestFit="1" customWidth="1" min="5911" max="5911" style="694" width="9.28515625"/>
    <col min="5912" max="6144" style="694" width="9.140625"/>
    <col customWidth="1" min="6145" max="6145" style="694" width="3"/>
    <col customWidth="1" min="6146" max="6146" style="694" width="88.42578125"/>
    <col customWidth="1" min="6147" max="6147" style="694" width="12.7109375"/>
    <col customWidth="1" min="6148" max="6148" style="694" width="12.85546875"/>
    <col customWidth="1" min="6149" max="6149" style="694" width="12.28515625"/>
    <col customWidth="1" min="6150" max="6150" style="694" width="10.28515625"/>
    <col customWidth="1" min="6151" max="6151" style="694" width="8.7109375"/>
    <col customWidth="1" min="6152" max="6152" style="694" width="11"/>
    <col customWidth="1" min="6153" max="6153" style="694" width="9.42578125"/>
    <col customWidth="1" min="6154" max="6154" style="694" width="10.42578125"/>
    <col customWidth="1" min="6155" max="6155" style="694" width="14.28515625"/>
    <col customWidth="1" min="6156" max="6157" style="694" width="9.5703125"/>
    <col customWidth="1" min="6158" max="6161" style="694" width="12"/>
    <col customWidth="1" min="6162" max="6162" style="694" width="12.5703125"/>
    <col customWidth="1" min="6163" max="6163" style="694" width="11"/>
    <col customWidth="1" min="6164" max="6164" style="694" width="10.85546875"/>
    <col customWidth="1" min="6165" max="6165" style="694" width="14.28515625"/>
    <col bestFit="1" customWidth="1" min="6166" max="6166" style="694" width="10.5703125"/>
    <col bestFit="1" customWidth="1" min="6167" max="6167" style="694" width="9.28515625"/>
    <col min="6168" max="6400" style="694" width="9.140625"/>
    <col customWidth="1" min="6401" max="6401" style="694" width="3"/>
    <col customWidth="1" min="6402" max="6402" style="694" width="88.42578125"/>
    <col customWidth="1" min="6403" max="6403" style="694" width="12.7109375"/>
    <col customWidth="1" min="6404" max="6404" style="694" width="12.85546875"/>
    <col customWidth="1" min="6405" max="6405" style="694" width="12.28515625"/>
    <col customWidth="1" min="6406" max="6406" style="694" width="10.28515625"/>
    <col customWidth="1" min="6407" max="6407" style="694" width="8.7109375"/>
    <col customWidth="1" min="6408" max="6408" style="694" width="11"/>
    <col customWidth="1" min="6409" max="6409" style="694" width="9.42578125"/>
    <col customWidth="1" min="6410" max="6410" style="694" width="10.42578125"/>
    <col customWidth="1" min="6411" max="6411" style="694" width="14.28515625"/>
    <col customWidth="1" min="6412" max="6413" style="694" width="9.5703125"/>
    <col customWidth="1" min="6414" max="6417" style="694" width="12"/>
    <col customWidth="1" min="6418" max="6418" style="694" width="12.5703125"/>
    <col customWidth="1" min="6419" max="6419" style="694" width="11"/>
    <col customWidth="1" min="6420" max="6420" style="694" width="10.85546875"/>
    <col customWidth="1" min="6421" max="6421" style="694" width="14.28515625"/>
    <col bestFit="1" customWidth="1" min="6422" max="6422" style="694" width="10.5703125"/>
    <col bestFit="1" customWidth="1" min="6423" max="6423" style="694" width="9.28515625"/>
    <col min="6424" max="6656" style="694" width="9.140625"/>
    <col customWidth="1" min="6657" max="6657" style="694" width="3"/>
    <col customWidth="1" min="6658" max="6658" style="694" width="88.42578125"/>
    <col customWidth="1" min="6659" max="6659" style="694" width="12.7109375"/>
    <col customWidth="1" min="6660" max="6660" style="694" width="12.85546875"/>
    <col customWidth="1" min="6661" max="6661" style="694" width="12.28515625"/>
    <col customWidth="1" min="6662" max="6662" style="694" width="10.28515625"/>
    <col customWidth="1" min="6663" max="6663" style="694" width="8.7109375"/>
    <col customWidth="1" min="6664" max="6664" style="694" width="11"/>
    <col customWidth="1" min="6665" max="6665" style="694" width="9.42578125"/>
    <col customWidth="1" min="6666" max="6666" style="694" width="10.42578125"/>
    <col customWidth="1" min="6667" max="6667" style="694" width="14.28515625"/>
    <col customWidth="1" min="6668" max="6669" style="694" width="9.5703125"/>
    <col customWidth="1" min="6670" max="6673" style="694" width="12"/>
    <col customWidth="1" min="6674" max="6674" style="694" width="12.5703125"/>
    <col customWidth="1" min="6675" max="6675" style="694" width="11"/>
    <col customWidth="1" min="6676" max="6676" style="694" width="10.85546875"/>
    <col customWidth="1" min="6677" max="6677" style="694" width="14.28515625"/>
    <col bestFit="1" customWidth="1" min="6678" max="6678" style="694" width="10.5703125"/>
    <col bestFit="1" customWidth="1" min="6679" max="6679" style="694" width="9.28515625"/>
    <col min="6680" max="6912" style="694" width="9.140625"/>
    <col customWidth="1" min="6913" max="6913" style="694" width="3"/>
    <col customWidth="1" min="6914" max="6914" style="694" width="88.42578125"/>
    <col customWidth="1" min="6915" max="6915" style="694" width="12.7109375"/>
    <col customWidth="1" min="6916" max="6916" style="694" width="12.85546875"/>
    <col customWidth="1" min="6917" max="6917" style="694" width="12.28515625"/>
    <col customWidth="1" min="6918" max="6918" style="694" width="10.28515625"/>
    <col customWidth="1" min="6919" max="6919" style="694" width="8.7109375"/>
    <col customWidth="1" min="6920" max="6920" style="694" width="11"/>
    <col customWidth="1" min="6921" max="6921" style="694" width="9.42578125"/>
    <col customWidth="1" min="6922" max="6922" style="694" width="10.42578125"/>
    <col customWidth="1" min="6923" max="6923" style="694" width="14.28515625"/>
    <col customWidth="1" min="6924" max="6925" style="694" width="9.5703125"/>
    <col customWidth="1" min="6926" max="6929" style="694" width="12"/>
    <col customWidth="1" min="6930" max="6930" style="694" width="12.5703125"/>
    <col customWidth="1" min="6931" max="6931" style="694" width="11"/>
    <col customWidth="1" min="6932" max="6932" style="694" width="10.85546875"/>
    <col customWidth="1" min="6933" max="6933" style="694" width="14.28515625"/>
    <col bestFit="1" customWidth="1" min="6934" max="6934" style="694" width="10.5703125"/>
    <col bestFit="1" customWidth="1" min="6935" max="6935" style="694" width="9.28515625"/>
    <col min="6936" max="7168" style="694" width="9.140625"/>
    <col customWidth="1" min="7169" max="7169" style="694" width="3"/>
    <col customWidth="1" min="7170" max="7170" style="694" width="88.42578125"/>
    <col customWidth="1" min="7171" max="7171" style="694" width="12.7109375"/>
    <col customWidth="1" min="7172" max="7172" style="694" width="12.85546875"/>
    <col customWidth="1" min="7173" max="7173" style="694" width="12.28515625"/>
    <col customWidth="1" min="7174" max="7174" style="694" width="10.28515625"/>
    <col customWidth="1" min="7175" max="7175" style="694" width="8.7109375"/>
    <col customWidth="1" min="7176" max="7176" style="694" width="11"/>
    <col customWidth="1" min="7177" max="7177" style="694" width="9.42578125"/>
    <col customWidth="1" min="7178" max="7178" style="694" width="10.42578125"/>
    <col customWidth="1" min="7179" max="7179" style="694" width="14.28515625"/>
    <col customWidth="1" min="7180" max="7181" style="694" width="9.5703125"/>
    <col customWidth="1" min="7182" max="7185" style="694" width="12"/>
    <col customWidth="1" min="7186" max="7186" style="694" width="12.5703125"/>
    <col customWidth="1" min="7187" max="7187" style="694" width="11"/>
    <col customWidth="1" min="7188" max="7188" style="694" width="10.85546875"/>
    <col customWidth="1" min="7189" max="7189" style="694" width="14.28515625"/>
    <col bestFit="1" customWidth="1" min="7190" max="7190" style="694" width="10.5703125"/>
    <col bestFit="1" customWidth="1" min="7191" max="7191" style="694" width="9.28515625"/>
    <col min="7192" max="7424" style="694" width="9.140625"/>
    <col customWidth="1" min="7425" max="7425" style="694" width="3"/>
    <col customWidth="1" min="7426" max="7426" style="694" width="88.42578125"/>
    <col customWidth="1" min="7427" max="7427" style="694" width="12.7109375"/>
    <col customWidth="1" min="7428" max="7428" style="694" width="12.85546875"/>
    <col customWidth="1" min="7429" max="7429" style="694" width="12.28515625"/>
    <col customWidth="1" min="7430" max="7430" style="694" width="10.28515625"/>
    <col customWidth="1" min="7431" max="7431" style="694" width="8.7109375"/>
    <col customWidth="1" min="7432" max="7432" style="694" width="11"/>
    <col customWidth="1" min="7433" max="7433" style="694" width="9.42578125"/>
    <col customWidth="1" min="7434" max="7434" style="694" width="10.42578125"/>
    <col customWidth="1" min="7435" max="7435" style="694" width="14.28515625"/>
    <col customWidth="1" min="7436" max="7437" style="694" width="9.5703125"/>
    <col customWidth="1" min="7438" max="7441" style="694" width="12"/>
    <col customWidth="1" min="7442" max="7442" style="694" width="12.5703125"/>
    <col customWidth="1" min="7443" max="7443" style="694" width="11"/>
    <col customWidth="1" min="7444" max="7444" style="694" width="10.85546875"/>
    <col customWidth="1" min="7445" max="7445" style="694" width="14.28515625"/>
    <col bestFit="1" customWidth="1" min="7446" max="7446" style="694" width="10.5703125"/>
    <col bestFit="1" customWidth="1" min="7447" max="7447" style="694" width="9.28515625"/>
    <col min="7448" max="7680" style="694" width="9.140625"/>
    <col customWidth="1" min="7681" max="7681" style="694" width="3"/>
    <col customWidth="1" min="7682" max="7682" style="694" width="88.42578125"/>
    <col customWidth="1" min="7683" max="7683" style="694" width="12.7109375"/>
    <col customWidth="1" min="7684" max="7684" style="694" width="12.85546875"/>
    <col customWidth="1" min="7685" max="7685" style="694" width="12.28515625"/>
    <col customWidth="1" min="7686" max="7686" style="694" width="10.28515625"/>
    <col customWidth="1" min="7687" max="7687" style="694" width="8.7109375"/>
    <col customWidth="1" min="7688" max="7688" style="694" width="11"/>
    <col customWidth="1" min="7689" max="7689" style="694" width="9.42578125"/>
    <col customWidth="1" min="7690" max="7690" style="694" width="10.42578125"/>
    <col customWidth="1" min="7691" max="7691" style="694" width="14.28515625"/>
    <col customWidth="1" min="7692" max="7693" style="694" width="9.5703125"/>
    <col customWidth="1" min="7694" max="7697" style="694" width="12"/>
    <col customWidth="1" min="7698" max="7698" style="694" width="12.5703125"/>
    <col customWidth="1" min="7699" max="7699" style="694" width="11"/>
    <col customWidth="1" min="7700" max="7700" style="694" width="10.85546875"/>
    <col customWidth="1" min="7701" max="7701" style="694" width="14.28515625"/>
    <col bestFit="1" customWidth="1" min="7702" max="7702" style="694" width="10.5703125"/>
    <col bestFit="1" customWidth="1" min="7703" max="7703" style="694" width="9.28515625"/>
    <col min="7704" max="7936" style="694" width="9.140625"/>
    <col customWidth="1" min="7937" max="7937" style="694" width="3"/>
    <col customWidth="1" min="7938" max="7938" style="694" width="88.42578125"/>
    <col customWidth="1" min="7939" max="7939" style="694" width="12.7109375"/>
    <col customWidth="1" min="7940" max="7940" style="694" width="12.85546875"/>
    <col customWidth="1" min="7941" max="7941" style="694" width="12.28515625"/>
    <col customWidth="1" min="7942" max="7942" style="694" width="10.28515625"/>
    <col customWidth="1" min="7943" max="7943" style="694" width="8.7109375"/>
    <col customWidth="1" min="7944" max="7944" style="694" width="11"/>
    <col customWidth="1" min="7945" max="7945" style="694" width="9.42578125"/>
    <col customWidth="1" min="7946" max="7946" style="694" width="10.42578125"/>
    <col customWidth="1" min="7947" max="7947" style="694" width="14.28515625"/>
    <col customWidth="1" min="7948" max="7949" style="694" width="9.5703125"/>
    <col customWidth="1" min="7950" max="7953" style="694" width="12"/>
    <col customWidth="1" min="7954" max="7954" style="694" width="12.5703125"/>
    <col customWidth="1" min="7955" max="7955" style="694" width="11"/>
    <col customWidth="1" min="7956" max="7956" style="694" width="10.85546875"/>
    <col customWidth="1" min="7957" max="7957" style="694" width="14.28515625"/>
    <col bestFit="1" customWidth="1" min="7958" max="7958" style="694" width="10.5703125"/>
    <col bestFit="1" customWidth="1" min="7959" max="7959" style="694" width="9.28515625"/>
    <col min="7960" max="8192" style="694" width="9.140625"/>
    <col customWidth="1" min="8193" max="8193" style="694" width="3"/>
    <col customWidth="1" min="8194" max="8194" style="694" width="88.42578125"/>
    <col customWidth="1" min="8195" max="8195" style="694" width="12.7109375"/>
    <col customWidth="1" min="8196" max="8196" style="694" width="12.85546875"/>
    <col customWidth="1" min="8197" max="8197" style="694" width="12.28515625"/>
    <col customWidth="1" min="8198" max="8198" style="694" width="10.28515625"/>
    <col customWidth="1" min="8199" max="8199" style="694" width="8.7109375"/>
    <col customWidth="1" min="8200" max="8200" style="694" width="11"/>
    <col customWidth="1" min="8201" max="8201" style="694" width="9.42578125"/>
    <col customWidth="1" min="8202" max="8202" style="694" width="10.42578125"/>
    <col customWidth="1" min="8203" max="8203" style="694" width="14.28515625"/>
    <col customWidth="1" min="8204" max="8205" style="694" width="9.5703125"/>
    <col customWidth="1" min="8206" max="8209" style="694" width="12"/>
    <col customWidth="1" min="8210" max="8210" style="694" width="12.5703125"/>
    <col customWidth="1" min="8211" max="8211" style="694" width="11"/>
    <col customWidth="1" min="8212" max="8212" style="694" width="10.85546875"/>
    <col customWidth="1" min="8213" max="8213" style="694" width="14.28515625"/>
    <col bestFit="1" customWidth="1" min="8214" max="8214" style="694" width="10.5703125"/>
    <col bestFit="1" customWidth="1" min="8215" max="8215" style="694" width="9.28515625"/>
    <col min="8216" max="8448" style="694" width="9.140625"/>
    <col customWidth="1" min="8449" max="8449" style="694" width="3"/>
    <col customWidth="1" min="8450" max="8450" style="694" width="88.42578125"/>
    <col customWidth="1" min="8451" max="8451" style="694" width="12.7109375"/>
    <col customWidth="1" min="8452" max="8452" style="694" width="12.85546875"/>
    <col customWidth="1" min="8453" max="8453" style="694" width="12.28515625"/>
    <col customWidth="1" min="8454" max="8454" style="694" width="10.28515625"/>
    <col customWidth="1" min="8455" max="8455" style="694" width="8.7109375"/>
    <col customWidth="1" min="8456" max="8456" style="694" width="11"/>
    <col customWidth="1" min="8457" max="8457" style="694" width="9.42578125"/>
    <col customWidth="1" min="8458" max="8458" style="694" width="10.42578125"/>
    <col customWidth="1" min="8459" max="8459" style="694" width="14.28515625"/>
    <col customWidth="1" min="8460" max="8461" style="694" width="9.5703125"/>
    <col customWidth="1" min="8462" max="8465" style="694" width="12"/>
    <col customWidth="1" min="8466" max="8466" style="694" width="12.5703125"/>
    <col customWidth="1" min="8467" max="8467" style="694" width="11"/>
    <col customWidth="1" min="8468" max="8468" style="694" width="10.85546875"/>
    <col customWidth="1" min="8469" max="8469" style="694" width="14.28515625"/>
    <col bestFit="1" customWidth="1" min="8470" max="8470" style="694" width="10.5703125"/>
    <col bestFit="1" customWidth="1" min="8471" max="8471" style="694" width="9.28515625"/>
    <col min="8472" max="8704" style="694" width="9.140625"/>
    <col customWidth="1" min="8705" max="8705" style="694" width="3"/>
    <col customWidth="1" min="8706" max="8706" style="694" width="88.42578125"/>
    <col customWidth="1" min="8707" max="8707" style="694" width="12.7109375"/>
    <col customWidth="1" min="8708" max="8708" style="694" width="12.85546875"/>
    <col customWidth="1" min="8709" max="8709" style="694" width="12.28515625"/>
    <col customWidth="1" min="8710" max="8710" style="694" width="10.28515625"/>
    <col customWidth="1" min="8711" max="8711" style="694" width="8.7109375"/>
    <col customWidth="1" min="8712" max="8712" style="694" width="11"/>
    <col customWidth="1" min="8713" max="8713" style="694" width="9.42578125"/>
    <col customWidth="1" min="8714" max="8714" style="694" width="10.42578125"/>
    <col customWidth="1" min="8715" max="8715" style="694" width="14.28515625"/>
    <col customWidth="1" min="8716" max="8717" style="694" width="9.5703125"/>
    <col customWidth="1" min="8718" max="8721" style="694" width="12"/>
    <col customWidth="1" min="8722" max="8722" style="694" width="12.5703125"/>
    <col customWidth="1" min="8723" max="8723" style="694" width="11"/>
    <col customWidth="1" min="8724" max="8724" style="694" width="10.85546875"/>
    <col customWidth="1" min="8725" max="8725" style="694" width="14.28515625"/>
    <col bestFit="1" customWidth="1" min="8726" max="8726" style="694" width="10.5703125"/>
    <col bestFit="1" customWidth="1" min="8727" max="8727" style="694" width="9.28515625"/>
    <col min="8728" max="8960" style="694" width="9.140625"/>
    <col customWidth="1" min="8961" max="8961" style="694" width="3"/>
    <col customWidth="1" min="8962" max="8962" style="694" width="88.42578125"/>
    <col customWidth="1" min="8963" max="8963" style="694" width="12.7109375"/>
    <col customWidth="1" min="8964" max="8964" style="694" width="12.85546875"/>
    <col customWidth="1" min="8965" max="8965" style="694" width="12.28515625"/>
    <col customWidth="1" min="8966" max="8966" style="694" width="10.28515625"/>
    <col customWidth="1" min="8967" max="8967" style="694" width="8.7109375"/>
    <col customWidth="1" min="8968" max="8968" style="694" width="11"/>
    <col customWidth="1" min="8969" max="8969" style="694" width="9.42578125"/>
    <col customWidth="1" min="8970" max="8970" style="694" width="10.42578125"/>
    <col customWidth="1" min="8971" max="8971" style="694" width="14.28515625"/>
    <col customWidth="1" min="8972" max="8973" style="694" width="9.5703125"/>
    <col customWidth="1" min="8974" max="8977" style="694" width="12"/>
    <col customWidth="1" min="8978" max="8978" style="694" width="12.5703125"/>
    <col customWidth="1" min="8979" max="8979" style="694" width="11"/>
    <col customWidth="1" min="8980" max="8980" style="694" width="10.85546875"/>
    <col customWidth="1" min="8981" max="8981" style="694" width="14.28515625"/>
    <col bestFit="1" customWidth="1" min="8982" max="8982" style="694" width="10.5703125"/>
    <col bestFit="1" customWidth="1" min="8983" max="8983" style="694" width="9.28515625"/>
    <col min="8984" max="9216" style="694" width="9.140625"/>
    <col customWidth="1" min="9217" max="9217" style="694" width="3"/>
    <col customWidth="1" min="9218" max="9218" style="694" width="88.42578125"/>
    <col customWidth="1" min="9219" max="9219" style="694" width="12.7109375"/>
    <col customWidth="1" min="9220" max="9220" style="694" width="12.85546875"/>
    <col customWidth="1" min="9221" max="9221" style="694" width="12.28515625"/>
    <col customWidth="1" min="9222" max="9222" style="694" width="10.28515625"/>
    <col customWidth="1" min="9223" max="9223" style="694" width="8.7109375"/>
    <col customWidth="1" min="9224" max="9224" style="694" width="11"/>
    <col customWidth="1" min="9225" max="9225" style="694" width="9.42578125"/>
    <col customWidth="1" min="9226" max="9226" style="694" width="10.42578125"/>
    <col customWidth="1" min="9227" max="9227" style="694" width="14.28515625"/>
    <col customWidth="1" min="9228" max="9229" style="694" width="9.5703125"/>
    <col customWidth="1" min="9230" max="9233" style="694" width="12"/>
    <col customWidth="1" min="9234" max="9234" style="694" width="12.5703125"/>
    <col customWidth="1" min="9235" max="9235" style="694" width="11"/>
    <col customWidth="1" min="9236" max="9236" style="694" width="10.85546875"/>
    <col customWidth="1" min="9237" max="9237" style="694" width="14.28515625"/>
    <col bestFit="1" customWidth="1" min="9238" max="9238" style="694" width="10.5703125"/>
    <col bestFit="1" customWidth="1" min="9239" max="9239" style="694" width="9.28515625"/>
    <col min="9240" max="9472" style="694" width="9.140625"/>
    <col customWidth="1" min="9473" max="9473" style="694" width="3"/>
    <col customWidth="1" min="9474" max="9474" style="694" width="88.42578125"/>
    <col customWidth="1" min="9475" max="9475" style="694" width="12.7109375"/>
    <col customWidth="1" min="9476" max="9476" style="694" width="12.85546875"/>
    <col customWidth="1" min="9477" max="9477" style="694" width="12.28515625"/>
    <col customWidth="1" min="9478" max="9478" style="694" width="10.28515625"/>
    <col customWidth="1" min="9479" max="9479" style="694" width="8.7109375"/>
    <col customWidth="1" min="9480" max="9480" style="694" width="11"/>
    <col customWidth="1" min="9481" max="9481" style="694" width="9.42578125"/>
    <col customWidth="1" min="9482" max="9482" style="694" width="10.42578125"/>
    <col customWidth="1" min="9483" max="9483" style="694" width="14.28515625"/>
    <col customWidth="1" min="9484" max="9485" style="694" width="9.5703125"/>
    <col customWidth="1" min="9486" max="9489" style="694" width="12"/>
    <col customWidth="1" min="9490" max="9490" style="694" width="12.5703125"/>
    <col customWidth="1" min="9491" max="9491" style="694" width="11"/>
    <col customWidth="1" min="9492" max="9492" style="694" width="10.85546875"/>
    <col customWidth="1" min="9493" max="9493" style="694" width="14.28515625"/>
    <col bestFit="1" customWidth="1" min="9494" max="9494" style="694" width="10.5703125"/>
    <col bestFit="1" customWidth="1" min="9495" max="9495" style="694" width="9.28515625"/>
    <col min="9496" max="9728" style="694" width="9.140625"/>
    <col customWidth="1" min="9729" max="9729" style="694" width="3"/>
    <col customWidth="1" min="9730" max="9730" style="694" width="88.42578125"/>
    <col customWidth="1" min="9731" max="9731" style="694" width="12.7109375"/>
    <col customWidth="1" min="9732" max="9732" style="694" width="12.85546875"/>
    <col customWidth="1" min="9733" max="9733" style="694" width="12.28515625"/>
    <col customWidth="1" min="9734" max="9734" style="694" width="10.28515625"/>
    <col customWidth="1" min="9735" max="9735" style="694" width="8.7109375"/>
    <col customWidth="1" min="9736" max="9736" style="694" width="11"/>
    <col customWidth="1" min="9737" max="9737" style="694" width="9.42578125"/>
    <col customWidth="1" min="9738" max="9738" style="694" width="10.42578125"/>
    <col customWidth="1" min="9739" max="9739" style="694" width="14.28515625"/>
    <col customWidth="1" min="9740" max="9741" style="694" width="9.5703125"/>
    <col customWidth="1" min="9742" max="9745" style="694" width="12"/>
    <col customWidth="1" min="9746" max="9746" style="694" width="12.5703125"/>
    <col customWidth="1" min="9747" max="9747" style="694" width="11"/>
    <col customWidth="1" min="9748" max="9748" style="694" width="10.85546875"/>
    <col customWidth="1" min="9749" max="9749" style="694" width="14.28515625"/>
    <col bestFit="1" customWidth="1" min="9750" max="9750" style="694" width="10.5703125"/>
    <col bestFit="1" customWidth="1" min="9751" max="9751" style="694" width="9.28515625"/>
    <col min="9752" max="9984" style="694" width="9.140625"/>
    <col customWidth="1" min="9985" max="9985" style="694" width="3"/>
    <col customWidth="1" min="9986" max="9986" style="694" width="88.42578125"/>
    <col customWidth="1" min="9987" max="9987" style="694" width="12.7109375"/>
    <col customWidth="1" min="9988" max="9988" style="694" width="12.85546875"/>
    <col customWidth="1" min="9989" max="9989" style="694" width="12.28515625"/>
    <col customWidth="1" min="9990" max="9990" style="694" width="10.28515625"/>
    <col customWidth="1" min="9991" max="9991" style="694" width="8.7109375"/>
    <col customWidth="1" min="9992" max="9992" style="694" width="11"/>
    <col customWidth="1" min="9993" max="9993" style="694" width="9.42578125"/>
    <col customWidth="1" min="9994" max="9994" style="694" width="10.42578125"/>
    <col customWidth="1" min="9995" max="9995" style="694" width="14.28515625"/>
    <col customWidth="1" min="9996" max="9997" style="694" width="9.5703125"/>
    <col customWidth="1" min="9998" max="10001" style="694" width="12"/>
    <col customWidth="1" min="10002" max="10002" style="694" width="12.5703125"/>
    <col customWidth="1" min="10003" max="10003" style="694" width="11"/>
    <col customWidth="1" min="10004" max="10004" style="694" width="10.85546875"/>
    <col customWidth="1" min="10005" max="10005" style="694" width="14.28515625"/>
    <col bestFit="1" customWidth="1" min="10006" max="10006" style="694" width="10.5703125"/>
    <col bestFit="1" customWidth="1" min="10007" max="10007" style="694" width="9.28515625"/>
    <col min="10008" max="10240" style="694" width="9.140625"/>
    <col customWidth="1" min="10241" max="10241" style="694" width="3"/>
    <col customWidth="1" min="10242" max="10242" style="694" width="88.42578125"/>
    <col customWidth="1" min="10243" max="10243" style="694" width="12.7109375"/>
    <col customWidth="1" min="10244" max="10244" style="694" width="12.85546875"/>
    <col customWidth="1" min="10245" max="10245" style="694" width="12.28515625"/>
    <col customWidth="1" min="10246" max="10246" style="694" width="10.28515625"/>
    <col customWidth="1" min="10247" max="10247" style="694" width="8.7109375"/>
    <col customWidth="1" min="10248" max="10248" style="694" width="11"/>
    <col customWidth="1" min="10249" max="10249" style="694" width="9.42578125"/>
    <col customWidth="1" min="10250" max="10250" style="694" width="10.42578125"/>
    <col customWidth="1" min="10251" max="10251" style="694" width="14.28515625"/>
    <col customWidth="1" min="10252" max="10253" style="694" width="9.5703125"/>
    <col customWidth="1" min="10254" max="10257" style="694" width="12"/>
    <col customWidth="1" min="10258" max="10258" style="694" width="12.5703125"/>
    <col customWidth="1" min="10259" max="10259" style="694" width="11"/>
    <col customWidth="1" min="10260" max="10260" style="694" width="10.85546875"/>
    <col customWidth="1" min="10261" max="10261" style="694" width="14.28515625"/>
    <col bestFit="1" customWidth="1" min="10262" max="10262" style="694" width="10.5703125"/>
    <col bestFit="1" customWidth="1" min="10263" max="10263" style="694" width="9.28515625"/>
    <col min="10264" max="10496" style="694" width="9.140625"/>
    <col customWidth="1" min="10497" max="10497" style="694" width="3"/>
    <col customWidth="1" min="10498" max="10498" style="694" width="88.42578125"/>
    <col customWidth="1" min="10499" max="10499" style="694" width="12.7109375"/>
    <col customWidth="1" min="10500" max="10500" style="694" width="12.85546875"/>
    <col customWidth="1" min="10501" max="10501" style="694" width="12.28515625"/>
    <col customWidth="1" min="10502" max="10502" style="694" width="10.28515625"/>
    <col customWidth="1" min="10503" max="10503" style="694" width="8.7109375"/>
    <col customWidth="1" min="10504" max="10504" style="694" width="11"/>
    <col customWidth="1" min="10505" max="10505" style="694" width="9.42578125"/>
    <col customWidth="1" min="10506" max="10506" style="694" width="10.42578125"/>
    <col customWidth="1" min="10507" max="10507" style="694" width="14.28515625"/>
    <col customWidth="1" min="10508" max="10509" style="694" width="9.5703125"/>
    <col customWidth="1" min="10510" max="10513" style="694" width="12"/>
    <col customWidth="1" min="10514" max="10514" style="694" width="12.5703125"/>
    <col customWidth="1" min="10515" max="10515" style="694" width="11"/>
    <col customWidth="1" min="10516" max="10516" style="694" width="10.85546875"/>
    <col customWidth="1" min="10517" max="10517" style="694" width="14.28515625"/>
    <col bestFit="1" customWidth="1" min="10518" max="10518" style="694" width="10.5703125"/>
    <col bestFit="1" customWidth="1" min="10519" max="10519" style="694" width="9.28515625"/>
    <col min="10520" max="10752" style="694" width="9.140625"/>
    <col customWidth="1" min="10753" max="10753" style="694" width="3"/>
    <col customWidth="1" min="10754" max="10754" style="694" width="88.42578125"/>
    <col customWidth="1" min="10755" max="10755" style="694" width="12.7109375"/>
    <col customWidth="1" min="10756" max="10756" style="694" width="12.85546875"/>
    <col customWidth="1" min="10757" max="10757" style="694" width="12.28515625"/>
    <col customWidth="1" min="10758" max="10758" style="694" width="10.28515625"/>
    <col customWidth="1" min="10759" max="10759" style="694" width="8.7109375"/>
    <col customWidth="1" min="10760" max="10760" style="694" width="11"/>
    <col customWidth="1" min="10761" max="10761" style="694" width="9.42578125"/>
    <col customWidth="1" min="10762" max="10762" style="694" width="10.42578125"/>
    <col customWidth="1" min="10763" max="10763" style="694" width="14.28515625"/>
    <col customWidth="1" min="10764" max="10765" style="694" width="9.5703125"/>
    <col customWidth="1" min="10766" max="10769" style="694" width="12"/>
    <col customWidth="1" min="10770" max="10770" style="694" width="12.5703125"/>
    <col customWidth="1" min="10771" max="10771" style="694" width="11"/>
    <col customWidth="1" min="10772" max="10772" style="694" width="10.85546875"/>
    <col customWidth="1" min="10773" max="10773" style="694" width="14.28515625"/>
    <col bestFit="1" customWidth="1" min="10774" max="10774" style="694" width="10.5703125"/>
    <col bestFit="1" customWidth="1" min="10775" max="10775" style="694" width="9.28515625"/>
    <col min="10776" max="11008" style="694" width="9.140625"/>
    <col customWidth="1" min="11009" max="11009" style="694" width="3"/>
    <col customWidth="1" min="11010" max="11010" style="694" width="88.42578125"/>
    <col customWidth="1" min="11011" max="11011" style="694" width="12.7109375"/>
    <col customWidth="1" min="11012" max="11012" style="694" width="12.85546875"/>
    <col customWidth="1" min="11013" max="11013" style="694" width="12.28515625"/>
    <col customWidth="1" min="11014" max="11014" style="694" width="10.28515625"/>
    <col customWidth="1" min="11015" max="11015" style="694" width="8.7109375"/>
    <col customWidth="1" min="11016" max="11016" style="694" width="11"/>
    <col customWidth="1" min="11017" max="11017" style="694" width="9.42578125"/>
    <col customWidth="1" min="11018" max="11018" style="694" width="10.42578125"/>
    <col customWidth="1" min="11019" max="11019" style="694" width="14.28515625"/>
    <col customWidth="1" min="11020" max="11021" style="694" width="9.5703125"/>
    <col customWidth="1" min="11022" max="11025" style="694" width="12"/>
    <col customWidth="1" min="11026" max="11026" style="694" width="12.5703125"/>
    <col customWidth="1" min="11027" max="11027" style="694" width="11"/>
    <col customWidth="1" min="11028" max="11028" style="694" width="10.85546875"/>
    <col customWidth="1" min="11029" max="11029" style="694" width="14.28515625"/>
    <col bestFit="1" customWidth="1" min="11030" max="11030" style="694" width="10.5703125"/>
    <col bestFit="1" customWidth="1" min="11031" max="11031" style="694" width="9.28515625"/>
    <col min="11032" max="11264" style="694" width="9.140625"/>
    <col customWidth="1" min="11265" max="11265" style="694" width="3"/>
    <col customWidth="1" min="11266" max="11266" style="694" width="88.42578125"/>
    <col customWidth="1" min="11267" max="11267" style="694" width="12.7109375"/>
    <col customWidth="1" min="11268" max="11268" style="694" width="12.85546875"/>
    <col customWidth="1" min="11269" max="11269" style="694" width="12.28515625"/>
    <col customWidth="1" min="11270" max="11270" style="694" width="10.28515625"/>
    <col customWidth="1" min="11271" max="11271" style="694" width="8.7109375"/>
    <col customWidth="1" min="11272" max="11272" style="694" width="11"/>
    <col customWidth="1" min="11273" max="11273" style="694" width="9.42578125"/>
    <col customWidth="1" min="11274" max="11274" style="694" width="10.42578125"/>
    <col customWidth="1" min="11275" max="11275" style="694" width="14.28515625"/>
    <col customWidth="1" min="11276" max="11277" style="694" width="9.5703125"/>
    <col customWidth="1" min="11278" max="11281" style="694" width="12"/>
    <col customWidth="1" min="11282" max="11282" style="694" width="12.5703125"/>
    <col customWidth="1" min="11283" max="11283" style="694" width="11"/>
    <col customWidth="1" min="11284" max="11284" style="694" width="10.85546875"/>
    <col customWidth="1" min="11285" max="11285" style="694" width="14.28515625"/>
    <col bestFit="1" customWidth="1" min="11286" max="11286" style="694" width="10.5703125"/>
    <col bestFit="1" customWidth="1" min="11287" max="11287" style="694" width="9.28515625"/>
    <col min="11288" max="11520" style="694" width="9.140625"/>
    <col customWidth="1" min="11521" max="11521" style="694" width="3"/>
    <col customWidth="1" min="11522" max="11522" style="694" width="88.42578125"/>
    <col customWidth="1" min="11523" max="11523" style="694" width="12.7109375"/>
    <col customWidth="1" min="11524" max="11524" style="694" width="12.85546875"/>
    <col customWidth="1" min="11525" max="11525" style="694" width="12.28515625"/>
    <col customWidth="1" min="11526" max="11526" style="694" width="10.28515625"/>
    <col customWidth="1" min="11527" max="11527" style="694" width="8.7109375"/>
    <col customWidth="1" min="11528" max="11528" style="694" width="11"/>
    <col customWidth="1" min="11529" max="11529" style="694" width="9.42578125"/>
    <col customWidth="1" min="11530" max="11530" style="694" width="10.42578125"/>
    <col customWidth="1" min="11531" max="11531" style="694" width="14.28515625"/>
    <col customWidth="1" min="11532" max="11533" style="694" width="9.5703125"/>
    <col customWidth="1" min="11534" max="11537" style="694" width="12"/>
    <col customWidth="1" min="11538" max="11538" style="694" width="12.5703125"/>
    <col customWidth="1" min="11539" max="11539" style="694" width="11"/>
    <col customWidth="1" min="11540" max="11540" style="694" width="10.85546875"/>
    <col customWidth="1" min="11541" max="11541" style="694" width="14.28515625"/>
    <col bestFit="1" customWidth="1" min="11542" max="11542" style="694" width="10.5703125"/>
    <col bestFit="1" customWidth="1" min="11543" max="11543" style="694" width="9.28515625"/>
    <col min="11544" max="11776" style="694" width="9.140625"/>
    <col customWidth="1" min="11777" max="11777" style="694" width="3"/>
    <col customWidth="1" min="11778" max="11778" style="694" width="88.42578125"/>
    <col customWidth="1" min="11779" max="11779" style="694" width="12.7109375"/>
    <col customWidth="1" min="11780" max="11780" style="694" width="12.85546875"/>
    <col customWidth="1" min="11781" max="11781" style="694" width="12.28515625"/>
    <col customWidth="1" min="11782" max="11782" style="694" width="10.28515625"/>
    <col customWidth="1" min="11783" max="11783" style="694" width="8.7109375"/>
    <col customWidth="1" min="11784" max="11784" style="694" width="11"/>
    <col customWidth="1" min="11785" max="11785" style="694" width="9.42578125"/>
    <col customWidth="1" min="11786" max="11786" style="694" width="10.42578125"/>
    <col customWidth="1" min="11787" max="11787" style="694" width="14.28515625"/>
    <col customWidth="1" min="11788" max="11789" style="694" width="9.5703125"/>
    <col customWidth="1" min="11790" max="11793" style="694" width="12"/>
    <col customWidth="1" min="11794" max="11794" style="694" width="12.5703125"/>
    <col customWidth="1" min="11795" max="11795" style="694" width="11"/>
    <col customWidth="1" min="11796" max="11796" style="694" width="10.85546875"/>
    <col customWidth="1" min="11797" max="11797" style="694" width="14.28515625"/>
    <col bestFit="1" customWidth="1" min="11798" max="11798" style="694" width="10.5703125"/>
    <col bestFit="1" customWidth="1" min="11799" max="11799" style="694" width="9.28515625"/>
    <col min="11800" max="12032" style="694" width="9.140625"/>
    <col customWidth="1" min="12033" max="12033" style="694" width="3"/>
    <col customWidth="1" min="12034" max="12034" style="694" width="88.42578125"/>
    <col customWidth="1" min="12035" max="12035" style="694" width="12.7109375"/>
    <col customWidth="1" min="12036" max="12036" style="694" width="12.85546875"/>
    <col customWidth="1" min="12037" max="12037" style="694" width="12.28515625"/>
    <col customWidth="1" min="12038" max="12038" style="694" width="10.28515625"/>
    <col customWidth="1" min="12039" max="12039" style="694" width="8.7109375"/>
    <col customWidth="1" min="12040" max="12040" style="694" width="11"/>
    <col customWidth="1" min="12041" max="12041" style="694" width="9.42578125"/>
    <col customWidth="1" min="12042" max="12042" style="694" width="10.42578125"/>
    <col customWidth="1" min="12043" max="12043" style="694" width="14.28515625"/>
    <col customWidth="1" min="12044" max="12045" style="694" width="9.5703125"/>
    <col customWidth="1" min="12046" max="12049" style="694" width="12"/>
    <col customWidth="1" min="12050" max="12050" style="694" width="12.5703125"/>
    <col customWidth="1" min="12051" max="12051" style="694" width="11"/>
    <col customWidth="1" min="12052" max="12052" style="694" width="10.85546875"/>
    <col customWidth="1" min="12053" max="12053" style="694" width="14.28515625"/>
    <col bestFit="1" customWidth="1" min="12054" max="12054" style="694" width="10.5703125"/>
    <col bestFit="1" customWidth="1" min="12055" max="12055" style="694" width="9.28515625"/>
    <col min="12056" max="12288" style="694" width="9.140625"/>
    <col customWidth="1" min="12289" max="12289" style="694" width="3"/>
    <col customWidth="1" min="12290" max="12290" style="694" width="88.42578125"/>
    <col customWidth="1" min="12291" max="12291" style="694" width="12.7109375"/>
    <col customWidth="1" min="12292" max="12292" style="694" width="12.85546875"/>
    <col customWidth="1" min="12293" max="12293" style="694" width="12.28515625"/>
    <col customWidth="1" min="12294" max="12294" style="694" width="10.28515625"/>
    <col customWidth="1" min="12295" max="12295" style="694" width="8.7109375"/>
    <col customWidth="1" min="12296" max="12296" style="694" width="11"/>
    <col customWidth="1" min="12297" max="12297" style="694" width="9.42578125"/>
    <col customWidth="1" min="12298" max="12298" style="694" width="10.42578125"/>
    <col customWidth="1" min="12299" max="12299" style="694" width="14.28515625"/>
    <col customWidth="1" min="12300" max="12301" style="694" width="9.5703125"/>
    <col customWidth="1" min="12302" max="12305" style="694" width="12"/>
    <col customWidth="1" min="12306" max="12306" style="694" width="12.5703125"/>
    <col customWidth="1" min="12307" max="12307" style="694" width="11"/>
    <col customWidth="1" min="12308" max="12308" style="694" width="10.85546875"/>
    <col customWidth="1" min="12309" max="12309" style="694" width="14.28515625"/>
    <col bestFit="1" customWidth="1" min="12310" max="12310" style="694" width="10.5703125"/>
    <col bestFit="1" customWidth="1" min="12311" max="12311" style="694" width="9.28515625"/>
    <col min="12312" max="12544" style="694" width="9.140625"/>
    <col customWidth="1" min="12545" max="12545" style="694" width="3"/>
    <col customWidth="1" min="12546" max="12546" style="694" width="88.42578125"/>
    <col customWidth="1" min="12547" max="12547" style="694" width="12.7109375"/>
    <col customWidth="1" min="12548" max="12548" style="694" width="12.85546875"/>
    <col customWidth="1" min="12549" max="12549" style="694" width="12.28515625"/>
    <col customWidth="1" min="12550" max="12550" style="694" width="10.28515625"/>
    <col customWidth="1" min="12551" max="12551" style="694" width="8.7109375"/>
    <col customWidth="1" min="12552" max="12552" style="694" width="11"/>
    <col customWidth="1" min="12553" max="12553" style="694" width="9.42578125"/>
    <col customWidth="1" min="12554" max="12554" style="694" width="10.42578125"/>
    <col customWidth="1" min="12555" max="12555" style="694" width="14.28515625"/>
    <col customWidth="1" min="12556" max="12557" style="694" width="9.5703125"/>
    <col customWidth="1" min="12558" max="12561" style="694" width="12"/>
    <col customWidth="1" min="12562" max="12562" style="694" width="12.5703125"/>
    <col customWidth="1" min="12563" max="12563" style="694" width="11"/>
    <col customWidth="1" min="12564" max="12564" style="694" width="10.85546875"/>
    <col customWidth="1" min="12565" max="12565" style="694" width="14.28515625"/>
    <col bestFit="1" customWidth="1" min="12566" max="12566" style="694" width="10.5703125"/>
    <col bestFit="1" customWidth="1" min="12567" max="12567" style="694" width="9.28515625"/>
    <col min="12568" max="12800" style="694" width="9.140625"/>
    <col customWidth="1" min="12801" max="12801" style="694" width="3"/>
    <col customWidth="1" min="12802" max="12802" style="694" width="88.42578125"/>
    <col customWidth="1" min="12803" max="12803" style="694" width="12.7109375"/>
    <col customWidth="1" min="12804" max="12804" style="694" width="12.85546875"/>
    <col customWidth="1" min="12805" max="12805" style="694" width="12.28515625"/>
    <col customWidth="1" min="12806" max="12806" style="694" width="10.28515625"/>
    <col customWidth="1" min="12807" max="12807" style="694" width="8.7109375"/>
    <col customWidth="1" min="12808" max="12808" style="694" width="11"/>
    <col customWidth="1" min="12809" max="12809" style="694" width="9.42578125"/>
    <col customWidth="1" min="12810" max="12810" style="694" width="10.42578125"/>
    <col customWidth="1" min="12811" max="12811" style="694" width="14.28515625"/>
    <col customWidth="1" min="12812" max="12813" style="694" width="9.5703125"/>
    <col customWidth="1" min="12814" max="12817" style="694" width="12"/>
    <col customWidth="1" min="12818" max="12818" style="694" width="12.5703125"/>
    <col customWidth="1" min="12819" max="12819" style="694" width="11"/>
    <col customWidth="1" min="12820" max="12820" style="694" width="10.85546875"/>
    <col customWidth="1" min="12821" max="12821" style="694" width="14.28515625"/>
    <col bestFit="1" customWidth="1" min="12822" max="12822" style="694" width="10.5703125"/>
    <col bestFit="1" customWidth="1" min="12823" max="12823" style="694" width="9.28515625"/>
    <col min="12824" max="13056" style="694" width="9.140625"/>
    <col customWidth="1" min="13057" max="13057" style="694" width="3"/>
    <col customWidth="1" min="13058" max="13058" style="694" width="88.42578125"/>
    <col customWidth="1" min="13059" max="13059" style="694" width="12.7109375"/>
    <col customWidth="1" min="13060" max="13060" style="694" width="12.85546875"/>
    <col customWidth="1" min="13061" max="13061" style="694" width="12.28515625"/>
    <col customWidth="1" min="13062" max="13062" style="694" width="10.28515625"/>
    <col customWidth="1" min="13063" max="13063" style="694" width="8.7109375"/>
    <col customWidth="1" min="13064" max="13064" style="694" width="11"/>
    <col customWidth="1" min="13065" max="13065" style="694" width="9.42578125"/>
    <col customWidth="1" min="13066" max="13066" style="694" width="10.42578125"/>
    <col customWidth="1" min="13067" max="13067" style="694" width="14.28515625"/>
    <col customWidth="1" min="13068" max="13069" style="694" width="9.5703125"/>
    <col customWidth="1" min="13070" max="13073" style="694" width="12"/>
    <col customWidth="1" min="13074" max="13074" style="694" width="12.5703125"/>
    <col customWidth="1" min="13075" max="13075" style="694" width="11"/>
    <col customWidth="1" min="13076" max="13076" style="694" width="10.85546875"/>
    <col customWidth="1" min="13077" max="13077" style="694" width="14.28515625"/>
    <col bestFit="1" customWidth="1" min="13078" max="13078" style="694" width="10.5703125"/>
    <col bestFit="1" customWidth="1" min="13079" max="13079" style="694" width="9.28515625"/>
    <col min="13080" max="13312" style="694" width="9.140625"/>
    <col customWidth="1" min="13313" max="13313" style="694" width="3"/>
    <col customWidth="1" min="13314" max="13314" style="694" width="88.42578125"/>
    <col customWidth="1" min="13315" max="13315" style="694" width="12.7109375"/>
    <col customWidth="1" min="13316" max="13316" style="694" width="12.85546875"/>
    <col customWidth="1" min="13317" max="13317" style="694" width="12.28515625"/>
    <col customWidth="1" min="13318" max="13318" style="694" width="10.28515625"/>
    <col customWidth="1" min="13319" max="13319" style="694" width="8.7109375"/>
    <col customWidth="1" min="13320" max="13320" style="694" width="11"/>
    <col customWidth="1" min="13321" max="13321" style="694" width="9.42578125"/>
    <col customWidth="1" min="13322" max="13322" style="694" width="10.42578125"/>
    <col customWidth="1" min="13323" max="13323" style="694" width="14.28515625"/>
    <col customWidth="1" min="13324" max="13325" style="694" width="9.5703125"/>
    <col customWidth="1" min="13326" max="13329" style="694" width="12"/>
    <col customWidth="1" min="13330" max="13330" style="694" width="12.5703125"/>
    <col customWidth="1" min="13331" max="13331" style="694" width="11"/>
    <col customWidth="1" min="13332" max="13332" style="694" width="10.85546875"/>
    <col customWidth="1" min="13333" max="13333" style="694" width="14.28515625"/>
    <col bestFit="1" customWidth="1" min="13334" max="13334" style="694" width="10.5703125"/>
    <col bestFit="1" customWidth="1" min="13335" max="13335" style="694" width="9.28515625"/>
    <col min="13336" max="13568" style="694" width="9.140625"/>
    <col customWidth="1" min="13569" max="13569" style="694" width="3"/>
    <col customWidth="1" min="13570" max="13570" style="694" width="88.42578125"/>
    <col customWidth="1" min="13571" max="13571" style="694" width="12.7109375"/>
    <col customWidth="1" min="13572" max="13572" style="694" width="12.85546875"/>
    <col customWidth="1" min="13573" max="13573" style="694" width="12.28515625"/>
    <col customWidth="1" min="13574" max="13574" style="694" width="10.28515625"/>
    <col customWidth="1" min="13575" max="13575" style="694" width="8.7109375"/>
    <col customWidth="1" min="13576" max="13576" style="694" width="11"/>
    <col customWidth="1" min="13577" max="13577" style="694" width="9.42578125"/>
    <col customWidth="1" min="13578" max="13578" style="694" width="10.42578125"/>
    <col customWidth="1" min="13579" max="13579" style="694" width="14.28515625"/>
    <col customWidth="1" min="13580" max="13581" style="694" width="9.5703125"/>
    <col customWidth="1" min="13582" max="13585" style="694" width="12"/>
    <col customWidth="1" min="13586" max="13586" style="694" width="12.5703125"/>
    <col customWidth="1" min="13587" max="13587" style="694" width="11"/>
    <col customWidth="1" min="13588" max="13588" style="694" width="10.85546875"/>
    <col customWidth="1" min="13589" max="13589" style="694" width="14.28515625"/>
    <col bestFit="1" customWidth="1" min="13590" max="13590" style="694" width="10.5703125"/>
    <col bestFit="1" customWidth="1" min="13591" max="13591" style="694" width="9.28515625"/>
    <col min="13592" max="13824" style="694" width="9.140625"/>
    <col customWidth="1" min="13825" max="13825" style="694" width="3"/>
    <col customWidth="1" min="13826" max="13826" style="694" width="88.42578125"/>
    <col customWidth="1" min="13827" max="13827" style="694" width="12.7109375"/>
    <col customWidth="1" min="13828" max="13828" style="694" width="12.85546875"/>
    <col customWidth="1" min="13829" max="13829" style="694" width="12.28515625"/>
    <col customWidth="1" min="13830" max="13830" style="694" width="10.28515625"/>
    <col customWidth="1" min="13831" max="13831" style="694" width="8.7109375"/>
    <col customWidth="1" min="13832" max="13832" style="694" width="11"/>
    <col customWidth="1" min="13833" max="13833" style="694" width="9.42578125"/>
    <col customWidth="1" min="13834" max="13834" style="694" width="10.42578125"/>
    <col customWidth="1" min="13835" max="13835" style="694" width="14.28515625"/>
    <col customWidth="1" min="13836" max="13837" style="694" width="9.5703125"/>
    <col customWidth="1" min="13838" max="13841" style="694" width="12"/>
    <col customWidth="1" min="13842" max="13842" style="694" width="12.5703125"/>
    <col customWidth="1" min="13843" max="13843" style="694" width="11"/>
    <col customWidth="1" min="13844" max="13844" style="694" width="10.85546875"/>
    <col customWidth="1" min="13845" max="13845" style="694" width="14.28515625"/>
    <col bestFit="1" customWidth="1" min="13846" max="13846" style="694" width="10.5703125"/>
    <col bestFit="1" customWidth="1" min="13847" max="13847" style="694" width="9.28515625"/>
    <col min="13848" max="14080" style="694" width="9.140625"/>
    <col customWidth="1" min="14081" max="14081" style="694" width="3"/>
    <col customWidth="1" min="14082" max="14082" style="694" width="88.42578125"/>
    <col customWidth="1" min="14083" max="14083" style="694" width="12.7109375"/>
    <col customWidth="1" min="14084" max="14084" style="694" width="12.85546875"/>
    <col customWidth="1" min="14085" max="14085" style="694" width="12.28515625"/>
    <col customWidth="1" min="14086" max="14086" style="694" width="10.28515625"/>
    <col customWidth="1" min="14087" max="14087" style="694" width="8.7109375"/>
    <col customWidth="1" min="14088" max="14088" style="694" width="11"/>
    <col customWidth="1" min="14089" max="14089" style="694" width="9.42578125"/>
    <col customWidth="1" min="14090" max="14090" style="694" width="10.42578125"/>
    <col customWidth="1" min="14091" max="14091" style="694" width="14.28515625"/>
    <col customWidth="1" min="14092" max="14093" style="694" width="9.5703125"/>
    <col customWidth="1" min="14094" max="14097" style="694" width="12"/>
    <col customWidth="1" min="14098" max="14098" style="694" width="12.5703125"/>
    <col customWidth="1" min="14099" max="14099" style="694" width="11"/>
    <col customWidth="1" min="14100" max="14100" style="694" width="10.85546875"/>
    <col customWidth="1" min="14101" max="14101" style="694" width="14.28515625"/>
    <col bestFit="1" customWidth="1" min="14102" max="14102" style="694" width="10.5703125"/>
    <col bestFit="1" customWidth="1" min="14103" max="14103" style="694" width="9.28515625"/>
    <col min="14104" max="14336" style="694" width="9.140625"/>
    <col customWidth="1" min="14337" max="14337" style="694" width="3"/>
    <col customWidth="1" min="14338" max="14338" style="694" width="88.42578125"/>
    <col customWidth="1" min="14339" max="14339" style="694" width="12.7109375"/>
    <col customWidth="1" min="14340" max="14340" style="694" width="12.85546875"/>
    <col customWidth="1" min="14341" max="14341" style="694" width="12.28515625"/>
    <col customWidth="1" min="14342" max="14342" style="694" width="10.28515625"/>
    <col customWidth="1" min="14343" max="14343" style="694" width="8.7109375"/>
    <col customWidth="1" min="14344" max="14344" style="694" width="11"/>
    <col customWidth="1" min="14345" max="14345" style="694" width="9.42578125"/>
    <col customWidth="1" min="14346" max="14346" style="694" width="10.42578125"/>
    <col customWidth="1" min="14347" max="14347" style="694" width="14.28515625"/>
    <col customWidth="1" min="14348" max="14349" style="694" width="9.5703125"/>
    <col customWidth="1" min="14350" max="14353" style="694" width="12"/>
    <col customWidth="1" min="14354" max="14354" style="694" width="12.5703125"/>
    <col customWidth="1" min="14355" max="14355" style="694" width="11"/>
    <col customWidth="1" min="14356" max="14356" style="694" width="10.85546875"/>
    <col customWidth="1" min="14357" max="14357" style="694" width="14.28515625"/>
    <col bestFit="1" customWidth="1" min="14358" max="14358" style="694" width="10.5703125"/>
    <col bestFit="1" customWidth="1" min="14359" max="14359" style="694" width="9.28515625"/>
    <col min="14360" max="14592" style="694" width="9.140625"/>
    <col customWidth="1" min="14593" max="14593" style="694" width="3"/>
    <col customWidth="1" min="14594" max="14594" style="694" width="88.42578125"/>
    <col customWidth="1" min="14595" max="14595" style="694" width="12.7109375"/>
    <col customWidth="1" min="14596" max="14596" style="694" width="12.85546875"/>
    <col customWidth="1" min="14597" max="14597" style="694" width="12.28515625"/>
    <col customWidth="1" min="14598" max="14598" style="694" width="10.28515625"/>
    <col customWidth="1" min="14599" max="14599" style="694" width="8.7109375"/>
    <col customWidth="1" min="14600" max="14600" style="694" width="11"/>
    <col customWidth="1" min="14601" max="14601" style="694" width="9.42578125"/>
    <col customWidth="1" min="14602" max="14602" style="694" width="10.42578125"/>
    <col customWidth="1" min="14603" max="14603" style="694" width="14.28515625"/>
    <col customWidth="1" min="14604" max="14605" style="694" width="9.5703125"/>
    <col customWidth="1" min="14606" max="14609" style="694" width="12"/>
    <col customWidth="1" min="14610" max="14610" style="694" width="12.5703125"/>
    <col customWidth="1" min="14611" max="14611" style="694" width="11"/>
    <col customWidth="1" min="14612" max="14612" style="694" width="10.85546875"/>
    <col customWidth="1" min="14613" max="14613" style="694" width="14.28515625"/>
    <col bestFit="1" customWidth="1" min="14614" max="14614" style="694" width="10.5703125"/>
    <col bestFit="1" customWidth="1" min="14615" max="14615" style="694" width="9.28515625"/>
    <col min="14616" max="14848" style="694" width="9.140625"/>
    <col customWidth="1" min="14849" max="14849" style="694" width="3"/>
    <col customWidth="1" min="14850" max="14850" style="694" width="88.42578125"/>
    <col customWidth="1" min="14851" max="14851" style="694" width="12.7109375"/>
    <col customWidth="1" min="14852" max="14852" style="694" width="12.85546875"/>
    <col customWidth="1" min="14853" max="14853" style="694" width="12.28515625"/>
    <col customWidth="1" min="14854" max="14854" style="694" width="10.28515625"/>
    <col customWidth="1" min="14855" max="14855" style="694" width="8.7109375"/>
    <col customWidth="1" min="14856" max="14856" style="694" width="11"/>
    <col customWidth="1" min="14857" max="14857" style="694" width="9.42578125"/>
    <col customWidth="1" min="14858" max="14858" style="694" width="10.42578125"/>
    <col customWidth="1" min="14859" max="14859" style="694" width="14.28515625"/>
    <col customWidth="1" min="14860" max="14861" style="694" width="9.5703125"/>
    <col customWidth="1" min="14862" max="14865" style="694" width="12"/>
    <col customWidth="1" min="14866" max="14866" style="694" width="12.5703125"/>
    <col customWidth="1" min="14867" max="14867" style="694" width="11"/>
    <col customWidth="1" min="14868" max="14868" style="694" width="10.85546875"/>
    <col customWidth="1" min="14869" max="14869" style="694" width="14.28515625"/>
    <col bestFit="1" customWidth="1" min="14870" max="14870" style="694" width="10.5703125"/>
    <col bestFit="1" customWidth="1" min="14871" max="14871" style="694" width="9.28515625"/>
    <col min="14872" max="15104" style="694" width="9.140625"/>
    <col customWidth="1" min="15105" max="15105" style="694" width="3"/>
    <col customWidth="1" min="15106" max="15106" style="694" width="88.42578125"/>
    <col customWidth="1" min="15107" max="15107" style="694" width="12.7109375"/>
    <col customWidth="1" min="15108" max="15108" style="694" width="12.85546875"/>
    <col customWidth="1" min="15109" max="15109" style="694" width="12.28515625"/>
    <col customWidth="1" min="15110" max="15110" style="694" width="10.28515625"/>
    <col customWidth="1" min="15111" max="15111" style="694" width="8.7109375"/>
    <col customWidth="1" min="15112" max="15112" style="694" width="11"/>
    <col customWidth="1" min="15113" max="15113" style="694" width="9.42578125"/>
    <col customWidth="1" min="15114" max="15114" style="694" width="10.42578125"/>
    <col customWidth="1" min="15115" max="15115" style="694" width="14.28515625"/>
    <col customWidth="1" min="15116" max="15117" style="694" width="9.5703125"/>
    <col customWidth="1" min="15118" max="15121" style="694" width="12"/>
    <col customWidth="1" min="15122" max="15122" style="694" width="12.5703125"/>
    <col customWidth="1" min="15123" max="15123" style="694" width="11"/>
    <col customWidth="1" min="15124" max="15124" style="694" width="10.85546875"/>
    <col customWidth="1" min="15125" max="15125" style="694" width="14.28515625"/>
    <col bestFit="1" customWidth="1" min="15126" max="15126" style="694" width="10.5703125"/>
    <col bestFit="1" customWidth="1" min="15127" max="15127" style="694" width="9.28515625"/>
    <col min="15128" max="15360" style="694" width="9.140625"/>
    <col customWidth="1" min="15361" max="15361" style="694" width="3"/>
    <col customWidth="1" min="15362" max="15362" style="694" width="88.42578125"/>
    <col customWidth="1" min="15363" max="15363" style="694" width="12.7109375"/>
    <col customWidth="1" min="15364" max="15364" style="694" width="12.85546875"/>
    <col customWidth="1" min="15365" max="15365" style="694" width="12.28515625"/>
    <col customWidth="1" min="15366" max="15366" style="694" width="10.28515625"/>
    <col customWidth="1" min="15367" max="15367" style="694" width="8.7109375"/>
    <col customWidth="1" min="15368" max="15368" style="694" width="11"/>
    <col customWidth="1" min="15369" max="15369" style="694" width="9.42578125"/>
    <col customWidth="1" min="15370" max="15370" style="694" width="10.42578125"/>
    <col customWidth="1" min="15371" max="15371" style="694" width="14.28515625"/>
    <col customWidth="1" min="15372" max="15373" style="694" width="9.5703125"/>
    <col customWidth="1" min="15374" max="15377" style="694" width="12"/>
    <col customWidth="1" min="15378" max="15378" style="694" width="12.5703125"/>
    <col customWidth="1" min="15379" max="15379" style="694" width="11"/>
    <col customWidth="1" min="15380" max="15380" style="694" width="10.85546875"/>
    <col customWidth="1" min="15381" max="15381" style="694" width="14.28515625"/>
    <col bestFit="1" customWidth="1" min="15382" max="15382" style="694" width="10.5703125"/>
    <col bestFit="1" customWidth="1" min="15383" max="15383" style="694" width="9.28515625"/>
    <col min="15384" max="15616" style="694" width="9.140625"/>
    <col customWidth="1" min="15617" max="15617" style="694" width="3"/>
    <col customWidth="1" min="15618" max="15618" style="694" width="88.42578125"/>
    <col customWidth="1" min="15619" max="15619" style="694" width="12.7109375"/>
    <col customWidth="1" min="15620" max="15620" style="694" width="12.85546875"/>
    <col customWidth="1" min="15621" max="15621" style="694" width="12.28515625"/>
    <col customWidth="1" min="15622" max="15622" style="694" width="10.28515625"/>
    <col customWidth="1" min="15623" max="15623" style="694" width="8.7109375"/>
    <col customWidth="1" min="15624" max="15624" style="694" width="11"/>
    <col customWidth="1" min="15625" max="15625" style="694" width="9.42578125"/>
    <col customWidth="1" min="15626" max="15626" style="694" width="10.42578125"/>
    <col customWidth="1" min="15627" max="15627" style="694" width="14.28515625"/>
    <col customWidth="1" min="15628" max="15629" style="694" width="9.5703125"/>
    <col customWidth="1" min="15630" max="15633" style="694" width="12"/>
    <col customWidth="1" min="15634" max="15634" style="694" width="12.5703125"/>
    <col customWidth="1" min="15635" max="15635" style="694" width="11"/>
    <col customWidth="1" min="15636" max="15636" style="694" width="10.85546875"/>
    <col customWidth="1" min="15637" max="15637" style="694" width="14.28515625"/>
    <col bestFit="1" customWidth="1" min="15638" max="15638" style="694" width="10.5703125"/>
    <col bestFit="1" customWidth="1" min="15639" max="15639" style="694" width="9.28515625"/>
    <col min="15640" max="15872" style="694" width="9.140625"/>
    <col customWidth="1" min="15873" max="15873" style="694" width="3"/>
    <col customWidth="1" min="15874" max="15874" style="694" width="88.42578125"/>
    <col customWidth="1" min="15875" max="15875" style="694" width="12.7109375"/>
    <col customWidth="1" min="15876" max="15876" style="694" width="12.85546875"/>
    <col customWidth="1" min="15877" max="15877" style="694" width="12.28515625"/>
    <col customWidth="1" min="15878" max="15878" style="694" width="10.28515625"/>
    <col customWidth="1" min="15879" max="15879" style="694" width="8.7109375"/>
    <col customWidth="1" min="15880" max="15880" style="694" width="11"/>
    <col customWidth="1" min="15881" max="15881" style="694" width="9.42578125"/>
    <col customWidth="1" min="15882" max="15882" style="694" width="10.42578125"/>
    <col customWidth="1" min="15883" max="15883" style="694" width="14.28515625"/>
    <col customWidth="1" min="15884" max="15885" style="694" width="9.5703125"/>
    <col customWidth="1" min="15886" max="15889" style="694" width="12"/>
    <col customWidth="1" min="15890" max="15890" style="694" width="12.5703125"/>
    <col customWidth="1" min="15891" max="15891" style="694" width="11"/>
    <col customWidth="1" min="15892" max="15892" style="694" width="10.85546875"/>
    <col customWidth="1" min="15893" max="15893" style="694" width="14.28515625"/>
    <col bestFit="1" customWidth="1" min="15894" max="15894" style="694" width="10.5703125"/>
    <col bestFit="1" customWidth="1" min="15895" max="15895" style="694" width="9.28515625"/>
    <col min="15896" max="16128" style="694" width="9.140625"/>
    <col customWidth="1" min="16129" max="16129" style="694" width="3"/>
    <col customWidth="1" min="16130" max="16130" style="694" width="88.42578125"/>
    <col customWidth="1" min="16131" max="16131" style="694" width="12.7109375"/>
    <col customWidth="1" min="16132" max="16132" style="694" width="12.85546875"/>
    <col customWidth="1" min="16133" max="16133" style="694" width="12.28515625"/>
    <col customWidth="1" min="16134" max="16134" style="694" width="10.28515625"/>
    <col customWidth="1" min="16135" max="16135" style="694" width="8.7109375"/>
    <col customWidth="1" min="16136" max="16136" style="694" width="11"/>
    <col customWidth="1" min="16137" max="16137" style="694" width="9.42578125"/>
    <col customWidth="1" min="16138" max="16138" style="694" width="10.42578125"/>
    <col customWidth="1" min="16139" max="16139" style="694" width="14.28515625"/>
    <col customWidth="1" min="16140" max="16141" style="694" width="9.5703125"/>
    <col customWidth="1" min="16142" max="16145" style="694" width="12"/>
    <col customWidth="1" min="16146" max="16146" style="694" width="12.5703125"/>
    <col customWidth="1" min="16147" max="16147" style="694" width="11"/>
    <col customWidth="1" min="16148" max="16148" style="694" width="10.85546875"/>
    <col customWidth="1" min="16149" max="16149" style="694" width="14.28515625"/>
    <col bestFit="1" customWidth="1" min="16150" max="16150" style="694" width="10.5703125"/>
    <col bestFit="1" customWidth="1" min="16151" max="16151" style="694" width="9.28515625"/>
    <col min="16152" max="16384" style="694" width="9.140625"/>
  </cols>
  <sheetData>
    <row r="1" ht="25.5" customHeight="1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</row>
    <row r="2" ht="30" customHeight="1">
      <c r="A2" s="695" t="s">
        <v>47</v>
      </c>
      <c r="B2" s="695"/>
      <c r="C2" s="695"/>
      <c r="D2" s="695"/>
      <c r="E2" s="695"/>
      <c r="F2" s="695"/>
      <c r="G2" s="695"/>
      <c r="H2" s="695"/>
      <c r="I2" s="695"/>
      <c r="J2" s="695"/>
      <c r="K2" s="695"/>
      <c r="L2" s="695"/>
      <c r="M2" s="695"/>
      <c r="N2" s="695"/>
      <c r="O2" s="695"/>
      <c r="P2" s="695"/>
      <c r="Q2" s="695"/>
      <c r="R2" s="695"/>
      <c r="S2" s="695"/>
      <c r="T2" s="695"/>
    </row>
    <row r="3" ht="37.5" customHeight="1">
      <c r="A3" s="560" t="s">
        <v>57</v>
      </c>
      <c r="B3" s="560"/>
      <c r="C3" s="560"/>
      <c r="D3" s="560"/>
      <c r="E3" s="560"/>
      <c r="F3" s="560"/>
      <c r="G3" s="560"/>
      <c r="H3" s="560"/>
      <c r="I3" s="560"/>
      <c r="J3" s="560"/>
      <c r="K3" s="560"/>
      <c r="L3" s="560"/>
      <c r="M3" s="560"/>
      <c r="N3" s="560"/>
      <c r="O3" s="560"/>
      <c r="P3" s="560"/>
      <c r="Q3" s="560"/>
      <c r="R3" s="560"/>
      <c r="S3" s="560"/>
      <c r="T3" s="560"/>
    </row>
    <row r="4" ht="22.5" customHeight="1">
      <c r="B4" s="696"/>
    </row>
    <row r="5" ht="33" customHeight="1">
      <c r="B5" s="697" t="s">
        <v>3</v>
      </c>
      <c r="C5" s="7" t="s">
        <v>4</v>
      </c>
      <c r="D5" s="698"/>
      <c r="E5" s="698"/>
      <c r="F5" s="7" t="s">
        <v>5</v>
      </c>
      <c r="G5" s="698"/>
      <c r="H5" s="699"/>
      <c r="I5" s="8" t="s">
        <v>6</v>
      </c>
      <c r="J5" s="698"/>
      <c r="K5" s="698"/>
      <c r="L5" s="7" t="s">
        <v>7</v>
      </c>
      <c r="M5" s="698"/>
      <c r="N5" s="699"/>
      <c r="O5" s="7">
        <v>5</v>
      </c>
      <c r="P5" s="698"/>
      <c r="Q5" s="698"/>
      <c r="R5" s="700" t="s">
        <v>58</v>
      </c>
      <c r="S5" s="701"/>
      <c r="T5" s="702"/>
    </row>
    <row r="6" ht="33" customHeight="1">
      <c r="B6" s="703"/>
      <c r="C6" s="704"/>
      <c r="D6" s="705"/>
      <c r="E6" s="705"/>
      <c r="F6" s="706"/>
      <c r="G6" s="707"/>
      <c r="H6" s="708"/>
      <c r="I6" s="707"/>
      <c r="J6" s="707"/>
      <c r="K6" s="707"/>
      <c r="L6" s="709"/>
      <c r="M6" s="710"/>
      <c r="N6" s="711"/>
      <c r="O6" s="704"/>
      <c r="P6" s="705"/>
      <c r="Q6" s="705"/>
      <c r="R6" s="712"/>
      <c r="S6" s="713"/>
      <c r="T6" s="714"/>
    </row>
    <row r="7" ht="86.25" customHeight="1">
      <c r="B7" s="715"/>
      <c r="C7" s="716" t="s">
        <v>9</v>
      </c>
      <c r="D7" s="717" t="s">
        <v>10</v>
      </c>
      <c r="E7" s="718" t="s">
        <v>11</v>
      </c>
      <c r="F7" s="716" t="s">
        <v>9</v>
      </c>
      <c r="G7" s="717" t="s">
        <v>10</v>
      </c>
      <c r="H7" s="718" t="s">
        <v>11</v>
      </c>
      <c r="I7" s="716" t="s">
        <v>9</v>
      </c>
      <c r="J7" s="717" t="s">
        <v>10</v>
      </c>
      <c r="K7" s="718" t="s">
        <v>11</v>
      </c>
      <c r="L7" s="716" t="s">
        <v>9</v>
      </c>
      <c r="M7" s="717" t="s">
        <v>10</v>
      </c>
      <c r="N7" s="718" t="s">
        <v>11</v>
      </c>
      <c r="O7" s="716" t="s">
        <v>9</v>
      </c>
      <c r="P7" s="717" t="s">
        <v>10</v>
      </c>
      <c r="Q7" s="719" t="s">
        <v>11</v>
      </c>
      <c r="R7" s="716" t="s">
        <v>9</v>
      </c>
      <c r="S7" s="717" t="s">
        <v>10</v>
      </c>
      <c r="T7" s="719" t="s">
        <v>11</v>
      </c>
    </row>
    <row r="8" ht="34.5" customHeight="1">
      <c r="B8" s="720" t="s">
        <v>12</v>
      </c>
      <c r="C8" s="721"/>
      <c r="D8" s="722"/>
      <c r="E8" s="723"/>
      <c r="F8" s="722"/>
      <c r="G8" s="722"/>
      <c r="H8" s="724"/>
      <c r="I8" s="725"/>
      <c r="J8" s="722"/>
      <c r="K8" s="723"/>
      <c r="L8" s="722"/>
      <c r="M8" s="722"/>
      <c r="N8" s="724"/>
      <c r="O8" s="726"/>
      <c r="P8" s="727"/>
      <c r="Q8" s="723"/>
      <c r="R8" s="728"/>
      <c r="S8" s="728"/>
      <c r="T8" s="729"/>
    </row>
    <row r="9" ht="31.5" customHeight="1">
      <c r="B9" s="730" t="s">
        <v>59</v>
      </c>
      <c r="C9" s="731">
        <f t="shared" ref="C9:T11" si="67">C22+C15</f>
        <v>0</v>
      </c>
      <c r="D9" s="732">
        <f t="shared" si="67"/>
        <v>15</v>
      </c>
      <c r="E9" s="733">
        <f t="shared" si="67"/>
        <v>15</v>
      </c>
      <c r="F9" s="732">
        <f t="shared" si="67"/>
        <v>0</v>
      </c>
      <c r="G9" s="732">
        <f t="shared" si="67"/>
        <v>35</v>
      </c>
      <c r="H9" s="733">
        <f t="shared" si="67"/>
        <v>35</v>
      </c>
      <c r="I9" s="732">
        <f t="shared" si="67"/>
        <v>0</v>
      </c>
      <c r="J9" s="732">
        <f t="shared" si="67"/>
        <v>15</v>
      </c>
      <c r="K9" s="733">
        <f t="shared" si="67"/>
        <v>15</v>
      </c>
      <c r="L9" s="732">
        <f t="shared" si="67"/>
        <v>0</v>
      </c>
      <c r="M9" s="732">
        <f>M22+M15</f>
        <v>0</v>
      </c>
      <c r="N9" s="733">
        <f t="shared" si="67"/>
        <v>0</v>
      </c>
      <c r="O9" s="732">
        <f t="shared" si="67"/>
        <v>0</v>
      </c>
      <c r="P9" s="732">
        <f t="shared" si="67"/>
        <v>0</v>
      </c>
      <c r="Q9" s="733">
        <f t="shared" si="67"/>
        <v>0</v>
      </c>
      <c r="R9" s="733">
        <f t="shared" si="67"/>
        <v>0</v>
      </c>
      <c r="S9" s="733">
        <f t="shared" si="67"/>
        <v>65</v>
      </c>
      <c r="T9" s="734">
        <f t="shared" si="67"/>
        <v>65</v>
      </c>
    </row>
    <row r="10" ht="27.75" hidden="1" customHeight="1">
      <c r="B10" s="735" t="s">
        <v>60</v>
      </c>
      <c r="C10" s="736">
        <f t="shared" si="67"/>
        <v>0</v>
      </c>
      <c r="D10" s="737">
        <f t="shared" si="67"/>
        <v>0</v>
      </c>
      <c r="E10" s="738">
        <f t="shared" si="67"/>
        <v>0</v>
      </c>
      <c r="F10" s="737">
        <f t="shared" si="67"/>
        <v>0</v>
      </c>
      <c r="G10" s="737">
        <f t="shared" si="67"/>
        <v>0</v>
      </c>
      <c r="H10" s="738">
        <f t="shared" si="67"/>
        <v>0</v>
      </c>
      <c r="I10" s="737">
        <f t="shared" si="67"/>
        <v>0</v>
      </c>
      <c r="J10" s="737">
        <f t="shared" si="67"/>
        <v>0</v>
      </c>
      <c r="K10" s="738">
        <f t="shared" si="67"/>
        <v>0</v>
      </c>
      <c r="L10" s="737">
        <f t="shared" si="67"/>
        <v>0</v>
      </c>
      <c r="M10" s="737">
        <f t="shared" si="67"/>
        <v>0</v>
      </c>
      <c r="N10" s="738">
        <f t="shared" si="67"/>
        <v>0</v>
      </c>
      <c r="O10" s="737">
        <f t="shared" si="67"/>
        <v>0</v>
      </c>
      <c r="P10" s="737">
        <f t="shared" si="67"/>
        <v>0</v>
      </c>
      <c r="Q10" s="738">
        <f t="shared" si="67"/>
        <v>0</v>
      </c>
      <c r="R10" s="738">
        <f t="shared" si="67"/>
        <v>0</v>
      </c>
      <c r="S10" s="738">
        <f t="shared" si="67"/>
        <v>0</v>
      </c>
      <c r="T10" s="739">
        <f t="shared" si="67"/>
        <v>0</v>
      </c>
    </row>
    <row r="11" ht="63" customHeight="1">
      <c r="B11" s="740" t="s">
        <v>53</v>
      </c>
      <c r="C11" s="741">
        <f t="shared" si="67"/>
        <v>0</v>
      </c>
      <c r="D11" s="742">
        <f t="shared" si="67"/>
        <v>0</v>
      </c>
      <c r="E11" s="743">
        <f t="shared" si="67"/>
        <v>0</v>
      </c>
      <c r="F11" s="742">
        <f t="shared" si="67"/>
        <v>0</v>
      </c>
      <c r="G11" s="742">
        <f t="shared" si="67"/>
        <v>0</v>
      </c>
      <c r="H11" s="743">
        <f t="shared" si="67"/>
        <v>0</v>
      </c>
      <c r="I11" s="742">
        <f t="shared" si="67"/>
        <v>0</v>
      </c>
      <c r="J11" s="742">
        <f t="shared" si="67"/>
        <v>0</v>
      </c>
      <c r="K11" s="743">
        <f t="shared" si="67"/>
        <v>0</v>
      </c>
      <c r="L11" s="742">
        <f t="shared" si="67"/>
        <v>0</v>
      </c>
      <c r="M11" s="742">
        <f t="shared" si="67"/>
        <v>0</v>
      </c>
      <c r="N11" s="743">
        <f t="shared" si="67"/>
        <v>0</v>
      </c>
      <c r="O11" s="742">
        <f t="shared" si="67"/>
        <v>0</v>
      </c>
      <c r="P11" s="742">
        <f t="shared" si="67"/>
        <v>0</v>
      </c>
      <c r="Q11" s="743">
        <f t="shared" si="67"/>
        <v>0</v>
      </c>
      <c r="R11" s="743">
        <f t="shared" si="67"/>
        <v>0</v>
      </c>
      <c r="S11" s="743">
        <f t="shared" si="67"/>
        <v>0</v>
      </c>
      <c r="T11" s="744">
        <f t="shared" si="67"/>
        <v>0</v>
      </c>
    </row>
    <row r="12" ht="34.5" customHeight="1">
      <c r="B12" s="720" t="s">
        <v>17</v>
      </c>
      <c r="C12" s="745">
        <f t="shared" ref="C12:H12" si="68">SUM(C9:C11)</f>
        <v>0</v>
      </c>
      <c r="D12" s="746">
        <f t="shared" si="68"/>
        <v>15</v>
      </c>
      <c r="E12" s="747">
        <f t="shared" si="68"/>
        <v>15</v>
      </c>
      <c r="F12" s="748">
        <f t="shared" si="68"/>
        <v>0</v>
      </c>
      <c r="G12" s="746">
        <f t="shared" si="68"/>
        <v>35</v>
      </c>
      <c r="H12" s="749">
        <f t="shared" si="68"/>
        <v>35</v>
      </c>
      <c r="I12" s="750">
        <f>SUM(I9+I11)</f>
        <v>0</v>
      </c>
      <c r="J12" s="746">
        <f t="shared" ref="J12:T12" si="69">SUM(J9:J11)</f>
        <v>15</v>
      </c>
      <c r="K12" s="747">
        <f t="shared" si="69"/>
        <v>15</v>
      </c>
      <c r="L12" s="748">
        <f t="shared" si="69"/>
        <v>0</v>
      </c>
      <c r="M12" s="746">
        <f t="shared" si="69"/>
        <v>0</v>
      </c>
      <c r="N12" s="749">
        <f t="shared" si="69"/>
        <v>0</v>
      </c>
      <c r="O12" s="750">
        <f t="shared" si="69"/>
        <v>0</v>
      </c>
      <c r="P12" s="746">
        <f t="shared" si="69"/>
        <v>0</v>
      </c>
      <c r="Q12" s="747">
        <f t="shared" si="69"/>
        <v>0</v>
      </c>
      <c r="R12" s="748">
        <f t="shared" si="69"/>
        <v>0</v>
      </c>
      <c r="S12" s="746">
        <f t="shared" si="69"/>
        <v>65</v>
      </c>
      <c r="T12" s="747">
        <f t="shared" si="69"/>
        <v>65</v>
      </c>
    </row>
    <row r="13" ht="30.75" customHeight="1">
      <c r="B13" s="751" t="s">
        <v>18</v>
      </c>
      <c r="C13" s="752"/>
      <c r="D13" s="753"/>
      <c r="E13" s="754"/>
      <c r="F13" s="745"/>
      <c r="G13" s="755"/>
      <c r="H13" s="756"/>
      <c r="I13" s="757"/>
      <c r="J13" s="753"/>
      <c r="K13" s="754"/>
      <c r="L13" s="745"/>
      <c r="M13" s="755"/>
      <c r="N13" s="758"/>
      <c r="O13" s="745"/>
      <c r="P13" s="755"/>
      <c r="Q13" s="756"/>
      <c r="R13" s="757"/>
      <c r="S13" s="757"/>
      <c r="T13" s="759"/>
    </row>
    <row r="14" ht="30.75" customHeight="1">
      <c r="B14" s="760" t="s">
        <v>19</v>
      </c>
      <c r="C14" s="761"/>
      <c r="D14" s="762"/>
      <c r="E14" s="758"/>
      <c r="F14" s="761"/>
      <c r="G14" s="762"/>
      <c r="H14" s="756"/>
      <c r="I14" s="763"/>
      <c r="J14" s="762" t="s">
        <v>43</v>
      </c>
      <c r="K14" s="758"/>
      <c r="L14" s="761"/>
      <c r="M14" s="762"/>
      <c r="N14" s="758"/>
      <c r="O14" s="745"/>
      <c r="P14" s="755"/>
      <c r="Q14" s="758"/>
      <c r="R14" s="745"/>
      <c r="S14" s="755"/>
      <c r="T14" s="756"/>
    </row>
    <row r="15" ht="43.5" customHeight="1">
      <c r="B15" s="735" t="s">
        <v>59</v>
      </c>
      <c r="C15" s="764">
        <v>0</v>
      </c>
      <c r="D15" s="765">
        <v>15</v>
      </c>
      <c r="E15" s="766">
        <v>15</v>
      </c>
      <c r="F15" s="764">
        <v>0</v>
      </c>
      <c r="G15" s="767">
        <v>35</v>
      </c>
      <c r="H15" s="768">
        <v>35</v>
      </c>
      <c r="I15" s="769">
        <v>0</v>
      </c>
      <c r="J15" s="767">
        <v>15</v>
      </c>
      <c r="K15" s="766">
        <f t="shared" ref="K15:K19" si="70">SUM(I15:J15)</f>
        <v>15</v>
      </c>
      <c r="L15" s="764">
        <v>0</v>
      </c>
      <c r="M15" s="765">
        <v>0</v>
      </c>
      <c r="N15" s="766">
        <f t="shared" ref="N15:N19" si="71">SUM(L15:M15)</f>
        <v>0</v>
      </c>
      <c r="O15" s="764">
        <v>0</v>
      </c>
      <c r="P15" s="765">
        <v>0</v>
      </c>
      <c r="Q15" s="766">
        <f t="shared" ref="Q15:Q19" si="72">SUM(O15:P15)</f>
        <v>0</v>
      </c>
      <c r="R15" s="770">
        <f t="shared" ref="R15:S19" si="73">C15+F15+I15+L15+O15</f>
        <v>0</v>
      </c>
      <c r="S15" s="771">
        <f t="shared" si="73"/>
        <v>65</v>
      </c>
      <c r="T15" s="772">
        <f t="shared" ref="T15:T19" si="74">SUM(R15:S15)</f>
        <v>65</v>
      </c>
    </row>
    <row r="16" ht="3.75" hidden="1" customHeight="1">
      <c r="B16" s="735" t="s">
        <v>60</v>
      </c>
      <c r="C16" s="773"/>
      <c r="D16" s="774"/>
      <c r="E16" s="775">
        <f t="shared" ref="E16:E19" si="75">SUM(C16:D16)</f>
        <v>0</v>
      </c>
      <c r="F16" s="773"/>
      <c r="G16" s="774"/>
      <c r="H16" s="775">
        <f t="shared" ref="H16:H19" si="76">SUM(F16:G16)</f>
        <v>0</v>
      </c>
      <c r="I16" s="773"/>
      <c r="J16" s="774"/>
      <c r="K16" s="775">
        <f t="shared" si="70"/>
        <v>0</v>
      </c>
      <c r="L16" s="773"/>
      <c r="M16" s="774"/>
      <c r="N16" s="775">
        <f t="shared" si="71"/>
        <v>0</v>
      </c>
      <c r="O16" s="773"/>
      <c r="P16" s="774"/>
      <c r="Q16" s="775">
        <f t="shared" si="72"/>
        <v>0</v>
      </c>
      <c r="R16" s="776">
        <f t="shared" si="73"/>
        <v>0</v>
      </c>
      <c r="S16" s="777">
        <f t="shared" si="73"/>
        <v>0</v>
      </c>
      <c r="T16" s="778">
        <f t="shared" si="74"/>
        <v>0</v>
      </c>
    </row>
    <row r="17" ht="54" customHeight="1">
      <c r="B17" s="735" t="s">
        <v>53</v>
      </c>
      <c r="C17" s="779">
        <v>0</v>
      </c>
      <c r="D17" s="780">
        <v>0</v>
      </c>
      <c r="E17" s="781">
        <f t="shared" si="75"/>
        <v>0</v>
      </c>
      <c r="F17" s="779">
        <v>0</v>
      </c>
      <c r="G17" s="780">
        <v>0</v>
      </c>
      <c r="H17" s="781">
        <f t="shared" si="76"/>
        <v>0</v>
      </c>
      <c r="I17" s="779">
        <v>0</v>
      </c>
      <c r="J17" s="780">
        <v>0</v>
      </c>
      <c r="K17" s="781">
        <f t="shared" si="70"/>
        <v>0</v>
      </c>
      <c r="L17" s="779">
        <v>0</v>
      </c>
      <c r="M17" s="780">
        <v>0</v>
      </c>
      <c r="N17" s="781">
        <f t="shared" si="71"/>
        <v>0</v>
      </c>
      <c r="O17" s="779">
        <v>0</v>
      </c>
      <c r="P17" s="780">
        <v>0</v>
      </c>
      <c r="Q17" s="781">
        <f t="shared" si="72"/>
        <v>0</v>
      </c>
      <c r="R17" s="776">
        <f t="shared" si="73"/>
        <v>0</v>
      </c>
      <c r="S17" s="777">
        <f t="shared" si="73"/>
        <v>0</v>
      </c>
      <c r="T17" s="778">
        <f t="shared" si="74"/>
        <v>0</v>
      </c>
    </row>
    <row r="18" ht="30" hidden="1" customHeight="1">
      <c r="B18" s="782"/>
      <c r="C18" s="779">
        <v>0</v>
      </c>
      <c r="D18" s="780">
        <v>0</v>
      </c>
      <c r="E18" s="781">
        <f t="shared" si="75"/>
        <v>0</v>
      </c>
      <c r="F18" s="779">
        <v>0</v>
      </c>
      <c r="G18" s="780">
        <v>0</v>
      </c>
      <c r="H18" s="781">
        <f t="shared" si="76"/>
        <v>0</v>
      </c>
      <c r="I18" s="779">
        <v>0</v>
      </c>
      <c r="J18" s="780">
        <v>0</v>
      </c>
      <c r="K18" s="781">
        <f t="shared" si="70"/>
        <v>0</v>
      </c>
      <c r="L18" s="779">
        <v>0</v>
      </c>
      <c r="M18" s="780">
        <v>0</v>
      </c>
      <c r="N18" s="781">
        <f t="shared" si="71"/>
        <v>0</v>
      </c>
      <c r="O18" s="779">
        <v>0</v>
      </c>
      <c r="P18" s="780">
        <v>0</v>
      </c>
      <c r="Q18" s="781">
        <f t="shared" si="72"/>
        <v>0</v>
      </c>
      <c r="R18" s="776">
        <f t="shared" si="73"/>
        <v>0</v>
      </c>
      <c r="S18" s="777">
        <f t="shared" si="73"/>
        <v>0</v>
      </c>
      <c r="T18" s="778">
        <f t="shared" si="74"/>
        <v>0</v>
      </c>
    </row>
    <row r="19" ht="36" hidden="1" customHeight="1">
      <c r="B19" s="782"/>
      <c r="C19" s="779">
        <v>0</v>
      </c>
      <c r="D19" s="780">
        <v>0</v>
      </c>
      <c r="E19" s="781">
        <f t="shared" si="75"/>
        <v>0</v>
      </c>
      <c r="F19" s="779">
        <v>0</v>
      </c>
      <c r="G19" s="780">
        <v>0</v>
      </c>
      <c r="H19" s="781">
        <f t="shared" si="76"/>
        <v>0</v>
      </c>
      <c r="I19" s="779">
        <v>0</v>
      </c>
      <c r="J19" s="780">
        <v>0</v>
      </c>
      <c r="K19" s="781">
        <f t="shared" si="70"/>
        <v>0</v>
      </c>
      <c r="L19" s="779">
        <v>0</v>
      </c>
      <c r="M19" s="780">
        <v>0</v>
      </c>
      <c r="N19" s="781">
        <f t="shared" si="71"/>
        <v>0</v>
      </c>
      <c r="O19" s="779">
        <v>0</v>
      </c>
      <c r="P19" s="780">
        <v>0</v>
      </c>
      <c r="Q19" s="781">
        <f t="shared" si="72"/>
        <v>0</v>
      </c>
      <c r="R19" s="776">
        <f t="shared" si="73"/>
        <v>0</v>
      </c>
      <c r="S19" s="777">
        <f t="shared" si="73"/>
        <v>0</v>
      </c>
      <c r="T19" s="778">
        <f t="shared" si="74"/>
        <v>0</v>
      </c>
    </row>
    <row r="20" ht="45.75" customHeight="1">
      <c r="B20" s="783" t="s">
        <v>21</v>
      </c>
      <c r="C20" s="752">
        <f t="shared" ref="C20:T20" si="77">SUM(C15:C19)</f>
        <v>0</v>
      </c>
      <c r="D20" s="752">
        <f t="shared" si="77"/>
        <v>15</v>
      </c>
      <c r="E20" s="752">
        <f t="shared" si="77"/>
        <v>15</v>
      </c>
      <c r="F20" s="752">
        <f t="shared" si="77"/>
        <v>0</v>
      </c>
      <c r="G20" s="752">
        <f t="shared" si="77"/>
        <v>35</v>
      </c>
      <c r="H20" s="752">
        <f t="shared" si="77"/>
        <v>35</v>
      </c>
      <c r="I20" s="752">
        <f t="shared" si="77"/>
        <v>0</v>
      </c>
      <c r="J20" s="752">
        <f t="shared" si="77"/>
        <v>15</v>
      </c>
      <c r="K20" s="752">
        <f t="shared" si="77"/>
        <v>15</v>
      </c>
      <c r="L20" s="752">
        <f t="shared" si="77"/>
        <v>0</v>
      </c>
      <c r="M20" s="752">
        <f t="shared" si="77"/>
        <v>0</v>
      </c>
      <c r="N20" s="752">
        <f t="shared" si="77"/>
        <v>0</v>
      </c>
      <c r="O20" s="752">
        <f t="shared" si="77"/>
        <v>0</v>
      </c>
      <c r="P20" s="752">
        <f t="shared" si="77"/>
        <v>0</v>
      </c>
      <c r="Q20" s="752">
        <f t="shared" si="77"/>
        <v>0</v>
      </c>
      <c r="R20" s="752">
        <f t="shared" si="77"/>
        <v>0</v>
      </c>
      <c r="S20" s="752">
        <f t="shared" si="77"/>
        <v>65</v>
      </c>
      <c r="T20" s="784">
        <f t="shared" si="77"/>
        <v>65</v>
      </c>
    </row>
    <row r="21" ht="59.25" customHeight="1">
      <c r="B21" s="785" t="s">
        <v>22</v>
      </c>
      <c r="C21" s="786"/>
      <c r="D21" s="787"/>
      <c r="E21" s="788"/>
      <c r="F21" s="786"/>
      <c r="G21" s="787"/>
      <c r="H21" s="789"/>
      <c r="I21" s="787"/>
      <c r="J21" s="787"/>
      <c r="K21" s="788"/>
      <c r="L21" s="786"/>
      <c r="M21" s="787"/>
      <c r="N21" s="789"/>
      <c r="O21" s="787"/>
      <c r="P21" s="787"/>
      <c r="Q21" s="788"/>
      <c r="R21" s="786"/>
      <c r="S21" s="787"/>
      <c r="T21" s="790"/>
    </row>
    <row r="22" ht="43.5" customHeight="1">
      <c r="B22" s="791" t="s">
        <v>59</v>
      </c>
      <c r="C22" s="764">
        <v>0</v>
      </c>
      <c r="D22" s="765">
        <v>0</v>
      </c>
      <c r="E22" s="766">
        <f t="shared" ref="E22:E25" si="78">SUM(C22:D22)</f>
        <v>0</v>
      </c>
      <c r="F22" s="764">
        <v>0</v>
      </c>
      <c r="G22" s="765">
        <v>0</v>
      </c>
      <c r="H22" s="792">
        <f t="shared" ref="H22:H25" si="79">SUM(F22:G22)</f>
        <v>0</v>
      </c>
      <c r="I22" s="793">
        <v>0</v>
      </c>
      <c r="J22" s="765">
        <v>0</v>
      </c>
      <c r="K22" s="766">
        <f t="shared" ref="K22:K25" si="80">SUM(I22:J22)</f>
        <v>0</v>
      </c>
      <c r="L22" s="779">
        <v>0</v>
      </c>
      <c r="M22" s="780">
        <v>0</v>
      </c>
      <c r="N22" s="794">
        <f t="shared" ref="N22:N25" si="81">SUM(L22:M22)</f>
        <v>0</v>
      </c>
      <c r="O22" s="795">
        <v>0</v>
      </c>
      <c r="P22" s="796">
        <v>0</v>
      </c>
      <c r="Q22" s="766">
        <f t="shared" ref="Q22:Q25" si="82">SUM(O22:P22)</f>
        <v>0</v>
      </c>
      <c r="R22" s="797">
        <f t="shared" ref="R22:S25" si="83">C22+F22+I22+L22+O22</f>
        <v>0</v>
      </c>
      <c r="S22" s="798">
        <f t="shared" si="83"/>
        <v>0</v>
      </c>
      <c r="T22" s="799">
        <f t="shared" ref="T22:T25" si="84">SUM(R22:S22)</f>
        <v>0</v>
      </c>
    </row>
    <row r="23" ht="24.949999999999999" hidden="1" customHeight="1">
      <c r="B23" s="735" t="s">
        <v>60</v>
      </c>
      <c r="C23" s="773">
        <v>0</v>
      </c>
      <c r="D23" s="774">
        <v>0</v>
      </c>
      <c r="E23" s="775">
        <f t="shared" si="78"/>
        <v>0</v>
      </c>
      <c r="F23" s="773">
        <v>0</v>
      </c>
      <c r="G23" s="774">
        <v>0</v>
      </c>
      <c r="H23" s="794">
        <f t="shared" si="79"/>
        <v>0</v>
      </c>
      <c r="I23" s="800">
        <v>0</v>
      </c>
      <c r="J23" s="774">
        <v>0</v>
      </c>
      <c r="K23" s="775">
        <f t="shared" si="80"/>
        <v>0</v>
      </c>
      <c r="L23" s="773">
        <v>0</v>
      </c>
      <c r="M23" s="774">
        <v>0</v>
      </c>
      <c r="N23" s="792">
        <f t="shared" si="81"/>
        <v>0</v>
      </c>
      <c r="O23" s="801">
        <v>0</v>
      </c>
      <c r="P23" s="802">
        <v>0</v>
      </c>
      <c r="Q23" s="775">
        <f t="shared" si="82"/>
        <v>0</v>
      </c>
      <c r="R23" s="770">
        <f t="shared" si="83"/>
        <v>0</v>
      </c>
      <c r="S23" s="771">
        <f t="shared" si="83"/>
        <v>0</v>
      </c>
      <c r="T23" s="772">
        <f t="shared" si="84"/>
        <v>0</v>
      </c>
    </row>
    <row r="24" ht="67.5" customHeight="1">
      <c r="B24" s="735" t="s">
        <v>53</v>
      </c>
      <c r="C24" s="779">
        <v>0</v>
      </c>
      <c r="D24" s="780">
        <v>0</v>
      </c>
      <c r="E24" s="781">
        <f t="shared" si="78"/>
        <v>0</v>
      </c>
      <c r="F24" s="779">
        <v>0</v>
      </c>
      <c r="G24" s="780">
        <v>0</v>
      </c>
      <c r="H24" s="794">
        <f t="shared" si="79"/>
        <v>0</v>
      </c>
      <c r="I24" s="803">
        <v>0</v>
      </c>
      <c r="J24" s="780">
        <v>0</v>
      </c>
      <c r="K24" s="781">
        <f t="shared" si="80"/>
        <v>0</v>
      </c>
      <c r="L24" s="779">
        <v>0</v>
      </c>
      <c r="M24" s="780">
        <v>0</v>
      </c>
      <c r="N24" s="794">
        <f t="shared" si="81"/>
        <v>0</v>
      </c>
      <c r="O24" s="804">
        <v>0</v>
      </c>
      <c r="P24" s="805">
        <v>0</v>
      </c>
      <c r="Q24" s="781">
        <f t="shared" si="82"/>
        <v>0</v>
      </c>
      <c r="R24" s="776">
        <f t="shared" si="83"/>
        <v>0</v>
      </c>
      <c r="S24" s="777">
        <f t="shared" si="83"/>
        <v>0</v>
      </c>
      <c r="T24" s="778">
        <f t="shared" si="84"/>
        <v>0</v>
      </c>
    </row>
    <row r="25" ht="13.5" hidden="1" customHeight="1">
      <c r="B25" s="782"/>
      <c r="C25" s="779">
        <v>0</v>
      </c>
      <c r="D25" s="780">
        <v>0</v>
      </c>
      <c r="E25" s="781">
        <f t="shared" si="78"/>
        <v>0</v>
      </c>
      <c r="F25" s="779">
        <v>0</v>
      </c>
      <c r="G25" s="780">
        <v>0</v>
      </c>
      <c r="H25" s="794">
        <f t="shared" si="79"/>
        <v>0</v>
      </c>
      <c r="I25" s="803">
        <v>0</v>
      </c>
      <c r="J25" s="780">
        <v>0</v>
      </c>
      <c r="K25" s="781">
        <f t="shared" si="80"/>
        <v>0</v>
      </c>
      <c r="L25" s="779">
        <v>0</v>
      </c>
      <c r="M25" s="780">
        <v>0</v>
      </c>
      <c r="N25" s="794">
        <f t="shared" si="81"/>
        <v>0</v>
      </c>
      <c r="O25" s="804">
        <v>0</v>
      </c>
      <c r="P25" s="805">
        <v>0</v>
      </c>
      <c r="Q25" s="781">
        <f t="shared" si="82"/>
        <v>0</v>
      </c>
      <c r="R25" s="776">
        <f t="shared" si="83"/>
        <v>0</v>
      </c>
      <c r="S25" s="777">
        <f t="shared" si="83"/>
        <v>0</v>
      </c>
      <c r="T25" s="778">
        <f t="shared" si="84"/>
        <v>0</v>
      </c>
    </row>
    <row r="26" ht="44.25" customHeight="1">
      <c r="B26" s="806" t="s">
        <v>23</v>
      </c>
      <c r="C26" s="756">
        <f t="shared" ref="C26:T26" si="85">SUM(C22:C25)</f>
        <v>0</v>
      </c>
      <c r="D26" s="745">
        <f t="shared" si="85"/>
        <v>0</v>
      </c>
      <c r="E26" s="807">
        <f t="shared" si="85"/>
        <v>0</v>
      </c>
      <c r="F26" s="745">
        <f t="shared" si="85"/>
        <v>0</v>
      </c>
      <c r="G26" s="745">
        <f t="shared" si="85"/>
        <v>0</v>
      </c>
      <c r="H26" s="784">
        <f t="shared" si="85"/>
        <v>0</v>
      </c>
      <c r="I26" s="808">
        <f t="shared" si="85"/>
        <v>0</v>
      </c>
      <c r="J26" s="745">
        <f t="shared" si="85"/>
        <v>0</v>
      </c>
      <c r="K26" s="745">
        <f t="shared" si="85"/>
        <v>0</v>
      </c>
      <c r="L26" s="745">
        <f t="shared" si="85"/>
        <v>0</v>
      </c>
      <c r="M26" s="745">
        <f t="shared" si="85"/>
        <v>0</v>
      </c>
      <c r="N26" s="745">
        <f t="shared" si="85"/>
        <v>0</v>
      </c>
      <c r="O26" s="745">
        <f t="shared" si="85"/>
        <v>0</v>
      </c>
      <c r="P26" s="745">
        <f t="shared" si="85"/>
        <v>0</v>
      </c>
      <c r="Q26" s="807">
        <f t="shared" si="85"/>
        <v>0</v>
      </c>
      <c r="R26" s="745">
        <f t="shared" si="85"/>
        <v>0</v>
      </c>
      <c r="S26" s="745">
        <f t="shared" si="85"/>
        <v>0</v>
      </c>
      <c r="T26" s="784">
        <f t="shared" si="85"/>
        <v>0</v>
      </c>
    </row>
    <row r="27" ht="30.75" customHeight="1">
      <c r="B27" s="809" t="s">
        <v>54</v>
      </c>
      <c r="C27" s="810">
        <f t="shared" ref="C27:T27" si="86">C20</f>
        <v>0</v>
      </c>
      <c r="D27" s="811">
        <f t="shared" si="86"/>
        <v>15</v>
      </c>
      <c r="E27" s="812">
        <f t="shared" si="86"/>
        <v>15</v>
      </c>
      <c r="F27" s="813">
        <f t="shared" si="86"/>
        <v>0</v>
      </c>
      <c r="G27" s="811">
        <f t="shared" si="86"/>
        <v>35</v>
      </c>
      <c r="H27" s="814">
        <f t="shared" si="86"/>
        <v>35</v>
      </c>
      <c r="I27" s="810">
        <f t="shared" si="86"/>
        <v>0</v>
      </c>
      <c r="J27" s="811">
        <f t="shared" si="86"/>
        <v>15</v>
      </c>
      <c r="K27" s="812">
        <f t="shared" si="86"/>
        <v>15</v>
      </c>
      <c r="L27" s="813">
        <f t="shared" si="86"/>
        <v>0</v>
      </c>
      <c r="M27" s="811">
        <f t="shared" si="86"/>
        <v>0</v>
      </c>
      <c r="N27" s="814">
        <f t="shared" si="86"/>
        <v>0</v>
      </c>
      <c r="O27" s="810">
        <f t="shared" si="86"/>
        <v>0</v>
      </c>
      <c r="P27" s="811">
        <f t="shared" si="86"/>
        <v>0</v>
      </c>
      <c r="Q27" s="812">
        <f t="shared" si="86"/>
        <v>0</v>
      </c>
      <c r="R27" s="813">
        <f t="shared" si="86"/>
        <v>0</v>
      </c>
      <c r="S27" s="811">
        <f t="shared" si="86"/>
        <v>65</v>
      </c>
      <c r="T27" s="812">
        <f t="shared" si="86"/>
        <v>65</v>
      </c>
      <c r="U27" s="694"/>
    </row>
    <row r="28" ht="37.5" customHeight="1">
      <c r="B28" s="815" t="s">
        <v>61</v>
      </c>
      <c r="C28" s="816">
        <f t="shared" ref="C28:T28" si="87">C26</f>
        <v>0</v>
      </c>
      <c r="D28" s="817">
        <f t="shared" si="87"/>
        <v>0</v>
      </c>
      <c r="E28" s="818">
        <f t="shared" si="87"/>
        <v>0</v>
      </c>
      <c r="F28" s="819">
        <f t="shared" si="87"/>
        <v>0</v>
      </c>
      <c r="G28" s="817">
        <f t="shared" si="87"/>
        <v>0</v>
      </c>
      <c r="H28" s="820">
        <f t="shared" si="87"/>
        <v>0</v>
      </c>
      <c r="I28" s="816">
        <f t="shared" si="87"/>
        <v>0</v>
      </c>
      <c r="J28" s="817">
        <f t="shared" si="87"/>
        <v>0</v>
      </c>
      <c r="K28" s="818">
        <f t="shared" si="87"/>
        <v>0</v>
      </c>
      <c r="L28" s="819">
        <f t="shared" si="87"/>
        <v>0</v>
      </c>
      <c r="M28" s="817">
        <f t="shared" si="87"/>
        <v>0</v>
      </c>
      <c r="N28" s="820">
        <f t="shared" si="87"/>
        <v>0</v>
      </c>
      <c r="O28" s="816">
        <f t="shared" si="87"/>
        <v>0</v>
      </c>
      <c r="P28" s="817">
        <f t="shared" si="87"/>
        <v>0</v>
      </c>
      <c r="Q28" s="818">
        <f t="shared" si="87"/>
        <v>0</v>
      </c>
      <c r="R28" s="819">
        <f t="shared" si="87"/>
        <v>0</v>
      </c>
      <c r="S28" s="817">
        <f t="shared" si="87"/>
        <v>0</v>
      </c>
      <c r="T28" s="818">
        <f t="shared" si="87"/>
        <v>0</v>
      </c>
    </row>
    <row r="29" ht="49.5" customHeight="1">
      <c r="B29" s="821" t="s">
        <v>62</v>
      </c>
      <c r="C29" s="822">
        <f t="shared" ref="C29:H29" si="88">SUM(C27:C28)</f>
        <v>0</v>
      </c>
      <c r="D29" s="823">
        <f t="shared" si="88"/>
        <v>15</v>
      </c>
      <c r="E29" s="824">
        <f t="shared" si="88"/>
        <v>15</v>
      </c>
      <c r="F29" s="825">
        <f t="shared" si="88"/>
        <v>0</v>
      </c>
      <c r="G29" s="826">
        <f t="shared" si="88"/>
        <v>35</v>
      </c>
      <c r="H29" s="827">
        <f t="shared" si="88"/>
        <v>35</v>
      </c>
      <c r="I29" s="828">
        <f t="shared" ref="I29:Q29" si="89">SUM(I27:I28)</f>
        <v>0</v>
      </c>
      <c r="J29" s="829">
        <f t="shared" si="89"/>
        <v>15</v>
      </c>
      <c r="K29" s="830">
        <f t="shared" si="89"/>
        <v>15</v>
      </c>
      <c r="L29" s="828">
        <f t="shared" si="89"/>
        <v>0</v>
      </c>
      <c r="M29" s="829">
        <f t="shared" si="89"/>
        <v>0</v>
      </c>
      <c r="N29" s="830">
        <f t="shared" si="89"/>
        <v>0</v>
      </c>
      <c r="O29" s="828">
        <f t="shared" si="89"/>
        <v>0</v>
      </c>
      <c r="P29" s="829">
        <f t="shared" si="89"/>
        <v>0</v>
      </c>
      <c r="Q29" s="830">
        <f t="shared" si="89"/>
        <v>0</v>
      </c>
      <c r="R29" s="831">
        <f>SUM(R27:R28)</f>
        <v>0</v>
      </c>
      <c r="S29" s="829">
        <f>SUM(S27:S28)</f>
        <v>65</v>
      </c>
      <c r="T29" s="830">
        <f>SUM(T27:T28)</f>
        <v>65</v>
      </c>
    </row>
    <row r="30">
      <c r="B30" s="832"/>
      <c r="C30" s="833"/>
      <c r="D30" s="833"/>
      <c r="E30" s="833"/>
      <c r="F30" s="833"/>
      <c r="G30" s="833"/>
      <c r="H30" s="833"/>
      <c r="I30" s="833"/>
      <c r="J30" s="833"/>
      <c r="K30" s="833"/>
      <c r="L30" s="833"/>
      <c r="M30" s="833"/>
      <c r="N30" s="833"/>
      <c r="O30" s="833"/>
      <c r="P30" s="833"/>
      <c r="Q30" s="833"/>
      <c r="R30" s="833"/>
      <c r="S30" s="833"/>
      <c r="T30" s="833"/>
    </row>
    <row r="31" ht="24">
      <c r="B31" s="832"/>
      <c r="C31" s="833"/>
      <c r="D31" s="833"/>
      <c r="E31" s="833"/>
      <c r="F31" s="833"/>
      <c r="G31" s="833" t="s">
        <v>43</v>
      </c>
      <c r="H31" s="833"/>
      <c r="I31" s="833"/>
      <c r="J31" s="833"/>
      <c r="K31" s="833"/>
      <c r="L31" s="833"/>
      <c r="M31" s="833"/>
      <c r="N31" s="833"/>
      <c r="O31" s="833"/>
      <c r="P31" s="833"/>
      <c r="Q31" s="833"/>
      <c r="R31" s="833"/>
      <c r="S31" s="833"/>
      <c r="T31" s="833"/>
    </row>
    <row r="32">
      <c r="B32" s="834"/>
      <c r="C32" s="834"/>
      <c r="D32" s="834"/>
      <c r="E32" s="834"/>
      <c r="F32" s="834"/>
      <c r="G32" s="834"/>
      <c r="H32" s="834"/>
      <c r="I32" s="834"/>
      <c r="J32" s="834"/>
      <c r="K32" s="834"/>
      <c r="L32" s="834"/>
      <c r="M32" s="834"/>
      <c r="N32" s="834"/>
      <c r="O32" s="834"/>
      <c r="P32" s="834"/>
      <c r="Q32" s="834"/>
      <c r="R32" s="834"/>
      <c r="S32" s="834"/>
      <c r="T32" s="834"/>
    </row>
    <row r="33">
      <c r="B33" s="832"/>
      <c r="C33" s="833"/>
      <c r="D33" s="833"/>
      <c r="E33" s="833"/>
      <c r="F33" s="833"/>
      <c r="G33" s="833"/>
      <c r="H33" s="833"/>
      <c r="I33" s="833"/>
      <c r="J33" s="833"/>
      <c r="K33" s="833"/>
      <c r="L33" s="833"/>
      <c r="M33" s="833"/>
      <c r="N33" s="833"/>
      <c r="O33" s="833"/>
      <c r="P33" s="833"/>
      <c r="Q33" s="833"/>
      <c r="R33" s="833"/>
      <c r="S33" s="833"/>
      <c r="T33" s="833"/>
    </row>
    <row r="35">
      <c r="B35" s="694"/>
      <c r="C35" s="833"/>
      <c r="D35" s="833"/>
      <c r="E35" s="833"/>
      <c r="F35" s="833"/>
      <c r="G35" s="833"/>
      <c r="H35" s="833"/>
      <c r="I35" s="833"/>
      <c r="J35" s="833"/>
      <c r="K35" s="833"/>
      <c r="L35" s="833"/>
      <c r="M35" s="833"/>
      <c r="N35" s="833"/>
      <c r="O35" s="833"/>
      <c r="P35" s="833"/>
      <c r="Q35" s="833"/>
      <c r="R35" s="833"/>
      <c r="S35" s="833"/>
      <c r="T35" s="833"/>
    </row>
    <row r="36">
      <c r="B36" s="694"/>
      <c r="C36" s="694"/>
      <c r="D36" s="694"/>
      <c r="E36" s="694"/>
      <c r="F36" s="694"/>
      <c r="G36" s="694"/>
      <c r="H36" s="694"/>
      <c r="I36" s="694"/>
      <c r="J36" s="694"/>
      <c r="K36" s="694"/>
      <c r="L36" s="694"/>
      <c r="M36" s="694"/>
      <c r="N36" s="694"/>
      <c r="O36" s="694"/>
      <c r="P36" s="694"/>
      <c r="Q36" s="694"/>
      <c r="R36" s="694"/>
      <c r="S36" s="694"/>
      <c r="T36" s="694"/>
    </row>
  </sheetData>
  <mergeCells count="11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  <mergeCell ref="B32:T32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7">
    <tabColor rgb="FF00B050"/>
    <outlinePr applyStyles="0" summaryBelow="1" summaryRight="1" showOutlineSymbols="1"/>
    <pageSetUpPr autoPageBreaks="1" fitToPage="0"/>
  </sheetPr>
  <sheetViews>
    <sheetView view="pageBreakPreview" zoomScale="40" workbookViewId="0">
      <selection activeCell="J18" activeCellId="0" sqref="J18"/>
    </sheetView>
  </sheetViews>
  <sheetFormatPr defaultRowHeight="15" customHeight="1"/>
  <cols>
    <col customWidth="1" min="1" max="1" style="1" width="3"/>
    <col customWidth="1" min="2" max="2" style="1" width="88.42578125"/>
    <col customWidth="1" min="3" max="3" style="1" width="15.28515625"/>
    <col customWidth="1" min="4" max="4" style="1" width="12.85546875"/>
    <col customWidth="1" min="5" max="5" style="1" width="12.28515625"/>
    <col customWidth="1" min="6" max="6" style="1" width="15.140625"/>
    <col customWidth="1" min="7" max="7" style="1" width="13.28515625"/>
    <col customWidth="1" min="8" max="8" style="1" width="11"/>
    <col customWidth="1" min="9" max="9" style="1" width="14"/>
    <col customWidth="1" min="10" max="10" style="1" width="13.5703125"/>
    <col customWidth="1" min="11" max="11" style="1" width="14.28515625"/>
    <col customWidth="1" min="12" max="12" style="1" width="14.140625"/>
    <col customWidth="1" min="13" max="13" style="1" width="13.5703125"/>
    <col customWidth="1" min="14" max="14" style="1" width="13.140625"/>
    <col customWidth="1" min="15" max="15" style="1" width="14.85546875"/>
    <col customWidth="1" min="16" max="16" style="1" width="13.42578125"/>
    <col customWidth="1" min="17" max="17" style="1" width="12"/>
    <col customWidth="1" min="18" max="18" style="1" width="14.28515625"/>
    <col customWidth="1" min="19" max="19" style="1" width="13.28515625"/>
    <col customWidth="1" min="20" max="20" style="1" width="12.5703125"/>
    <col customWidth="1" min="21" max="21" style="1" width="14.28515625"/>
    <col bestFit="1" customWidth="1" min="22" max="22" style="1" width="10.5703125"/>
    <col bestFit="1" customWidth="1" min="23" max="23" style="1" width="9.28515625"/>
    <col min="24" max="256" style="1" width="9.140625"/>
    <col customWidth="1" min="257" max="257" style="1" width="3"/>
    <col customWidth="1" min="258" max="258" style="1" width="88.42578125"/>
    <col customWidth="1" min="259" max="259" style="1" width="12.7109375"/>
    <col customWidth="1" min="260" max="260" style="1" width="12.85546875"/>
    <col customWidth="1" min="261" max="261" style="1" width="12.28515625"/>
    <col customWidth="1" min="262" max="262" style="1" width="10.28515625"/>
    <col customWidth="1" min="263" max="263" style="1" width="8.7109375"/>
    <col customWidth="1" min="264" max="264" style="1" width="11"/>
    <col customWidth="1" min="265" max="265" style="1" width="9.42578125"/>
    <col customWidth="1" min="266" max="266" style="1" width="10.42578125"/>
    <col customWidth="1" min="267" max="267" style="1" width="14.28515625"/>
    <col customWidth="1" min="268" max="269" style="1" width="9.5703125"/>
    <col customWidth="1" min="270" max="273" style="1" width="12"/>
    <col customWidth="1" min="274" max="274" style="1" width="12.5703125"/>
    <col customWidth="1" min="275" max="275" style="1" width="11"/>
    <col customWidth="1" min="276" max="276" style="1" width="10.85546875"/>
    <col customWidth="1" min="277" max="277" style="1" width="14.28515625"/>
    <col bestFit="1" customWidth="1" min="278" max="278" style="1" width="10.5703125"/>
    <col bestFit="1" customWidth="1" min="279" max="279" style="1" width="9.28515625"/>
    <col min="280" max="512" style="1" width="9.140625"/>
    <col customWidth="1" min="513" max="513" style="1" width="3"/>
    <col customWidth="1" min="514" max="514" style="1" width="88.42578125"/>
    <col customWidth="1" min="515" max="515" style="1" width="12.7109375"/>
    <col customWidth="1" min="516" max="516" style="1" width="12.85546875"/>
    <col customWidth="1" min="517" max="517" style="1" width="12.28515625"/>
    <col customWidth="1" min="518" max="518" style="1" width="10.28515625"/>
    <col customWidth="1" min="519" max="519" style="1" width="8.7109375"/>
    <col customWidth="1" min="520" max="520" style="1" width="11"/>
    <col customWidth="1" min="521" max="521" style="1" width="9.42578125"/>
    <col customWidth="1" min="522" max="522" style="1" width="10.42578125"/>
    <col customWidth="1" min="523" max="523" style="1" width="14.28515625"/>
    <col customWidth="1" min="524" max="525" style="1" width="9.5703125"/>
    <col customWidth="1" min="526" max="529" style="1" width="12"/>
    <col customWidth="1" min="530" max="530" style="1" width="12.5703125"/>
    <col customWidth="1" min="531" max="531" style="1" width="11"/>
    <col customWidth="1" min="532" max="532" style="1" width="10.85546875"/>
    <col customWidth="1" min="533" max="533" style="1" width="14.28515625"/>
    <col bestFit="1" customWidth="1" min="534" max="534" style="1" width="10.5703125"/>
    <col bestFit="1" customWidth="1" min="535" max="535" style="1" width="9.28515625"/>
    <col min="536" max="768" style="1" width="9.140625"/>
    <col customWidth="1" min="769" max="769" style="1" width="3"/>
    <col customWidth="1" min="770" max="770" style="1" width="88.42578125"/>
    <col customWidth="1" min="771" max="771" style="1" width="12.7109375"/>
    <col customWidth="1" min="772" max="772" style="1" width="12.85546875"/>
    <col customWidth="1" min="773" max="773" style="1" width="12.28515625"/>
    <col customWidth="1" min="774" max="774" style="1" width="10.28515625"/>
    <col customWidth="1" min="775" max="775" style="1" width="8.7109375"/>
    <col customWidth="1" min="776" max="776" style="1" width="11"/>
    <col customWidth="1" min="777" max="777" style="1" width="9.42578125"/>
    <col customWidth="1" min="778" max="778" style="1" width="10.42578125"/>
    <col customWidth="1" min="779" max="779" style="1" width="14.28515625"/>
    <col customWidth="1" min="780" max="781" style="1" width="9.5703125"/>
    <col customWidth="1" min="782" max="785" style="1" width="12"/>
    <col customWidth="1" min="786" max="786" style="1" width="12.5703125"/>
    <col customWidth="1" min="787" max="787" style="1" width="11"/>
    <col customWidth="1" min="788" max="788" style="1" width="10.85546875"/>
    <col customWidth="1" min="789" max="789" style="1" width="14.28515625"/>
    <col bestFit="1" customWidth="1" min="790" max="790" style="1" width="10.5703125"/>
    <col bestFit="1" customWidth="1" min="791" max="791" style="1" width="9.28515625"/>
    <col min="792" max="1024" style="1" width="9.140625"/>
    <col customWidth="1" min="1025" max="1025" style="1" width="3"/>
    <col customWidth="1" min="1026" max="1026" style="1" width="88.42578125"/>
    <col customWidth="1" min="1027" max="1027" style="1" width="12.7109375"/>
    <col customWidth="1" min="1028" max="1028" style="1" width="12.85546875"/>
    <col customWidth="1" min="1029" max="1029" style="1" width="12.28515625"/>
    <col customWidth="1" min="1030" max="1030" style="1" width="10.28515625"/>
    <col customWidth="1" min="1031" max="1031" style="1" width="8.7109375"/>
    <col customWidth="1" min="1032" max="1032" style="1" width="11"/>
    <col customWidth="1" min="1033" max="1033" style="1" width="9.42578125"/>
    <col customWidth="1" min="1034" max="1034" style="1" width="10.42578125"/>
    <col customWidth="1" min="1035" max="1035" style="1" width="14.28515625"/>
    <col customWidth="1" min="1036" max="1037" style="1" width="9.5703125"/>
    <col customWidth="1" min="1038" max="1041" style="1" width="12"/>
    <col customWidth="1" min="1042" max="1042" style="1" width="12.5703125"/>
    <col customWidth="1" min="1043" max="1043" style="1" width="11"/>
    <col customWidth="1" min="1044" max="1044" style="1" width="10.85546875"/>
    <col customWidth="1" min="1045" max="1045" style="1" width="14.28515625"/>
    <col bestFit="1" customWidth="1" min="1046" max="1046" style="1" width="10.5703125"/>
    <col bestFit="1" customWidth="1" min="1047" max="1047" style="1" width="9.28515625"/>
    <col min="1048" max="1280" style="1" width="9.140625"/>
    <col customWidth="1" min="1281" max="1281" style="1" width="3"/>
    <col customWidth="1" min="1282" max="1282" style="1" width="88.42578125"/>
    <col customWidth="1" min="1283" max="1283" style="1" width="12.7109375"/>
    <col customWidth="1" min="1284" max="1284" style="1" width="12.85546875"/>
    <col customWidth="1" min="1285" max="1285" style="1" width="12.28515625"/>
    <col customWidth="1" min="1286" max="1286" style="1" width="10.28515625"/>
    <col customWidth="1" min="1287" max="1287" style="1" width="8.7109375"/>
    <col customWidth="1" min="1288" max="1288" style="1" width="11"/>
    <col customWidth="1" min="1289" max="1289" style="1" width="9.42578125"/>
    <col customWidth="1" min="1290" max="1290" style="1" width="10.42578125"/>
    <col customWidth="1" min="1291" max="1291" style="1" width="14.28515625"/>
    <col customWidth="1" min="1292" max="1293" style="1" width="9.5703125"/>
    <col customWidth="1" min="1294" max="1297" style="1" width="12"/>
    <col customWidth="1" min="1298" max="1298" style="1" width="12.5703125"/>
    <col customWidth="1" min="1299" max="1299" style="1" width="11"/>
    <col customWidth="1" min="1300" max="1300" style="1" width="10.85546875"/>
    <col customWidth="1" min="1301" max="1301" style="1" width="14.28515625"/>
    <col bestFit="1" customWidth="1" min="1302" max="1302" style="1" width="10.5703125"/>
    <col bestFit="1" customWidth="1" min="1303" max="1303" style="1" width="9.28515625"/>
    <col min="1304" max="1536" style="1" width="9.140625"/>
    <col customWidth="1" min="1537" max="1537" style="1" width="3"/>
    <col customWidth="1" min="1538" max="1538" style="1" width="88.42578125"/>
    <col customWidth="1" min="1539" max="1539" style="1" width="12.7109375"/>
    <col customWidth="1" min="1540" max="1540" style="1" width="12.85546875"/>
    <col customWidth="1" min="1541" max="1541" style="1" width="12.28515625"/>
    <col customWidth="1" min="1542" max="1542" style="1" width="10.28515625"/>
    <col customWidth="1" min="1543" max="1543" style="1" width="8.7109375"/>
    <col customWidth="1" min="1544" max="1544" style="1" width="11"/>
    <col customWidth="1" min="1545" max="1545" style="1" width="9.42578125"/>
    <col customWidth="1" min="1546" max="1546" style="1" width="10.42578125"/>
    <col customWidth="1" min="1547" max="1547" style="1" width="14.28515625"/>
    <col customWidth="1" min="1548" max="1549" style="1" width="9.5703125"/>
    <col customWidth="1" min="1550" max="1553" style="1" width="12"/>
    <col customWidth="1" min="1554" max="1554" style="1" width="12.5703125"/>
    <col customWidth="1" min="1555" max="1555" style="1" width="11"/>
    <col customWidth="1" min="1556" max="1556" style="1" width="10.85546875"/>
    <col customWidth="1" min="1557" max="1557" style="1" width="14.28515625"/>
    <col bestFit="1" customWidth="1" min="1558" max="1558" style="1" width="10.5703125"/>
    <col bestFit="1" customWidth="1" min="1559" max="1559" style="1" width="9.28515625"/>
    <col min="1560" max="1792" style="1" width="9.140625"/>
    <col customWidth="1" min="1793" max="1793" style="1" width="3"/>
    <col customWidth="1" min="1794" max="1794" style="1" width="88.42578125"/>
    <col customWidth="1" min="1795" max="1795" style="1" width="12.7109375"/>
    <col customWidth="1" min="1796" max="1796" style="1" width="12.85546875"/>
    <col customWidth="1" min="1797" max="1797" style="1" width="12.28515625"/>
    <col customWidth="1" min="1798" max="1798" style="1" width="10.28515625"/>
    <col customWidth="1" min="1799" max="1799" style="1" width="8.7109375"/>
    <col customWidth="1" min="1800" max="1800" style="1" width="11"/>
    <col customWidth="1" min="1801" max="1801" style="1" width="9.42578125"/>
    <col customWidth="1" min="1802" max="1802" style="1" width="10.42578125"/>
    <col customWidth="1" min="1803" max="1803" style="1" width="14.28515625"/>
    <col customWidth="1" min="1804" max="1805" style="1" width="9.5703125"/>
    <col customWidth="1" min="1806" max="1809" style="1" width="12"/>
    <col customWidth="1" min="1810" max="1810" style="1" width="12.5703125"/>
    <col customWidth="1" min="1811" max="1811" style="1" width="11"/>
    <col customWidth="1" min="1812" max="1812" style="1" width="10.85546875"/>
    <col customWidth="1" min="1813" max="1813" style="1" width="14.28515625"/>
    <col bestFit="1" customWidth="1" min="1814" max="1814" style="1" width="10.5703125"/>
    <col bestFit="1" customWidth="1" min="1815" max="1815" style="1" width="9.28515625"/>
    <col min="1816" max="2048" style="1" width="9.140625"/>
    <col customWidth="1" min="2049" max="2049" style="1" width="3"/>
    <col customWidth="1" min="2050" max="2050" style="1" width="88.42578125"/>
    <col customWidth="1" min="2051" max="2051" style="1" width="12.7109375"/>
    <col customWidth="1" min="2052" max="2052" style="1" width="12.85546875"/>
    <col customWidth="1" min="2053" max="2053" style="1" width="12.28515625"/>
    <col customWidth="1" min="2054" max="2054" style="1" width="10.28515625"/>
    <col customWidth="1" min="2055" max="2055" style="1" width="8.7109375"/>
    <col customWidth="1" min="2056" max="2056" style="1" width="11"/>
    <col customWidth="1" min="2057" max="2057" style="1" width="9.42578125"/>
    <col customWidth="1" min="2058" max="2058" style="1" width="10.42578125"/>
    <col customWidth="1" min="2059" max="2059" style="1" width="14.28515625"/>
    <col customWidth="1" min="2060" max="2061" style="1" width="9.5703125"/>
    <col customWidth="1" min="2062" max="2065" style="1" width="12"/>
    <col customWidth="1" min="2066" max="2066" style="1" width="12.5703125"/>
    <col customWidth="1" min="2067" max="2067" style="1" width="11"/>
    <col customWidth="1" min="2068" max="2068" style="1" width="10.85546875"/>
    <col customWidth="1" min="2069" max="2069" style="1" width="14.28515625"/>
    <col bestFit="1" customWidth="1" min="2070" max="2070" style="1" width="10.5703125"/>
    <col bestFit="1" customWidth="1" min="2071" max="2071" style="1" width="9.28515625"/>
    <col min="2072" max="2304" style="1" width="9.140625"/>
    <col customWidth="1" min="2305" max="2305" style="1" width="3"/>
    <col customWidth="1" min="2306" max="2306" style="1" width="88.42578125"/>
    <col customWidth="1" min="2307" max="2307" style="1" width="12.7109375"/>
    <col customWidth="1" min="2308" max="2308" style="1" width="12.85546875"/>
    <col customWidth="1" min="2309" max="2309" style="1" width="12.28515625"/>
    <col customWidth="1" min="2310" max="2310" style="1" width="10.28515625"/>
    <col customWidth="1" min="2311" max="2311" style="1" width="8.7109375"/>
    <col customWidth="1" min="2312" max="2312" style="1" width="11"/>
    <col customWidth="1" min="2313" max="2313" style="1" width="9.42578125"/>
    <col customWidth="1" min="2314" max="2314" style="1" width="10.42578125"/>
    <col customWidth="1" min="2315" max="2315" style="1" width="14.28515625"/>
    <col customWidth="1" min="2316" max="2317" style="1" width="9.5703125"/>
    <col customWidth="1" min="2318" max="2321" style="1" width="12"/>
    <col customWidth="1" min="2322" max="2322" style="1" width="12.5703125"/>
    <col customWidth="1" min="2323" max="2323" style="1" width="11"/>
    <col customWidth="1" min="2324" max="2324" style="1" width="10.85546875"/>
    <col customWidth="1" min="2325" max="2325" style="1" width="14.28515625"/>
    <col bestFit="1" customWidth="1" min="2326" max="2326" style="1" width="10.5703125"/>
    <col bestFit="1" customWidth="1" min="2327" max="2327" style="1" width="9.28515625"/>
    <col min="2328" max="2560" style="1" width="9.140625"/>
    <col customWidth="1" min="2561" max="2561" style="1" width="3"/>
    <col customWidth="1" min="2562" max="2562" style="1" width="88.42578125"/>
    <col customWidth="1" min="2563" max="2563" style="1" width="12.7109375"/>
    <col customWidth="1" min="2564" max="2564" style="1" width="12.85546875"/>
    <col customWidth="1" min="2565" max="2565" style="1" width="12.28515625"/>
    <col customWidth="1" min="2566" max="2566" style="1" width="10.28515625"/>
    <col customWidth="1" min="2567" max="2567" style="1" width="8.7109375"/>
    <col customWidth="1" min="2568" max="2568" style="1" width="11"/>
    <col customWidth="1" min="2569" max="2569" style="1" width="9.42578125"/>
    <col customWidth="1" min="2570" max="2570" style="1" width="10.42578125"/>
    <col customWidth="1" min="2571" max="2571" style="1" width="14.28515625"/>
    <col customWidth="1" min="2572" max="2573" style="1" width="9.5703125"/>
    <col customWidth="1" min="2574" max="2577" style="1" width="12"/>
    <col customWidth="1" min="2578" max="2578" style="1" width="12.5703125"/>
    <col customWidth="1" min="2579" max="2579" style="1" width="11"/>
    <col customWidth="1" min="2580" max="2580" style="1" width="10.85546875"/>
    <col customWidth="1" min="2581" max="2581" style="1" width="14.28515625"/>
    <col bestFit="1" customWidth="1" min="2582" max="2582" style="1" width="10.5703125"/>
    <col bestFit="1" customWidth="1" min="2583" max="2583" style="1" width="9.28515625"/>
    <col min="2584" max="2816" style="1" width="9.140625"/>
    <col customWidth="1" min="2817" max="2817" style="1" width="3"/>
    <col customWidth="1" min="2818" max="2818" style="1" width="88.42578125"/>
    <col customWidth="1" min="2819" max="2819" style="1" width="12.7109375"/>
    <col customWidth="1" min="2820" max="2820" style="1" width="12.85546875"/>
    <col customWidth="1" min="2821" max="2821" style="1" width="12.28515625"/>
    <col customWidth="1" min="2822" max="2822" style="1" width="10.28515625"/>
    <col customWidth="1" min="2823" max="2823" style="1" width="8.7109375"/>
    <col customWidth="1" min="2824" max="2824" style="1" width="11"/>
    <col customWidth="1" min="2825" max="2825" style="1" width="9.42578125"/>
    <col customWidth="1" min="2826" max="2826" style="1" width="10.42578125"/>
    <col customWidth="1" min="2827" max="2827" style="1" width="14.28515625"/>
    <col customWidth="1" min="2828" max="2829" style="1" width="9.5703125"/>
    <col customWidth="1" min="2830" max="2833" style="1" width="12"/>
    <col customWidth="1" min="2834" max="2834" style="1" width="12.5703125"/>
    <col customWidth="1" min="2835" max="2835" style="1" width="11"/>
    <col customWidth="1" min="2836" max="2836" style="1" width="10.85546875"/>
    <col customWidth="1" min="2837" max="2837" style="1" width="14.28515625"/>
    <col bestFit="1" customWidth="1" min="2838" max="2838" style="1" width="10.5703125"/>
    <col bestFit="1" customWidth="1" min="2839" max="2839" style="1" width="9.28515625"/>
    <col min="2840" max="3072" style="1" width="9.140625"/>
    <col customWidth="1" min="3073" max="3073" style="1" width="3"/>
    <col customWidth="1" min="3074" max="3074" style="1" width="88.42578125"/>
    <col customWidth="1" min="3075" max="3075" style="1" width="12.7109375"/>
    <col customWidth="1" min="3076" max="3076" style="1" width="12.85546875"/>
    <col customWidth="1" min="3077" max="3077" style="1" width="12.28515625"/>
    <col customWidth="1" min="3078" max="3078" style="1" width="10.28515625"/>
    <col customWidth="1" min="3079" max="3079" style="1" width="8.7109375"/>
    <col customWidth="1" min="3080" max="3080" style="1" width="11"/>
    <col customWidth="1" min="3081" max="3081" style="1" width="9.42578125"/>
    <col customWidth="1" min="3082" max="3082" style="1" width="10.42578125"/>
    <col customWidth="1" min="3083" max="3083" style="1" width="14.28515625"/>
    <col customWidth="1" min="3084" max="3085" style="1" width="9.5703125"/>
    <col customWidth="1" min="3086" max="3089" style="1" width="12"/>
    <col customWidth="1" min="3090" max="3090" style="1" width="12.5703125"/>
    <col customWidth="1" min="3091" max="3091" style="1" width="11"/>
    <col customWidth="1" min="3092" max="3092" style="1" width="10.85546875"/>
    <col customWidth="1" min="3093" max="3093" style="1" width="14.28515625"/>
    <col bestFit="1" customWidth="1" min="3094" max="3094" style="1" width="10.5703125"/>
    <col bestFit="1" customWidth="1" min="3095" max="3095" style="1" width="9.28515625"/>
    <col min="3096" max="3328" style="1" width="9.140625"/>
    <col customWidth="1" min="3329" max="3329" style="1" width="3"/>
    <col customWidth="1" min="3330" max="3330" style="1" width="88.42578125"/>
    <col customWidth="1" min="3331" max="3331" style="1" width="12.7109375"/>
    <col customWidth="1" min="3332" max="3332" style="1" width="12.85546875"/>
    <col customWidth="1" min="3333" max="3333" style="1" width="12.28515625"/>
    <col customWidth="1" min="3334" max="3334" style="1" width="10.28515625"/>
    <col customWidth="1" min="3335" max="3335" style="1" width="8.7109375"/>
    <col customWidth="1" min="3336" max="3336" style="1" width="11"/>
    <col customWidth="1" min="3337" max="3337" style="1" width="9.42578125"/>
    <col customWidth="1" min="3338" max="3338" style="1" width="10.42578125"/>
    <col customWidth="1" min="3339" max="3339" style="1" width="14.28515625"/>
    <col customWidth="1" min="3340" max="3341" style="1" width="9.5703125"/>
    <col customWidth="1" min="3342" max="3345" style="1" width="12"/>
    <col customWidth="1" min="3346" max="3346" style="1" width="12.5703125"/>
    <col customWidth="1" min="3347" max="3347" style="1" width="11"/>
    <col customWidth="1" min="3348" max="3348" style="1" width="10.85546875"/>
    <col customWidth="1" min="3349" max="3349" style="1" width="14.28515625"/>
    <col bestFit="1" customWidth="1" min="3350" max="3350" style="1" width="10.5703125"/>
    <col bestFit="1" customWidth="1" min="3351" max="3351" style="1" width="9.28515625"/>
    <col min="3352" max="3584" style="1" width="9.140625"/>
    <col customWidth="1" min="3585" max="3585" style="1" width="3"/>
    <col customWidth="1" min="3586" max="3586" style="1" width="88.42578125"/>
    <col customWidth="1" min="3587" max="3587" style="1" width="12.7109375"/>
    <col customWidth="1" min="3588" max="3588" style="1" width="12.85546875"/>
    <col customWidth="1" min="3589" max="3589" style="1" width="12.28515625"/>
    <col customWidth="1" min="3590" max="3590" style="1" width="10.28515625"/>
    <col customWidth="1" min="3591" max="3591" style="1" width="8.7109375"/>
    <col customWidth="1" min="3592" max="3592" style="1" width="11"/>
    <col customWidth="1" min="3593" max="3593" style="1" width="9.42578125"/>
    <col customWidth="1" min="3594" max="3594" style="1" width="10.42578125"/>
    <col customWidth="1" min="3595" max="3595" style="1" width="14.28515625"/>
    <col customWidth="1" min="3596" max="3597" style="1" width="9.5703125"/>
    <col customWidth="1" min="3598" max="3601" style="1" width="12"/>
    <col customWidth="1" min="3602" max="3602" style="1" width="12.5703125"/>
    <col customWidth="1" min="3603" max="3603" style="1" width="11"/>
    <col customWidth="1" min="3604" max="3604" style="1" width="10.85546875"/>
    <col customWidth="1" min="3605" max="3605" style="1" width="14.28515625"/>
    <col bestFit="1" customWidth="1" min="3606" max="3606" style="1" width="10.5703125"/>
    <col bestFit="1" customWidth="1" min="3607" max="3607" style="1" width="9.28515625"/>
    <col min="3608" max="3840" style="1" width="9.140625"/>
    <col customWidth="1" min="3841" max="3841" style="1" width="3"/>
    <col customWidth="1" min="3842" max="3842" style="1" width="88.42578125"/>
    <col customWidth="1" min="3843" max="3843" style="1" width="12.7109375"/>
    <col customWidth="1" min="3844" max="3844" style="1" width="12.85546875"/>
    <col customWidth="1" min="3845" max="3845" style="1" width="12.28515625"/>
    <col customWidth="1" min="3846" max="3846" style="1" width="10.28515625"/>
    <col customWidth="1" min="3847" max="3847" style="1" width="8.7109375"/>
    <col customWidth="1" min="3848" max="3848" style="1" width="11"/>
    <col customWidth="1" min="3849" max="3849" style="1" width="9.42578125"/>
    <col customWidth="1" min="3850" max="3850" style="1" width="10.42578125"/>
    <col customWidth="1" min="3851" max="3851" style="1" width="14.28515625"/>
    <col customWidth="1" min="3852" max="3853" style="1" width="9.5703125"/>
    <col customWidth="1" min="3854" max="3857" style="1" width="12"/>
    <col customWidth="1" min="3858" max="3858" style="1" width="12.5703125"/>
    <col customWidth="1" min="3859" max="3859" style="1" width="11"/>
    <col customWidth="1" min="3860" max="3860" style="1" width="10.85546875"/>
    <col customWidth="1" min="3861" max="3861" style="1" width="14.28515625"/>
    <col bestFit="1" customWidth="1" min="3862" max="3862" style="1" width="10.5703125"/>
    <col bestFit="1" customWidth="1" min="3863" max="3863" style="1" width="9.28515625"/>
    <col min="3864" max="4096" style="1" width="9.140625"/>
    <col customWidth="1" min="4097" max="4097" style="1" width="3"/>
    <col customWidth="1" min="4098" max="4098" style="1" width="88.42578125"/>
    <col customWidth="1" min="4099" max="4099" style="1" width="12.7109375"/>
    <col customWidth="1" min="4100" max="4100" style="1" width="12.85546875"/>
    <col customWidth="1" min="4101" max="4101" style="1" width="12.28515625"/>
    <col customWidth="1" min="4102" max="4102" style="1" width="10.28515625"/>
    <col customWidth="1" min="4103" max="4103" style="1" width="8.7109375"/>
    <col customWidth="1" min="4104" max="4104" style="1" width="11"/>
    <col customWidth="1" min="4105" max="4105" style="1" width="9.42578125"/>
    <col customWidth="1" min="4106" max="4106" style="1" width="10.42578125"/>
    <col customWidth="1" min="4107" max="4107" style="1" width="14.28515625"/>
    <col customWidth="1" min="4108" max="4109" style="1" width="9.5703125"/>
    <col customWidth="1" min="4110" max="4113" style="1" width="12"/>
    <col customWidth="1" min="4114" max="4114" style="1" width="12.5703125"/>
    <col customWidth="1" min="4115" max="4115" style="1" width="11"/>
    <col customWidth="1" min="4116" max="4116" style="1" width="10.85546875"/>
    <col customWidth="1" min="4117" max="4117" style="1" width="14.28515625"/>
    <col bestFit="1" customWidth="1" min="4118" max="4118" style="1" width="10.5703125"/>
    <col bestFit="1" customWidth="1" min="4119" max="4119" style="1" width="9.28515625"/>
    <col min="4120" max="4352" style="1" width="9.140625"/>
    <col customWidth="1" min="4353" max="4353" style="1" width="3"/>
    <col customWidth="1" min="4354" max="4354" style="1" width="88.42578125"/>
    <col customWidth="1" min="4355" max="4355" style="1" width="12.7109375"/>
    <col customWidth="1" min="4356" max="4356" style="1" width="12.85546875"/>
    <col customWidth="1" min="4357" max="4357" style="1" width="12.28515625"/>
    <col customWidth="1" min="4358" max="4358" style="1" width="10.28515625"/>
    <col customWidth="1" min="4359" max="4359" style="1" width="8.7109375"/>
    <col customWidth="1" min="4360" max="4360" style="1" width="11"/>
    <col customWidth="1" min="4361" max="4361" style="1" width="9.42578125"/>
    <col customWidth="1" min="4362" max="4362" style="1" width="10.42578125"/>
    <col customWidth="1" min="4363" max="4363" style="1" width="14.28515625"/>
    <col customWidth="1" min="4364" max="4365" style="1" width="9.5703125"/>
    <col customWidth="1" min="4366" max="4369" style="1" width="12"/>
    <col customWidth="1" min="4370" max="4370" style="1" width="12.5703125"/>
    <col customWidth="1" min="4371" max="4371" style="1" width="11"/>
    <col customWidth="1" min="4372" max="4372" style="1" width="10.85546875"/>
    <col customWidth="1" min="4373" max="4373" style="1" width="14.28515625"/>
    <col bestFit="1" customWidth="1" min="4374" max="4374" style="1" width="10.5703125"/>
    <col bestFit="1" customWidth="1" min="4375" max="4375" style="1" width="9.28515625"/>
    <col min="4376" max="4608" style="1" width="9.140625"/>
    <col customWidth="1" min="4609" max="4609" style="1" width="3"/>
    <col customWidth="1" min="4610" max="4610" style="1" width="88.42578125"/>
    <col customWidth="1" min="4611" max="4611" style="1" width="12.7109375"/>
    <col customWidth="1" min="4612" max="4612" style="1" width="12.85546875"/>
    <col customWidth="1" min="4613" max="4613" style="1" width="12.28515625"/>
    <col customWidth="1" min="4614" max="4614" style="1" width="10.28515625"/>
    <col customWidth="1" min="4615" max="4615" style="1" width="8.7109375"/>
    <col customWidth="1" min="4616" max="4616" style="1" width="11"/>
    <col customWidth="1" min="4617" max="4617" style="1" width="9.42578125"/>
    <col customWidth="1" min="4618" max="4618" style="1" width="10.42578125"/>
    <col customWidth="1" min="4619" max="4619" style="1" width="14.28515625"/>
    <col customWidth="1" min="4620" max="4621" style="1" width="9.5703125"/>
    <col customWidth="1" min="4622" max="4625" style="1" width="12"/>
    <col customWidth="1" min="4626" max="4626" style="1" width="12.5703125"/>
    <col customWidth="1" min="4627" max="4627" style="1" width="11"/>
    <col customWidth="1" min="4628" max="4628" style="1" width="10.85546875"/>
    <col customWidth="1" min="4629" max="4629" style="1" width="14.28515625"/>
    <col bestFit="1" customWidth="1" min="4630" max="4630" style="1" width="10.5703125"/>
    <col bestFit="1" customWidth="1" min="4631" max="4631" style="1" width="9.28515625"/>
    <col min="4632" max="4864" style="1" width="9.140625"/>
    <col customWidth="1" min="4865" max="4865" style="1" width="3"/>
    <col customWidth="1" min="4866" max="4866" style="1" width="88.42578125"/>
    <col customWidth="1" min="4867" max="4867" style="1" width="12.7109375"/>
    <col customWidth="1" min="4868" max="4868" style="1" width="12.85546875"/>
    <col customWidth="1" min="4869" max="4869" style="1" width="12.28515625"/>
    <col customWidth="1" min="4870" max="4870" style="1" width="10.28515625"/>
    <col customWidth="1" min="4871" max="4871" style="1" width="8.7109375"/>
    <col customWidth="1" min="4872" max="4872" style="1" width="11"/>
    <col customWidth="1" min="4873" max="4873" style="1" width="9.42578125"/>
    <col customWidth="1" min="4874" max="4874" style="1" width="10.42578125"/>
    <col customWidth="1" min="4875" max="4875" style="1" width="14.28515625"/>
    <col customWidth="1" min="4876" max="4877" style="1" width="9.5703125"/>
    <col customWidth="1" min="4878" max="4881" style="1" width="12"/>
    <col customWidth="1" min="4882" max="4882" style="1" width="12.5703125"/>
    <col customWidth="1" min="4883" max="4883" style="1" width="11"/>
    <col customWidth="1" min="4884" max="4884" style="1" width="10.85546875"/>
    <col customWidth="1" min="4885" max="4885" style="1" width="14.28515625"/>
    <col bestFit="1" customWidth="1" min="4886" max="4886" style="1" width="10.5703125"/>
    <col bestFit="1" customWidth="1" min="4887" max="4887" style="1" width="9.28515625"/>
    <col min="4888" max="5120" style="1" width="9.140625"/>
    <col customWidth="1" min="5121" max="5121" style="1" width="3"/>
    <col customWidth="1" min="5122" max="5122" style="1" width="88.42578125"/>
    <col customWidth="1" min="5123" max="5123" style="1" width="12.7109375"/>
    <col customWidth="1" min="5124" max="5124" style="1" width="12.85546875"/>
    <col customWidth="1" min="5125" max="5125" style="1" width="12.28515625"/>
    <col customWidth="1" min="5126" max="5126" style="1" width="10.28515625"/>
    <col customWidth="1" min="5127" max="5127" style="1" width="8.7109375"/>
    <col customWidth="1" min="5128" max="5128" style="1" width="11"/>
    <col customWidth="1" min="5129" max="5129" style="1" width="9.42578125"/>
    <col customWidth="1" min="5130" max="5130" style="1" width="10.42578125"/>
    <col customWidth="1" min="5131" max="5131" style="1" width="14.28515625"/>
    <col customWidth="1" min="5132" max="5133" style="1" width="9.5703125"/>
    <col customWidth="1" min="5134" max="5137" style="1" width="12"/>
    <col customWidth="1" min="5138" max="5138" style="1" width="12.5703125"/>
    <col customWidth="1" min="5139" max="5139" style="1" width="11"/>
    <col customWidth="1" min="5140" max="5140" style="1" width="10.85546875"/>
    <col customWidth="1" min="5141" max="5141" style="1" width="14.28515625"/>
    <col bestFit="1" customWidth="1" min="5142" max="5142" style="1" width="10.5703125"/>
    <col bestFit="1" customWidth="1" min="5143" max="5143" style="1" width="9.28515625"/>
    <col min="5144" max="5376" style="1" width="9.140625"/>
    <col customWidth="1" min="5377" max="5377" style="1" width="3"/>
    <col customWidth="1" min="5378" max="5378" style="1" width="88.42578125"/>
    <col customWidth="1" min="5379" max="5379" style="1" width="12.7109375"/>
    <col customWidth="1" min="5380" max="5380" style="1" width="12.85546875"/>
    <col customWidth="1" min="5381" max="5381" style="1" width="12.28515625"/>
    <col customWidth="1" min="5382" max="5382" style="1" width="10.28515625"/>
    <col customWidth="1" min="5383" max="5383" style="1" width="8.7109375"/>
    <col customWidth="1" min="5384" max="5384" style="1" width="11"/>
    <col customWidth="1" min="5385" max="5385" style="1" width="9.42578125"/>
    <col customWidth="1" min="5386" max="5386" style="1" width="10.42578125"/>
    <col customWidth="1" min="5387" max="5387" style="1" width="14.28515625"/>
    <col customWidth="1" min="5388" max="5389" style="1" width="9.5703125"/>
    <col customWidth="1" min="5390" max="5393" style="1" width="12"/>
    <col customWidth="1" min="5394" max="5394" style="1" width="12.5703125"/>
    <col customWidth="1" min="5395" max="5395" style="1" width="11"/>
    <col customWidth="1" min="5396" max="5396" style="1" width="10.85546875"/>
    <col customWidth="1" min="5397" max="5397" style="1" width="14.28515625"/>
    <col bestFit="1" customWidth="1" min="5398" max="5398" style="1" width="10.5703125"/>
    <col bestFit="1" customWidth="1" min="5399" max="5399" style="1" width="9.28515625"/>
    <col min="5400" max="5632" style="1" width="9.140625"/>
    <col customWidth="1" min="5633" max="5633" style="1" width="3"/>
    <col customWidth="1" min="5634" max="5634" style="1" width="88.42578125"/>
    <col customWidth="1" min="5635" max="5635" style="1" width="12.7109375"/>
    <col customWidth="1" min="5636" max="5636" style="1" width="12.85546875"/>
    <col customWidth="1" min="5637" max="5637" style="1" width="12.28515625"/>
    <col customWidth="1" min="5638" max="5638" style="1" width="10.28515625"/>
    <col customWidth="1" min="5639" max="5639" style="1" width="8.7109375"/>
    <col customWidth="1" min="5640" max="5640" style="1" width="11"/>
    <col customWidth="1" min="5641" max="5641" style="1" width="9.42578125"/>
    <col customWidth="1" min="5642" max="5642" style="1" width="10.42578125"/>
    <col customWidth="1" min="5643" max="5643" style="1" width="14.28515625"/>
    <col customWidth="1" min="5644" max="5645" style="1" width="9.5703125"/>
    <col customWidth="1" min="5646" max="5649" style="1" width="12"/>
    <col customWidth="1" min="5650" max="5650" style="1" width="12.5703125"/>
    <col customWidth="1" min="5651" max="5651" style="1" width="11"/>
    <col customWidth="1" min="5652" max="5652" style="1" width="10.85546875"/>
    <col customWidth="1" min="5653" max="5653" style="1" width="14.28515625"/>
    <col bestFit="1" customWidth="1" min="5654" max="5654" style="1" width="10.5703125"/>
    <col bestFit="1" customWidth="1" min="5655" max="5655" style="1" width="9.28515625"/>
    <col min="5656" max="5888" style="1" width="9.140625"/>
    <col customWidth="1" min="5889" max="5889" style="1" width="3"/>
    <col customWidth="1" min="5890" max="5890" style="1" width="88.42578125"/>
    <col customWidth="1" min="5891" max="5891" style="1" width="12.7109375"/>
    <col customWidth="1" min="5892" max="5892" style="1" width="12.85546875"/>
    <col customWidth="1" min="5893" max="5893" style="1" width="12.28515625"/>
    <col customWidth="1" min="5894" max="5894" style="1" width="10.28515625"/>
    <col customWidth="1" min="5895" max="5895" style="1" width="8.7109375"/>
    <col customWidth="1" min="5896" max="5896" style="1" width="11"/>
    <col customWidth="1" min="5897" max="5897" style="1" width="9.42578125"/>
    <col customWidth="1" min="5898" max="5898" style="1" width="10.42578125"/>
    <col customWidth="1" min="5899" max="5899" style="1" width="14.28515625"/>
    <col customWidth="1" min="5900" max="5901" style="1" width="9.5703125"/>
    <col customWidth="1" min="5902" max="5905" style="1" width="12"/>
    <col customWidth="1" min="5906" max="5906" style="1" width="12.5703125"/>
    <col customWidth="1" min="5907" max="5907" style="1" width="11"/>
    <col customWidth="1" min="5908" max="5908" style="1" width="10.85546875"/>
    <col customWidth="1" min="5909" max="5909" style="1" width="14.28515625"/>
    <col bestFit="1" customWidth="1" min="5910" max="5910" style="1" width="10.5703125"/>
    <col bestFit="1" customWidth="1" min="5911" max="5911" style="1" width="9.28515625"/>
    <col min="5912" max="6144" style="1" width="9.140625"/>
    <col customWidth="1" min="6145" max="6145" style="1" width="3"/>
    <col customWidth="1" min="6146" max="6146" style="1" width="88.42578125"/>
    <col customWidth="1" min="6147" max="6147" style="1" width="12.7109375"/>
    <col customWidth="1" min="6148" max="6148" style="1" width="12.85546875"/>
    <col customWidth="1" min="6149" max="6149" style="1" width="12.28515625"/>
    <col customWidth="1" min="6150" max="6150" style="1" width="10.28515625"/>
    <col customWidth="1" min="6151" max="6151" style="1" width="8.7109375"/>
    <col customWidth="1" min="6152" max="6152" style="1" width="11"/>
    <col customWidth="1" min="6153" max="6153" style="1" width="9.42578125"/>
    <col customWidth="1" min="6154" max="6154" style="1" width="10.42578125"/>
    <col customWidth="1" min="6155" max="6155" style="1" width="14.28515625"/>
    <col customWidth="1" min="6156" max="6157" style="1" width="9.5703125"/>
    <col customWidth="1" min="6158" max="6161" style="1" width="12"/>
    <col customWidth="1" min="6162" max="6162" style="1" width="12.5703125"/>
    <col customWidth="1" min="6163" max="6163" style="1" width="11"/>
    <col customWidth="1" min="6164" max="6164" style="1" width="10.85546875"/>
    <col customWidth="1" min="6165" max="6165" style="1" width="14.28515625"/>
    <col bestFit="1" customWidth="1" min="6166" max="6166" style="1" width="10.5703125"/>
    <col bestFit="1" customWidth="1" min="6167" max="6167" style="1" width="9.28515625"/>
    <col min="6168" max="6400" style="1" width="9.140625"/>
    <col customWidth="1" min="6401" max="6401" style="1" width="3"/>
    <col customWidth="1" min="6402" max="6402" style="1" width="88.42578125"/>
    <col customWidth="1" min="6403" max="6403" style="1" width="12.7109375"/>
    <col customWidth="1" min="6404" max="6404" style="1" width="12.85546875"/>
    <col customWidth="1" min="6405" max="6405" style="1" width="12.28515625"/>
    <col customWidth="1" min="6406" max="6406" style="1" width="10.28515625"/>
    <col customWidth="1" min="6407" max="6407" style="1" width="8.7109375"/>
    <col customWidth="1" min="6408" max="6408" style="1" width="11"/>
    <col customWidth="1" min="6409" max="6409" style="1" width="9.42578125"/>
    <col customWidth="1" min="6410" max="6410" style="1" width="10.42578125"/>
    <col customWidth="1" min="6411" max="6411" style="1" width="14.28515625"/>
    <col customWidth="1" min="6412" max="6413" style="1" width="9.5703125"/>
    <col customWidth="1" min="6414" max="6417" style="1" width="12"/>
    <col customWidth="1" min="6418" max="6418" style="1" width="12.5703125"/>
    <col customWidth="1" min="6419" max="6419" style="1" width="11"/>
    <col customWidth="1" min="6420" max="6420" style="1" width="10.85546875"/>
    <col customWidth="1" min="6421" max="6421" style="1" width="14.28515625"/>
    <col bestFit="1" customWidth="1" min="6422" max="6422" style="1" width="10.5703125"/>
    <col bestFit="1" customWidth="1" min="6423" max="6423" style="1" width="9.28515625"/>
    <col min="6424" max="6656" style="1" width="9.140625"/>
    <col customWidth="1" min="6657" max="6657" style="1" width="3"/>
    <col customWidth="1" min="6658" max="6658" style="1" width="88.42578125"/>
    <col customWidth="1" min="6659" max="6659" style="1" width="12.7109375"/>
    <col customWidth="1" min="6660" max="6660" style="1" width="12.85546875"/>
    <col customWidth="1" min="6661" max="6661" style="1" width="12.28515625"/>
    <col customWidth="1" min="6662" max="6662" style="1" width="10.28515625"/>
    <col customWidth="1" min="6663" max="6663" style="1" width="8.7109375"/>
    <col customWidth="1" min="6664" max="6664" style="1" width="11"/>
    <col customWidth="1" min="6665" max="6665" style="1" width="9.42578125"/>
    <col customWidth="1" min="6666" max="6666" style="1" width="10.42578125"/>
    <col customWidth="1" min="6667" max="6667" style="1" width="14.28515625"/>
    <col customWidth="1" min="6668" max="6669" style="1" width="9.5703125"/>
    <col customWidth="1" min="6670" max="6673" style="1" width="12"/>
    <col customWidth="1" min="6674" max="6674" style="1" width="12.5703125"/>
    <col customWidth="1" min="6675" max="6675" style="1" width="11"/>
    <col customWidth="1" min="6676" max="6676" style="1" width="10.85546875"/>
    <col customWidth="1" min="6677" max="6677" style="1" width="14.28515625"/>
    <col bestFit="1" customWidth="1" min="6678" max="6678" style="1" width="10.5703125"/>
    <col bestFit="1" customWidth="1" min="6679" max="6679" style="1" width="9.28515625"/>
    <col min="6680" max="6912" style="1" width="9.140625"/>
    <col customWidth="1" min="6913" max="6913" style="1" width="3"/>
    <col customWidth="1" min="6914" max="6914" style="1" width="88.42578125"/>
    <col customWidth="1" min="6915" max="6915" style="1" width="12.7109375"/>
    <col customWidth="1" min="6916" max="6916" style="1" width="12.85546875"/>
    <col customWidth="1" min="6917" max="6917" style="1" width="12.28515625"/>
    <col customWidth="1" min="6918" max="6918" style="1" width="10.28515625"/>
    <col customWidth="1" min="6919" max="6919" style="1" width="8.7109375"/>
    <col customWidth="1" min="6920" max="6920" style="1" width="11"/>
    <col customWidth="1" min="6921" max="6921" style="1" width="9.42578125"/>
    <col customWidth="1" min="6922" max="6922" style="1" width="10.42578125"/>
    <col customWidth="1" min="6923" max="6923" style="1" width="14.28515625"/>
    <col customWidth="1" min="6924" max="6925" style="1" width="9.5703125"/>
    <col customWidth="1" min="6926" max="6929" style="1" width="12"/>
    <col customWidth="1" min="6930" max="6930" style="1" width="12.5703125"/>
    <col customWidth="1" min="6931" max="6931" style="1" width="11"/>
    <col customWidth="1" min="6932" max="6932" style="1" width="10.85546875"/>
    <col customWidth="1" min="6933" max="6933" style="1" width="14.28515625"/>
    <col bestFit="1" customWidth="1" min="6934" max="6934" style="1" width="10.5703125"/>
    <col bestFit="1" customWidth="1" min="6935" max="6935" style="1" width="9.28515625"/>
    <col min="6936" max="7168" style="1" width="9.140625"/>
    <col customWidth="1" min="7169" max="7169" style="1" width="3"/>
    <col customWidth="1" min="7170" max="7170" style="1" width="88.42578125"/>
    <col customWidth="1" min="7171" max="7171" style="1" width="12.7109375"/>
    <col customWidth="1" min="7172" max="7172" style="1" width="12.85546875"/>
    <col customWidth="1" min="7173" max="7173" style="1" width="12.28515625"/>
    <col customWidth="1" min="7174" max="7174" style="1" width="10.28515625"/>
    <col customWidth="1" min="7175" max="7175" style="1" width="8.7109375"/>
    <col customWidth="1" min="7176" max="7176" style="1" width="11"/>
    <col customWidth="1" min="7177" max="7177" style="1" width="9.42578125"/>
    <col customWidth="1" min="7178" max="7178" style="1" width="10.42578125"/>
    <col customWidth="1" min="7179" max="7179" style="1" width="14.28515625"/>
    <col customWidth="1" min="7180" max="7181" style="1" width="9.5703125"/>
    <col customWidth="1" min="7182" max="7185" style="1" width="12"/>
    <col customWidth="1" min="7186" max="7186" style="1" width="12.5703125"/>
    <col customWidth="1" min="7187" max="7187" style="1" width="11"/>
    <col customWidth="1" min="7188" max="7188" style="1" width="10.85546875"/>
    <col customWidth="1" min="7189" max="7189" style="1" width="14.28515625"/>
    <col bestFit="1" customWidth="1" min="7190" max="7190" style="1" width="10.5703125"/>
    <col bestFit="1" customWidth="1" min="7191" max="7191" style="1" width="9.28515625"/>
    <col min="7192" max="7424" style="1" width="9.140625"/>
    <col customWidth="1" min="7425" max="7425" style="1" width="3"/>
    <col customWidth="1" min="7426" max="7426" style="1" width="88.42578125"/>
    <col customWidth="1" min="7427" max="7427" style="1" width="12.7109375"/>
    <col customWidth="1" min="7428" max="7428" style="1" width="12.85546875"/>
    <col customWidth="1" min="7429" max="7429" style="1" width="12.28515625"/>
    <col customWidth="1" min="7430" max="7430" style="1" width="10.28515625"/>
    <col customWidth="1" min="7431" max="7431" style="1" width="8.7109375"/>
    <col customWidth="1" min="7432" max="7432" style="1" width="11"/>
    <col customWidth="1" min="7433" max="7433" style="1" width="9.42578125"/>
    <col customWidth="1" min="7434" max="7434" style="1" width="10.42578125"/>
    <col customWidth="1" min="7435" max="7435" style="1" width="14.28515625"/>
    <col customWidth="1" min="7436" max="7437" style="1" width="9.5703125"/>
    <col customWidth="1" min="7438" max="7441" style="1" width="12"/>
    <col customWidth="1" min="7442" max="7442" style="1" width="12.5703125"/>
    <col customWidth="1" min="7443" max="7443" style="1" width="11"/>
    <col customWidth="1" min="7444" max="7444" style="1" width="10.85546875"/>
    <col customWidth="1" min="7445" max="7445" style="1" width="14.28515625"/>
    <col bestFit="1" customWidth="1" min="7446" max="7446" style="1" width="10.5703125"/>
    <col bestFit="1" customWidth="1" min="7447" max="7447" style="1" width="9.28515625"/>
    <col min="7448" max="7680" style="1" width="9.140625"/>
    <col customWidth="1" min="7681" max="7681" style="1" width="3"/>
    <col customWidth="1" min="7682" max="7682" style="1" width="88.42578125"/>
    <col customWidth="1" min="7683" max="7683" style="1" width="12.7109375"/>
    <col customWidth="1" min="7684" max="7684" style="1" width="12.85546875"/>
    <col customWidth="1" min="7685" max="7685" style="1" width="12.28515625"/>
    <col customWidth="1" min="7686" max="7686" style="1" width="10.28515625"/>
    <col customWidth="1" min="7687" max="7687" style="1" width="8.7109375"/>
    <col customWidth="1" min="7688" max="7688" style="1" width="11"/>
    <col customWidth="1" min="7689" max="7689" style="1" width="9.42578125"/>
    <col customWidth="1" min="7690" max="7690" style="1" width="10.42578125"/>
    <col customWidth="1" min="7691" max="7691" style="1" width="14.28515625"/>
    <col customWidth="1" min="7692" max="7693" style="1" width="9.5703125"/>
    <col customWidth="1" min="7694" max="7697" style="1" width="12"/>
    <col customWidth="1" min="7698" max="7698" style="1" width="12.5703125"/>
    <col customWidth="1" min="7699" max="7699" style="1" width="11"/>
    <col customWidth="1" min="7700" max="7700" style="1" width="10.85546875"/>
    <col customWidth="1" min="7701" max="7701" style="1" width="14.28515625"/>
    <col bestFit="1" customWidth="1" min="7702" max="7702" style="1" width="10.5703125"/>
    <col bestFit="1" customWidth="1" min="7703" max="7703" style="1" width="9.28515625"/>
    <col min="7704" max="7936" style="1" width="9.140625"/>
    <col customWidth="1" min="7937" max="7937" style="1" width="3"/>
    <col customWidth="1" min="7938" max="7938" style="1" width="88.42578125"/>
    <col customWidth="1" min="7939" max="7939" style="1" width="12.7109375"/>
    <col customWidth="1" min="7940" max="7940" style="1" width="12.85546875"/>
    <col customWidth="1" min="7941" max="7941" style="1" width="12.28515625"/>
    <col customWidth="1" min="7942" max="7942" style="1" width="10.28515625"/>
    <col customWidth="1" min="7943" max="7943" style="1" width="8.7109375"/>
    <col customWidth="1" min="7944" max="7944" style="1" width="11"/>
    <col customWidth="1" min="7945" max="7945" style="1" width="9.42578125"/>
    <col customWidth="1" min="7946" max="7946" style="1" width="10.42578125"/>
    <col customWidth="1" min="7947" max="7947" style="1" width="14.28515625"/>
    <col customWidth="1" min="7948" max="7949" style="1" width="9.5703125"/>
    <col customWidth="1" min="7950" max="7953" style="1" width="12"/>
    <col customWidth="1" min="7954" max="7954" style="1" width="12.5703125"/>
    <col customWidth="1" min="7955" max="7955" style="1" width="11"/>
    <col customWidth="1" min="7956" max="7956" style="1" width="10.85546875"/>
    <col customWidth="1" min="7957" max="7957" style="1" width="14.28515625"/>
    <col bestFit="1" customWidth="1" min="7958" max="7958" style="1" width="10.5703125"/>
    <col bestFit="1" customWidth="1" min="7959" max="7959" style="1" width="9.28515625"/>
    <col min="7960" max="8192" style="1" width="9.140625"/>
    <col customWidth="1" min="8193" max="8193" style="1" width="3"/>
    <col customWidth="1" min="8194" max="8194" style="1" width="88.42578125"/>
    <col customWidth="1" min="8195" max="8195" style="1" width="12.7109375"/>
    <col customWidth="1" min="8196" max="8196" style="1" width="12.85546875"/>
    <col customWidth="1" min="8197" max="8197" style="1" width="12.28515625"/>
    <col customWidth="1" min="8198" max="8198" style="1" width="10.28515625"/>
    <col customWidth="1" min="8199" max="8199" style="1" width="8.7109375"/>
    <col customWidth="1" min="8200" max="8200" style="1" width="11"/>
    <col customWidth="1" min="8201" max="8201" style="1" width="9.42578125"/>
    <col customWidth="1" min="8202" max="8202" style="1" width="10.42578125"/>
    <col customWidth="1" min="8203" max="8203" style="1" width="14.28515625"/>
    <col customWidth="1" min="8204" max="8205" style="1" width="9.5703125"/>
    <col customWidth="1" min="8206" max="8209" style="1" width="12"/>
    <col customWidth="1" min="8210" max="8210" style="1" width="12.5703125"/>
    <col customWidth="1" min="8211" max="8211" style="1" width="11"/>
    <col customWidth="1" min="8212" max="8212" style="1" width="10.85546875"/>
    <col customWidth="1" min="8213" max="8213" style="1" width="14.28515625"/>
    <col bestFit="1" customWidth="1" min="8214" max="8214" style="1" width="10.5703125"/>
    <col bestFit="1" customWidth="1" min="8215" max="8215" style="1" width="9.28515625"/>
    <col min="8216" max="8448" style="1" width="9.140625"/>
    <col customWidth="1" min="8449" max="8449" style="1" width="3"/>
    <col customWidth="1" min="8450" max="8450" style="1" width="88.42578125"/>
    <col customWidth="1" min="8451" max="8451" style="1" width="12.7109375"/>
    <col customWidth="1" min="8452" max="8452" style="1" width="12.85546875"/>
    <col customWidth="1" min="8453" max="8453" style="1" width="12.28515625"/>
    <col customWidth="1" min="8454" max="8454" style="1" width="10.28515625"/>
    <col customWidth="1" min="8455" max="8455" style="1" width="8.7109375"/>
    <col customWidth="1" min="8456" max="8456" style="1" width="11"/>
    <col customWidth="1" min="8457" max="8457" style="1" width="9.42578125"/>
    <col customWidth="1" min="8458" max="8458" style="1" width="10.42578125"/>
    <col customWidth="1" min="8459" max="8459" style="1" width="14.28515625"/>
    <col customWidth="1" min="8460" max="8461" style="1" width="9.5703125"/>
    <col customWidth="1" min="8462" max="8465" style="1" width="12"/>
    <col customWidth="1" min="8466" max="8466" style="1" width="12.5703125"/>
    <col customWidth="1" min="8467" max="8467" style="1" width="11"/>
    <col customWidth="1" min="8468" max="8468" style="1" width="10.85546875"/>
    <col customWidth="1" min="8469" max="8469" style="1" width="14.28515625"/>
    <col bestFit="1" customWidth="1" min="8470" max="8470" style="1" width="10.5703125"/>
    <col bestFit="1" customWidth="1" min="8471" max="8471" style="1" width="9.28515625"/>
    <col min="8472" max="8704" style="1" width="9.140625"/>
    <col customWidth="1" min="8705" max="8705" style="1" width="3"/>
    <col customWidth="1" min="8706" max="8706" style="1" width="88.42578125"/>
    <col customWidth="1" min="8707" max="8707" style="1" width="12.7109375"/>
    <col customWidth="1" min="8708" max="8708" style="1" width="12.85546875"/>
    <col customWidth="1" min="8709" max="8709" style="1" width="12.28515625"/>
    <col customWidth="1" min="8710" max="8710" style="1" width="10.28515625"/>
    <col customWidth="1" min="8711" max="8711" style="1" width="8.7109375"/>
    <col customWidth="1" min="8712" max="8712" style="1" width="11"/>
    <col customWidth="1" min="8713" max="8713" style="1" width="9.42578125"/>
    <col customWidth="1" min="8714" max="8714" style="1" width="10.42578125"/>
    <col customWidth="1" min="8715" max="8715" style="1" width="14.28515625"/>
    <col customWidth="1" min="8716" max="8717" style="1" width="9.5703125"/>
    <col customWidth="1" min="8718" max="8721" style="1" width="12"/>
    <col customWidth="1" min="8722" max="8722" style="1" width="12.5703125"/>
    <col customWidth="1" min="8723" max="8723" style="1" width="11"/>
    <col customWidth="1" min="8724" max="8724" style="1" width="10.85546875"/>
    <col customWidth="1" min="8725" max="8725" style="1" width="14.28515625"/>
    <col bestFit="1" customWidth="1" min="8726" max="8726" style="1" width="10.5703125"/>
    <col bestFit="1" customWidth="1" min="8727" max="8727" style="1" width="9.28515625"/>
    <col min="8728" max="8960" style="1" width="9.140625"/>
    <col customWidth="1" min="8961" max="8961" style="1" width="3"/>
    <col customWidth="1" min="8962" max="8962" style="1" width="88.42578125"/>
    <col customWidth="1" min="8963" max="8963" style="1" width="12.7109375"/>
    <col customWidth="1" min="8964" max="8964" style="1" width="12.85546875"/>
    <col customWidth="1" min="8965" max="8965" style="1" width="12.28515625"/>
    <col customWidth="1" min="8966" max="8966" style="1" width="10.28515625"/>
    <col customWidth="1" min="8967" max="8967" style="1" width="8.7109375"/>
    <col customWidth="1" min="8968" max="8968" style="1" width="11"/>
    <col customWidth="1" min="8969" max="8969" style="1" width="9.42578125"/>
    <col customWidth="1" min="8970" max="8970" style="1" width="10.42578125"/>
    <col customWidth="1" min="8971" max="8971" style="1" width="14.28515625"/>
    <col customWidth="1" min="8972" max="8973" style="1" width="9.5703125"/>
    <col customWidth="1" min="8974" max="8977" style="1" width="12"/>
    <col customWidth="1" min="8978" max="8978" style="1" width="12.5703125"/>
    <col customWidth="1" min="8979" max="8979" style="1" width="11"/>
    <col customWidth="1" min="8980" max="8980" style="1" width="10.85546875"/>
    <col customWidth="1" min="8981" max="8981" style="1" width="14.28515625"/>
    <col bestFit="1" customWidth="1" min="8982" max="8982" style="1" width="10.5703125"/>
    <col bestFit="1" customWidth="1" min="8983" max="8983" style="1" width="9.28515625"/>
    <col min="8984" max="9216" style="1" width="9.140625"/>
    <col customWidth="1" min="9217" max="9217" style="1" width="3"/>
    <col customWidth="1" min="9218" max="9218" style="1" width="88.42578125"/>
    <col customWidth="1" min="9219" max="9219" style="1" width="12.7109375"/>
    <col customWidth="1" min="9220" max="9220" style="1" width="12.85546875"/>
    <col customWidth="1" min="9221" max="9221" style="1" width="12.28515625"/>
    <col customWidth="1" min="9222" max="9222" style="1" width="10.28515625"/>
    <col customWidth="1" min="9223" max="9223" style="1" width="8.7109375"/>
    <col customWidth="1" min="9224" max="9224" style="1" width="11"/>
    <col customWidth="1" min="9225" max="9225" style="1" width="9.42578125"/>
    <col customWidth="1" min="9226" max="9226" style="1" width="10.42578125"/>
    <col customWidth="1" min="9227" max="9227" style="1" width="14.28515625"/>
    <col customWidth="1" min="9228" max="9229" style="1" width="9.5703125"/>
    <col customWidth="1" min="9230" max="9233" style="1" width="12"/>
    <col customWidth="1" min="9234" max="9234" style="1" width="12.5703125"/>
    <col customWidth="1" min="9235" max="9235" style="1" width="11"/>
    <col customWidth="1" min="9236" max="9236" style="1" width="10.85546875"/>
    <col customWidth="1" min="9237" max="9237" style="1" width="14.28515625"/>
    <col bestFit="1" customWidth="1" min="9238" max="9238" style="1" width="10.5703125"/>
    <col bestFit="1" customWidth="1" min="9239" max="9239" style="1" width="9.28515625"/>
    <col min="9240" max="9472" style="1" width="9.140625"/>
    <col customWidth="1" min="9473" max="9473" style="1" width="3"/>
    <col customWidth="1" min="9474" max="9474" style="1" width="88.42578125"/>
    <col customWidth="1" min="9475" max="9475" style="1" width="12.7109375"/>
    <col customWidth="1" min="9476" max="9476" style="1" width="12.85546875"/>
    <col customWidth="1" min="9477" max="9477" style="1" width="12.28515625"/>
    <col customWidth="1" min="9478" max="9478" style="1" width="10.28515625"/>
    <col customWidth="1" min="9479" max="9479" style="1" width="8.7109375"/>
    <col customWidth="1" min="9480" max="9480" style="1" width="11"/>
    <col customWidth="1" min="9481" max="9481" style="1" width="9.42578125"/>
    <col customWidth="1" min="9482" max="9482" style="1" width="10.42578125"/>
    <col customWidth="1" min="9483" max="9483" style="1" width="14.28515625"/>
    <col customWidth="1" min="9484" max="9485" style="1" width="9.5703125"/>
    <col customWidth="1" min="9486" max="9489" style="1" width="12"/>
    <col customWidth="1" min="9490" max="9490" style="1" width="12.5703125"/>
    <col customWidth="1" min="9491" max="9491" style="1" width="11"/>
    <col customWidth="1" min="9492" max="9492" style="1" width="10.85546875"/>
    <col customWidth="1" min="9493" max="9493" style="1" width="14.28515625"/>
    <col bestFit="1" customWidth="1" min="9494" max="9494" style="1" width="10.5703125"/>
    <col bestFit="1" customWidth="1" min="9495" max="9495" style="1" width="9.28515625"/>
    <col min="9496" max="9728" style="1" width="9.140625"/>
    <col customWidth="1" min="9729" max="9729" style="1" width="3"/>
    <col customWidth="1" min="9730" max="9730" style="1" width="88.42578125"/>
    <col customWidth="1" min="9731" max="9731" style="1" width="12.7109375"/>
    <col customWidth="1" min="9732" max="9732" style="1" width="12.85546875"/>
    <col customWidth="1" min="9733" max="9733" style="1" width="12.28515625"/>
    <col customWidth="1" min="9734" max="9734" style="1" width="10.28515625"/>
    <col customWidth="1" min="9735" max="9735" style="1" width="8.7109375"/>
    <col customWidth="1" min="9736" max="9736" style="1" width="11"/>
    <col customWidth="1" min="9737" max="9737" style="1" width="9.42578125"/>
    <col customWidth="1" min="9738" max="9738" style="1" width="10.42578125"/>
    <col customWidth="1" min="9739" max="9739" style="1" width="14.28515625"/>
    <col customWidth="1" min="9740" max="9741" style="1" width="9.5703125"/>
    <col customWidth="1" min="9742" max="9745" style="1" width="12"/>
    <col customWidth="1" min="9746" max="9746" style="1" width="12.5703125"/>
    <col customWidth="1" min="9747" max="9747" style="1" width="11"/>
    <col customWidth="1" min="9748" max="9748" style="1" width="10.85546875"/>
    <col customWidth="1" min="9749" max="9749" style="1" width="14.28515625"/>
    <col bestFit="1" customWidth="1" min="9750" max="9750" style="1" width="10.5703125"/>
    <col bestFit="1" customWidth="1" min="9751" max="9751" style="1" width="9.28515625"/>
    <col min="9752" max="9984" style="1" width="9.140625"/>
    <col customWidth="1" min="9985" max="9985" style="1" width="3"/>
    <col customWidth="1" min="9986" max="9986" style="1" width="88.42578125"/>
    <col customWidth="1" min="9987" max="9987" style="1" width="12.7109375"/>
    <col customWidth="1" min="9988" max="9988" style="1" width="12.85546875"/>
    <col customWidth="1" min="9989" max="9989" style="1" width="12.28515625"/>
    <col customWidth="1" min="9990" max="9990" style="1" width="10.28515625"/>
    <col customWidth="1" min="9991" max="9991" style="1" width="8.7109375"/>
    <col customWidth="1" min="9992" max="9992" style="1" width="11"/>
    <col customWidth="1" min="9993" max="9993" style="1" width="9.42578125"/>
    <col customWidth="1" min="9994" max="9994" style="1" width="10.42578125"/>
    <col customWidth="1" min="9995" max="9995" style="1" width="14.28515625"/>
    <col customWidth="1" min="9996" max="9997" style="1" width="9.5703125"/>
    <col customWidth="1" min="9998" max="10001" style="1" width="12"/>
    <col customWidth="1" min="10002" max="10002" style="1" width="12.5703125"/>
    <col customWidth="1" min="10003" max="10003" style="1" width="11"/>
    <col customWidth="1" min="10004" max="10004" style="1" width="10.85546875"/>
    <col customWidth="1" min="10005" max="10005" style="1" width="14.28515625"/>
    <col bestFit="1" customWidth="1" min="10006" max="10006" style="1" width="10.5703125"/>
    <col bestFit="1" customWidth="1" min="10007" max="10007" style="1" width="9.28515625"/>
    <col min="10008" max="10240" style="1" width="9.140625"/>
    <col customWidth="1" min="10241" max="10241" style="1" width="3"/>
    <col customWidth="1" min="10242" max="10242" style="1" width="88.42578125"/>
    <col customWidth="1" min="10243" max="10243" style="1" width="12.7109375"/>
    <col customWidth="1" min="10244" max="10244" style="1" width="12.85546875"/>
    <col customWidth="1" min="10245" max="10245" style="1" width="12.28515625"/>
    <col customWidth="1" min="10246" max="10246" style="1" width="10.28515625"/>
    <col customWidth="1" min="10247" max="10247" style="1" width="8.7109375"/>
    <col customWidth="1" min="10248" max="10248" style="1" width="11"/>
    <col customWidth="1" min="10249" max="10249" style="1" width="9.42578125"/>
    <col customWidth="1" min="10250" max="10250" style="1" width="10.42578125"/>
    <col customWidth="1" min="10251" max="10251" style="1" width="14.28515625"/>
    <col customWidth="1" min="10252" max="10253" style="1" width="9.5703125"/>
    <col customWidth="1" min="10254" max="10257" style="1" width="12"/>
    <col customWidth="1" min="10258" max="10258" style="1" width="12.5703125"/>
    <col customWidth="1" min="10259" max="10259" style="1" width="11"/>
    <col customWidth="1" min="10260" max="10260" style="1" width="10.85546875"/>
    <col customWidth="1" min="10261" max="10261" style="1" width="14.28515625"/>
    <col bestFit="1" customWidth="1" min="10262" max="10262" style="1" width="10.5703125"/>
    <col bestFit="1" customWidth="1" min="10263" max="10263" style="1" width="9.28515625"/>
    <col min="10264" max="10496" style="1" width="9.140625"/>
    <col customWidth="1" min="10497" max="10497" style="1" width="3"/>
    <col customWidth="1" min="10498" max="10498" style="1" width="88.42578125"/>
    <col customWidth="1" min="10499" max="10499" style="1" width="12.7109375"/>
    <col customWidth="1" min="10500" max="10500" style="1" width="12.85546875"/>
    <col customWidth="1" min="10501" max="10501" style="1" width="12.28515625"/>
    <col customWidth="1" min="10502" max="10502" style="1" width="10.28515625"/>
    <col customWidth="1" min="10503" max="10503" style="1" width="8.7109375"/>
    <col customWidth="1" min="10504" max="10504" style="1" width="11"/>
    <col customWidth="1" min="10505" max="10505" style="1" width="9.42578125"/>
    <col customWidth="1" min="10506" max="10506" style="1" width="10.42578125"/>
    <col customWidth="1" min="10507" max="10507" style="1" width="14.28515625"/>
    <col customWidth="1" min="10508" max="10509" style="1" width="9.5703125"/>
    <col customWidth="1" min="10510" max="10513" style="1" width="12"/>
    <col customWidth="1" min="10514" max="10514" style="1" width="12.5703125"/>
    <col customWidth="1" min="10515" max="10515" style="1" width="11"/>
    <col customWidth="1" min="10516" max="10516" style="1" width="10.85546875"/>
    <col customWidth="1" min="10517" max="10517" style="1" width="14.28515625"/>
    <col bestFit="1" customWidth="1" min="10518" max="10518" style="1" width="10.5703125"/>
    <col bestFit="1" customWidth="1" min="10519" max="10519" style="1" width="9.28515625"/>
    <col min="10520" max="10752" style="1" width="9.140625"/>
    <col customWidth="1" min="10753" max="10753" style="1" width="3"/>
    <col customWidth="1" min="10754" max="10754" style="1" width="88.42578125"/>
    <col customWidth="1" min="10755" max="10755" style="1" width="12.7109375"/>
    <col customWidth="1" min="10756" max="10756" style="1" width="12.85546875"/>
    <col customWidth="1" min="10757" max="10757" style="1" width="12.28515625"/>
    <col customWidth="1" min="10758" max="10758" style="1" width="10.28515625"/>
    <col customWidth="1" min="10759" max="10759" style="1" width="8.7109375"/>
    <col customWidth="1" min="10760" max="10760" style="1" width="11"/>
    <col customWidth="1" min="10761" max="10761" style="1" width="9.42578125"/>
    <col customWidth="1" min="10762" max="10762" style="1" width="10.42578125"/>
    <col customWidth="1" min="10763" max="10763" style="1" width="14.28515625"/>
    <col customWidth="1" min="10764" max="10765" style="1" width="9.5703125"/>
    <col customWidth="1" min="10766" max="10769" style="1" width="12"/>
    <col customWidth="1" min="10770" max="10770" style="1" width="12.5703125"/>
    <col customWidth="1" min="10771" max="10771" style="1" width="11"/>
    <col customWidth="1" min="10772" max="10772" style="1" width="10.85546875"/>
    <col customWidth="1" min="10773" max="10773" style="1" width="14.28515625"/>
    <col bestFit="1" customWidth="1" min="10774" max="10774" style="1" width="10.5703125"/>
    <col bestFit="1" customWidth="1" min="10775" max="10775" style="1" width="9.28515625"/>
    <col min="10776" max="11008" style="1" width="9.140625"/>
    <col customWidth="1" min="11009" max="11009" style="1" width="3"/>
    <col customWidth="1" min="11010" max="11010" style="1" width="88.42578125"/>
    <col customWidth="1" min="11011" max="11011" style="1" width="12.7109375"/>
    <col customWidth="1" min="11012" max="11012" style="1" width="12.85546875"/>
    <col customWidth="1" min="11013" max="11013" style="1" width="12.28515625"/>
    <col customWidth="1" min="11014" max="11014" style="1" width="10.28515625"/>
    <col customWidth="1" min="11015" max="11015" style="1" width="8.7109375"/>
    <col customWidth="1" min="11016" max="11016" style="1" width="11"/>
    <col customWidth="1" min="11017" max="11017" style="1" width="9.42578125"/>
    <col customWidth="1" min="11018" max="11018" style="1" width="10.42578125"/>
    <col customWidth="1" min="11019" max="11019" style="1" width="14.28515625"/>
    <col customWidth="1" min="11020" max="11021" style="1" width="9.5703125"/>
    <col customWidth="1" min="11022" max="11025" style="1" width="12"/>
    <col customWidth="1" min="11026" max="11026" style="1" width="12.5703125"/>
    <col customWidth="1" min="11027" max="11027" style="1" width="11"/>
    <col customWidth="1" min="11028" max="11028" style="1" width="10.85546875"/>
    <col customWidth="1" min="11029" max="11029" style="1" width="14.28515625"/>
    <col bestFit="1" customWidth="1" min="11030" max="11030" style="1" width="10.5703125"/>
    <col bestFit="1" customWidth="1" min="11031" max="11031" style="1" width="9.28515625"/>
    <col min="11032" max="11264" style="1" width="9.140625"/>
    <col customWidth="1" min="11265" max="11265" style="1" width="3"/>
    <col customWidth="1" min="11266" max="11266" style="1" width="88.42578125"/>
    <col customWidth="1" min="11267" max="11267" style="1" width="12.7109375"/>
    <col customWidth="1" min="11268" max="11268" style="1" width="12.85546875"/>
    <col customWidth="1" min="11269" max="11269" style="1" width="12.28515625"/>
    <col customWidth="1" min="11270" max="11270" style="1" width="10.28515625"/>
    <col customWidth="1" min="11271" max="11271" style="1" width="8.7109375"/>
    <col customWidth="1" min="11272" max="11272" style="1" width="11"/>
    <col customWidth="1" min="11273" max="11273" style="1" width="9.42578125"/>
    <col customWidth="1" min="11274" max="11274" style="1" width="10.42578125"/>
    <col customWidth="1" min="11275" max="11275" style="1" width="14.28515625"/>
    <col customWidth="1" min="11276" max="11277" style="1" width="9.5703125"/>
    <col customWidth="1" min="11278" max="11281" style="1" width="12"/>
    <col customWidth="1" min="11282" max="11282" style="1" width="12.5703125"/>
    <col customWidth="1" min="11283" max="11283" style="1" width="11"/>
    <col customWidth="1" min="11284" max="11284" style="1" width="10.85546875"/>
    <col customWidth="1" min="11285" max="11285" style="1" width="14.28515625"/>
    <col bestFit="1" customWidth="1" min="11286" max="11286" style="1" width="10.5703125"/>
    <col bestFit="1" customWidth="1" min="11287" max="11287" style="1" width="9.28515625"/>
    <col min="11288" max="11520" style="1" width="9.140625"/>
    <col customWidth="1" min="11521" max="11521" style="1" width="3"/>
    <col customWidth="1" min="11522" max="11522" style="1" width="88.42578125"/>
    <col customWidth="1" min="11523" max="11523" style="1" width="12.7109375"/>
    <col customWidth="1" min="11524" max="11524" style="1" width="12.85546875"/>
    <col customWidth="1" min="11525" max="11525" style="1" width="12.28515625"/>
    <col customWidth="1" min="11526" max="11526" style="1" width="10.28515625"/>
    <col customWidth="1" min="11527" max="11527" style="1" width="8.7109375"/>
    <col customWidth="1" min="11528" max="11528" style="1" width="11"/>
    <col customWidth="1" min="11529" max="11529" style="1" width="9.42578125"/>
    <col customWidth="1" min="11530" max="11530" style="1" width="10.42578125"/>
    <col customWidth="1" min="11531" max="11531" style="1" width="14.28515625"/>
    <col customWidth="1" min="11532" max="11533" style="1" width="9.5703125"/>
    <col customWidth="1" min="11534" max="11537" style="1" width="12"/>
    <col customWidth="1" min="11538" max="11538" style="1" width="12.5703125"/>
    <col customWidth="1" min="11539" max="11539" style="1" width="11"/>
    <col customWidth="1" min="11540" max="11540" style="1" width="10.85546875"/>
    <col customWidth="1" min="11541" max="11541" style="1" width="14.28515625"/>
    <col bestFit="1" customWidth="1" min="11542" max="11542" style="1" width="10.5703125"/>
    <col bestFit="1" customWidth="1" min="11543" max="11543" style="1" width="9.28515625"/>
    <col min="11544" max="11776" style="1" width="9.140625"/>
    <col customWidth="1" min="11777" max="11777" style="1" width="3"/>
    <col customWidth="1" min="11778" max="11778" style="1" width="88.42578125"/>
    <col customWidth="1" min="11779" max="11779" style="1" width="12.7109375"/>
    <col customWidth="1" min="11780" max="11780" style="1" width="12.85546875"/>
    <col customWidth="1" min="11781" max="11781" style="1" width="12.28515625"/>
    <col customWidth="1" min="11782" max="11782" style="1" width="10.28515625"/>
    <col customWidth="1" min="11783" max="11783" style="1" width="8.7109375"/>
    <col customWidth="1" min="11784" max="11784" style="1" width="11"/>
    <col customWidth="1" min="11785" max="11785" style="1" width="9.42578125"/>
    <col customWidth="1" min="11786" max="11786" style="1" width="10.42578125"/>
    <col customWidth="1" min="11787" max="11787" style="1" width="14.28515625"/>
    <col customWidth="1" min="11788" max="11789" style="1" width="9.5703125"/>
    <col customWidth="1" min="11790" max="11793" style="1" width="12"/>
    <col customWidth="1" min="11794" max="11794" style="1" width="12.5703125"/>
    <col customWidth="1" min="11795" max="11795" style="1" width="11"/>
    <col customWidth="1" min="11796" max="11796" style="1" width="10.85546875"/>
    <col customWidth="1" min="11797" max="11797" style="1" width="14.28515625"/>
    <col bestFit="1" customWidth="1" min="11798" max="11798" style="1" width="10.5703125"/>
    <col bestFit="1" customWidth="1" min="11799" max="11799" style="1" width="9.28515625"/>
    <col min="11800" max="12032" style="1" width="9.140625"/>
    <col customWidth="1" min="12033" max="12033" style="1" width="3"/>
    <col customWidth="1" min="12034" max="12034" style="1" width="88.42578125"/>
    <col customWidth="1" min="12035" max="12035" style="1" width="12.7109375"/>
    <col customWidth="1" min="12036" max="12036" style="1" width="12.85546875"/>
    <col customWidth="1" min="12037" max="12037" style="1" width="12.28515625"/>
    <col customWidth="1" min="12038" max="12038" style="1" width="10.28515625"/>
    <col customWidth="1" min="12039" max="12039" style="1" width="8.7109375"/>
    <col customWidth="1" min="12040" max="12040" style="1" width="11"/>
    <col customWidth="1" min="12041" max="12041" style="1" width="9.42578125"/>
    <col customWidth="1" min="12042" max="12042" style="1" width="10.42578125"/>
    <col customWidth="1" min="12043" max="12043" style="1" width="14.28515625"/>
    <col customWidth="1" min="12044" max="12045" style="1" width="9.5703125"/>
    <col customWidth="1" min="12046" max="12049" style="1" width="12"/>
    <col customWidth="1" min="12050" max="12050" style="1" width="12.5703125"/>
    <col customWidth="1" min="12051" max="12051" style="1" width="11"/>
    <col customWidth="1" min="12052" max="12052" style="1" width="10.85546875"/>
    <col customWidth="1" min="12053" max="12053" style="1" width="14.28515625"/>
    <col bestFit="1" customWidth="1" min="12054" max="12054" style="1" width="10.5703125"/>
    <col bestFit="1" customWidth="1" min="12055" max="12055" style="1" width="9.28515625"/>
    <col min="12056" max="12288" style="1" width="9.140625"/>
    <col customWidth="1" min="12289" max="12289" style="1" width="3"/>
    <col customWidth="1" min="12290" max="12290" style="1" width="88.42578125"/>
    <col customWidth="1" min="12291" max="12291" style="1" width="12.7109375"/>
    <col customWidth="1" min="12292" max="12292" style="1" width="12.85546875"/>
    <col customWidth="1" min="12293" max="12293" style="1" width="12.28515625"/>
    <col customWidth="1" min="12294" max="12294" style="1" width="10.28515625"/>
    <col customWidth="1" min="12295" max="12295" style="1" width="8.7109375"/>
    <col customWidth="1" min="12296" max="12296" style="1" width="11"/>
    <col customWidth="1" min="12297" max="12297" style="1" width="9.42578125"/>
    <col customWidth="1" min="12298" max="12298" style="1" width="10.42578125"/>
    <col customWidth="1" min="12299" max="12299" style="1" width="14.28515625"/>
    <col customWidth="1" min="12300" max="12301" style="1" width="9.5703125"/>
    <col customWidth="1" min="12302" max="12305" style="1" width="12"/>
    <col customWidth="1" min="12306" max="12306" style="1" width="12.5703125"/>
    <col customWidth="1" min="12307" max="12307" style="1" width="11"/>
    <col customWidth="1" min="12308" max="12308" style="1" width="10.85546875"/>
    <col customWidth="1" min="12309" max="12309" style="1" width="14.28515625"/>
    <col bestFit="1" customWidth="1" min="12310" max="12310" style="1" width="10.5703125"/>
    <col bestFit="1" customWidth="1" min="12311" max="12311" style="1" width="9.28515625"/>
    <col min="12312" max="12544" style="1" width="9.140625"/>
    <col customWidth="1" min="12545" max="12545" style="1" width="3"/>
    <col customWidth="1" min="12546" max="12546" style="1" width="88.42578125"/>
    <col customWidth="1" min="12547" max="12547" style="1" width="12.7109375"/>
    <col customWidth="1" min="12548" max="12548" style="1" width="12.85546875"/>
    <col customWidth="1" min="12549" max="12549" style="1" width="12.28515625"/>
    <col customWidth="1" min="12550" max="12550" style="1" width="10.28515625"/>
    <col customWidth="1" min="12551" max="12551" style="1" width="8.7109375"/>
    <col customWidth="1" min="12552" max="12552" style="1" width="11"/>
    <col customWidth="1" min="12553" max="12553" style="1" width="9.42578125"/>
    <col customWidth="1" min="12554" max="12554" style="1" width="10.42578125"/>
    <col customWidth="1" min="12555" max="12555" style="1" width="14.28515625"/>
    <col customWidth="1" min="12556" max="12557" style="1" width="9.5703125"/>
    <col customWidth="1" min="12558" max="12561" style="1" width="12"/>
    <col customWidth="1" min="12562" max="12562" style="1" width="12.5703125"/>
    <col customWidth="1" min="12563" max="12563" style="1" width="11"/>
    <col customWidth="1" min="12564" max="12564" style="1" width="10.85546875"/>
    <col customWidth="1" min="12565" max="12565" style="1" width="14.28515625"/>
    <col bestFit="1" customWidth="1" min="12566" max="12566" style="1" width="10.5703125"/>
    <col bestFit="1" customWidth="1" min="12567" max="12567" style="1" width="9.28515625"/>
    <col min="12568" max="12800" style="1" width="9.140625"/>
    <col customWidth="1" min="12801" max="12801" style="1" width="3"/>
    <col customWidth="1" min="12802" max="12802" style="1" width="88.42578125"/>
    <col customWidth="1" min="12803" max="12803" style="1" width="12.7109375"/>
    <col customWidth="1" min="12804" max="12804" style="1" width="12.85546875"/>
    <col customWidth="1" min="12805" max="12805" style="1" width="12.28515625"/>
    <col customWidth="1" min="12806" max="12806" style="1" width="10.28515625"/>
    <col customWidth="1" min="12807" max="12807" style="1" width="8.7109375"/>
    <col customWidth="1" min="12808" max="12808" style="1" width="11"/>
    <col customWidth="1" min="12809" max="12809" style="1" width="9.42578125"/>
    <col customWidth="1" min="12810" max="12810" style="1" width="10.42578125"/>
    <col customWidth="1" min="12811" max="12811" style="1" width="14.28515625"/>
    <col customWidth="1" min="12812" max="12813" style="1" width="9.5703125"/>
    <col customWidth="1" min="12814" max="12817" style="1" width="12"/>
    <col customWidth="1" min="12818" max="12818" style="1" width="12.5703125"/>
    <col customWidth="1" min="12819" max="12819" style="1" width="11"/>
    <col customWidth="1" min="12820" max="12820" style="1" width="10.85546875"/>
    <col customWidth="1" min="12821" max="12821" style="1" width="14.28515625"/>
    <col bestFit="1" customWidth="1" min="12822" max="12822" style="1" width="10.5703125"/>
    <col bestFit="1" customWidth="1" min="12823" max="12823" style="1" width="9.28515625"/>
    <col min="12824" max="13056" style="1" width="9.140625"/>
    <col customWidth="1" min="13057" max="13057" style="1" width="3"/>
    <col customWidth="1" min="13058" max="13058" style="1" width="88.42578125"/>
    <col customWidth="1" min="13059" max="13059" style="1" width="12.7109375"/>
    <col customWidth="1" min="13060" max="13060" style="1" width="12.85546875"/>
    <col customWidth="1" min="13061" max="13061" style="1" width="12.28515625"/>
    <col customWidth="1" min="13062" max="13062" style="1" width="10.28515625"/>
    <col customWidth="1" min="13063" max="13063" style="1" width="8.7109375"/>
    <col customWidth="1" min="13064" max="13064" style="1" width="11"/>
    <col customWidth="1" min="13065" max="13065" style="1" width="9.42578125"/>
    <col customWidth="1" min="13066" max="13066" style="1" width="10.42578125"/>
    <col customWidth="1" min="13067" max="13067" style="1" width="14.28515625"/>
    <col customWidth="1" min="13068" max="13069" style="1" width="9.5703125"/>
    <col customWidth="1" min="13070" max="13073" style="1" width="12"/>
    <col customWidth="1" min="13074" max="13074" style="1" width="12.5703125"/>
    <col customWidth="1" min="13075" max="13075" style="1" width="11"/>
    <col customWidth="1" min="13076" max="13076" style="1" width="10.85546875"/>
    <col customWidth="1" min="13077" max="13077" style="1" width="14.28515625"/>
    <col bestFit="1" customWidth="1" min="13078" max="13078" style="1" width="10.5703125"/>
    <col bestFit="1" customWidth="1" min="13079" max="13079" style="1" width="9.28515625"/>
    <col min="13080" max="13312" style="1" width="9.140625"/>
    <col customWidth="1" min="13313" max="13313" style="1" width="3"/>
    <col customWidth="1" min="13314" max="13314" style="1" width="88.42578125"/>
    <col customWidth="1" min="13315" max="13315" style="1" width="12.7109375"/>
    <col customWidth="1" min="13316" max="13316" style="1" width="12.85546875"/>
    <col customWidth="1" min="13317" max="13317" style="1" width="12.28515625"/>
    <col customWidth="1" min="13318" max="13318" style="1" width="10.28515625"/>
    <col customWidth="1" min="13319" max="13319" style="1" width="8.7109375"/>
    <col customWidth="1" min="13320" max="13320" style="1" width="11"/>
    <col customWidth="1" min="13321" max="13321" style="1" width="9.42578125"/>
    <col customWidth="1" min="13322" max="13322" style="1" width="10.42578125"/>
    <col customWidth="1" min="13323" max="13323" style="1" width="14.28515625"/>
    <col customWidth="1" min="13324" max="13325" style="1" width="9.5703125"/>
    <col customWidth="1" min="13326" max="13329" style="1" width="12"/>
    <col customWidth="1" min="13330" max="13330" style="1" width="12.5703125"/>
    <col customWidth="1" min="13331" max="13331" style="1" width="11"/>
    <col customWidth="1" min="13332" max="13332" style="1" width="10.85546875"/>
    <col customWidth="1" min="13333" max="13333" style="1" width="14.28515625"/>
    <col bestFit="1" customWidth="1" min="13334" max="13334" style="1" width="10.5703125"/>
    <col bestFit="1" customWidth="1" min="13335" max="13335" style="1" width="9.28515625"/>
    <col min="13336" max="13568" style="1" width="9.140625"/>
    <col customWidth="1" min="13569" max="13569" style="1" width="3"/>
    <col customWidth="1" min="13570" max="13570" style="1" width="88.42578125"/>
    <col customWidth="1" min="13571" max="13571" style="1" width="12.7109375"/>
    <col customWidth="1" min="13572" max="13572" style="1" width="12.85546875"/>
    <col customWidth="1" min="13573" max="13573" style="1" width="12.28515625"/>
    <col customWidth="1" min="13574" max="13574" style="1" width="10.28515625"/>
    <col customWidth="1" min="13575" max="13575" style="1" width="8.7109375"/>
    <col customWidth="1" min="13576" max="13576" style="1" width="11"/>
    <col customWidth="1" min="13577" max="13577" style="1" width="9.42578125"/>
    <col customWidth="1" min="13578" max="13578" style="1" width="10.42578125"/>
    <col customWidth="1" min="13579" max="13579" style="1" width="14.28515625"/>
    <col customWidth="1" min="13580" max="13581" style="1" width="9.5703125"/>
    <col customWidth="1" min="13582" max="13585" style="1" width="12"/>
    <col customWidth="1" min="13586" max="13586" style="1" width="12.5703125"/>
    <col customWidth="1" min="13587" max="13587" style="1" width="11"/>
    <col customWidth="1" min="13588" max="13588" style="1" width="10.85546875"/>
    <col customWidth="1" min="13589" max="13589" style="1" width="14.28515625"/>
    <col bestFit="1" customWidth="1" min="13590" max="13590" style="1" width="10.5703125"/>
    <col bestFit="1" customWidth="1" min="13591" max="13591" style="1" width="9.28515625"/>
    <col min="13592" max="13824" style="1" width="9.140625"/>
    <col customWidth="1" min="13825" max="13825" style="1" width="3"/>
    <col customWidth="1" min="13826" max="13826" style="1" width="88.42578125"/>
    <col customWidth="1" min="13827" max="13827" style="1" width="12.7109375"/>
    <col customWidth="1" min="13828" max="13828" style="1" width="12.85546875"/>
    <col customWidth="1" min="13829" max="13829" style="1" width="12.28515625"/>
    <col customWidth="1" min="13830" max="13830" style="1" width="10.28515625"/>
    <col customWidth="1" min="13831" max="13831" style="1" width="8.7109375"/>
    <col customWidth="1" min="13832" max="13832" style="1" width="11"/>
    <col customWidth="1" min="13833" max="13833" style="1" width="9.42578125"/>
    <col customWidth="1" min="13834" max="13834" style="1" width="10.42578125"/>
    <col customWidth="1" min="13835" max="13835" style="1" width="14.28515625"/>
    <col customWidth="1" min="13836" max="13837" style="1" width="9.5703125"/>
    <col customWidth="1" min="13838" max="13841" style="1" width="12"/>
    <col customWidth="1" min="13842" max="13842" style="1" width="12.5703125"/>
    <col customWidth="1" min="13843" max="13843" style="1" width="11"/>
    <col customWidth="1" min="13844" max="13844" style="1" width="10.85546875"/>
    <col customWidth="1" min="13845" max="13845" style="1" width="14.28515625"/>
    <col bestFit="1" customWidth="1" min="13846" max="13846" style="1" width="10.5703125"/>
    <col bestFit="1" customWidth="1" min="13847" max="13847" style="1" width="9.28515625"/>
    <col min="13848" max="14080" style="1" width="9.140625"/>
    <col customWidth="1" min="14081" max="14081" style="1" width="3"/>
    <col customWidth="1" min="14082" max="14082" style="1" width="88.42578125"/>
    <col customWidth="1" min="14083" max="14083" style="1" width="12.7109375"/>
    <col customWidth="1" min="14084" max="14084" style="1" width="12.85546875"/>
    <col customWidth="1" min="14085" max="14085" style="1" width="12.28515625"/>
    <col customWidth="1" min="14086" max="14086" style="1" width="10.28515625"/>
    <col customWidth="1" min="14087" max="14087" style="1" width="8.7109375"/>
    <col customWidth="1" min="14088" max="14088" style="1" width="11"/>
    <col customWidth="1" min="14089" max="14089" style="1" width="9.42578125"/>
    <col customWidth="1" min="14090" max="14090" style="1" width="10.42578125"/>
    <col customWidth="1" min="14091" max="14091" style="1" width="14.28515625"/>
    <col customWidth="1" min="14092" max="14093" style="1" width="9.5703125"/>
    <col customWidth="1" min="14094" max="14097" style="1" width="12"/>
    <col customWidth="1" min="14098" max="14098" style="1" width="12.5703125"/>
    <col customWidth="1" min="14099" max="14099" style="1" width="11"/>
    <col customWidth="1" min="14100" max="14100" style="1" width="10.85546875"/>
    <col customWidth="1" min="14101" max="14101" style="1" width="14.28515625"/>
    <col bestFit="1" customWidth="1" min="14102" max="14102" style="1" width="10.5703125"/>
    <col bestFit="1" customWidth="1" min="14103" max="14103" style="1" width="9.28515625"/>
    <col min="14104" max="14336" style="1" width="9.140625"/>
    <col customWidth="1" min="14337" max="14337" style="1" width="3"/>
    <col customWidth="1" min="14338" max="14338" style="1" width="88.42578125"/>
    <col customWidth="1" min="14339" max="14339" style="1" width="12.7109375"/>
    <col customWidth="1" min="14340" max="14340" style="1" width="12.85546875"/>
    <col customWidth="1" min="14341" max="14341" style="1" width="12.28515625"/>
    <col customWidth="1" min="14342" max="14342" style="1" width="10.28515625"/>
    <col customWidth="1" min="14343" max="14343" style="1" width="8.7109375"/>
    <col customWidth="1" min="14344" max="14344" style="1" width="11"/>
    <col customWidth="1" min="14345" max="14345" style="1" width="9.42578125"/>
    <col customWidth="1" min="14346" max="14346" style="1" width="10.42578125"/>
    <col customWidth="1" min="14347" max="14347" style="1" width="14.28515625"/>
    <col customWidth="1" min="14348" max="14349" style="1" width="9.5703125"/>
    <col customWidth="1" min="14350" max="14353" style="1" width="12"/>
    <col customWidth="1" min="14354" max="14354" style="1" width="12.5703125"/>
    <col customWidth="1" min="14355" max="14355" style="1" width="11"/>
    <col customWidth="1" min="14356" max="14356" style="1" width="10.85546875"/>
    <col customWidth="1" min="14357" max="14357" style="1" width="14.28515625"/>
    <col bestFit="1" customWidth="1" min="14358" max="14358" style="1" width="10.5703125"/>
    <col bestFit="1" customWidth="1" min="14359" max="14359" style="1" width="9.28515625"/>
    <col min="14360" max="14592" style="1" width="9.140625"/>
    <col customWidth="1" min="14593" max="14593" style="1" width="3"/>
    <col customWidth="1" min="14594" max="14594" style="1" width="88.42578125"/>
    <col customWidth="1" min="14595" max="14595" style="1" width="12.7109375"/>
    <col customWidth="1" min="14596" max="14596" style="1" width="12.85546875"/>
    <col customWidth="1" min="14597" max="14597" style="1" width="12.28515625"/>
    <col customWidth="1" min="14598" max="14598" style="1" width="10.28515625"/>
    <col customWidth="1" min="14599" max="14599" style="1" width="8.7109375"/>
    <col customWidth="1" min="14600" max="14600" style="1" width="11"/>
    <col customWidth="1" min="14601" max="14601" style="1" width="9.42578125"/>
    <col customWidth="1" min="14602" max="14602" style="1" width="10.42578125"/>
    <col customWidth="1" min="14603" max="14603" style="1" width="14.28515625"/>
    <col customWidth="1" min="14604" max="14605" style="1" width="9.5703125"/>
    <col customWidth="1" min="14606" max="14609" style="1" width="12"/>
    <col customWidth="1" min="14610" max="14610" style="1" width="12.5703125"/>
    <col customWidth="1" min="14611" max="14611" style="1" width="11"/>
    <col customWidth="1" min="14612" max="14612" style="1" width="10.85546875"/>
    <col customWidth="1" min="14613" max="14613" style="1" width="14.28515625"/>
    <col bestFit="1" customWidth="1" min="14614" max="14614" style="1" width="10.5703125"/>
    <col bestFit="1" customWidth="1" min="14615" max="14615" style="1" width="9.28515625"/>
    <col min="14616" max="14848" style="1" width="9.140625"/>
    <col customWidth="1" min="14849" max="14849" style="1" width="3"/>
    <col customWidth="1" min="14850" max="14850" style="1" width="88.42578125"/>
    <col customWidth="1" min="14851" max="14851" style="1" width="12.7109375"/>
    <col customWidth="1" min="14852" max="14852" style="1" width="12.85546875"/>
    <col customWidth="1" min="14853" max="14853" style="1" width="12.28515625"/>
    <col customWidth="1" min="14854" max="14854" style="1" width="10.28515625"/>
    <col customWidth="1" min="14855" max="14855" style="1" width="8.7109375"/>
    <col customWidth="1" min="14856" max="14856" style="1" width="11"/>
    <col customWidth="1" min="14857" max="14857" style="1" width="9.42578125"/>
    <col customWidth="1" min="14858" max="14858" style="1" width="10.42578125"/>
    <col customWidth="1" min="14859" max="14859" style="1" width="14.28515625"/>
    <col customWidth="1" min="14860" max="14861" style="1" width="9.5703125"/>
    <col customWidth="1" min="14862" max="14865" style="1" width="12"/>
    <col customWidth="1" min="14866" max="14866" style="1" width="12.5703125"/>
    <col customWidth="1" min="14867" max="14867" style="1" width="11"/>
    <col customWidth="1" min="14868" max="14868" style="1" width="10.85546875"/>
    <col customWidth="1" min="14869" max="14869" style="1" width="14.28515625"/>
    <col bestFit="1" customWidth="1" min="14870" max="14870" style="1" width="10.5703125"/>
    <col bestFit="1" customWidth="1" min="14871" max="14871" style="1" width="9.28515625"/>
    <col min="14872" max="15104" style="1" width="9.140625"/>
    <col customWidth="1" min="15105" max="15105" style="1" width="3"/>
    <col customWidth="1" min="15106" max="15106" style="1" width="88.42578125"/>
    <col customWidth="1" min="15107" max="15107" style="1" width="12.7109375"/>
    <col customWidth="1" min="15108" max="15108" style="1" width="12.85546875"/>
    <col customWidth="1" min="15109" max="15109" style="1" width="12.28515625"/>
    <col customWidth="1" min="15110" max="15110" style="1" width="10.28515625"/>
    <col customWidth="1" min="15111" max="15111" style="1" width="8.7109375"/>
    <col customWidth="1" min="15112" max="15112" style="1" width="11"/>
    <col customWidth="1" min="15113" max="15113" style="1" width="9.42578125"/>
    <col customWidth="1" min="15114" max="15114" style="1" width="10.42578125"/>
    <col customWidth="1" min="15115" max="15115" style="1" width="14.28515625"/>
    <col customWidth="1" min="15116" max="15117" style="1" width="9.5703125"/>
    <col customWidth="1" min="15118" max="15121" style="1" width="12"/>
    <col customWidth="1" min="15122" max="15122" style="1" width="12.5703125"/>
    <col customWidth="1" min="15123" max="15123" style="1" width="11"/>
    <col customWidth="1" min="15124" max="15124" style="1" width="10.85546875"/>
    <col customWidth="1" min="15125" max="15125" style="1" width="14.28515625"/>
    <col bestFit="1" customWidth="1" min="15126" max="15126" style="1" width="10.5703125"/>
    <col bestFit="1" customWidth="1" min="15127" max="15127" style="1" width="9.28515625"/>
    <col min="15128" max="15360" style="1" width="9.140625"/>
    <col customWidth="1" min="15361" max="15361" style="1" width="3"/>
    <col customWidth="1" min="15362" max="15362" style="1" width="88.42578125"/>
    <col customWidth="1" min="15363" max="15363" style="1" width="12.7109375"/>
    <col customWidth="1" min="15364" max="15364" style="1" width="12.85546875"/>
    <col customWidth="1" min="15365" max="15365" style="1" width="12.28515625"/>
    <col customWidth="1" min="15366" max="15366" style="1" width="10.28515625"/>
    <col customWidth="1" min="15367" max="15367" style="1" width="8.7109375"/>
    <col customWidth="1" min="15368" max="15368" style="1" width="11"/>
    <col customWidth="1" min="15369" max="15369" style="1" width="9.42578125"/>
    <col customWidth="1" min="15370" max="15370" style="1" width="10.42578125"/>
    <col customWidth="1" min="15371" max="15371" style="1" width="14.28515625"/>
    <col customWidth="1" min="15372" max="15373" style="1" width="9.5703125"/>
    <col customWidth="1" min="15374" max="15377" style="1" width="12"/>
    <col customWidth="1" min="15378" max="15378" style="1" width="12.5703125"/>
    <col customWidth="1" min="15379" max="15379" style="1" width="11"/>
    <col customWidth="1" min="15380" max="15380" style="1" width="10.85546875"/>
    <col customWidth="1" min="15381" max="15381" style="1" width="14.28515625"/>
    <col bestFit="1" customWidth="1" min="15382" max="15382" style="1" width="10.5703125"/>
    <col bestFit="1" customWidth="1" min="15383" max="15383" style="1" width="9.28515625"/>
    <col min="15384" max="15616" style="1" width="9.140625"/>
    <col customWidth="1" min="15617" max="15617" style="1" width="3"/>
    <col customWidth="1" min="15618" max="15618" style="1" width="88.42578125"/>
    <col customWidth="1" min="15619" max="15619" style="1" width="12.7109375"/>
    <col customWidth="1" min="15620" max="15620" style="1" width="12.85546875"/>
    <col customWidth="1" min="15621" max="15621" style="1" width="12.28515625"/>
    <col customWidth="1" min="15622" max="15622" style="1" width="10.28515625"/>
    <col customWidth="1" min="15623" max="15623" style="1" width="8.7109375"/>
    <col customWidth="1" min="15624" max="15624" style="1" width="11"/>
    <col customWidth="1" min="15625" max="15625" style="1" width="9.42578125"/>
    <col customWidth="1" min="15626" max="15626" style="1" width="10.42578125"/>
    <col customWidth="1" min="15627" max="15627" style="1" width="14.28515625"/>
    <col customWidth="1" min="15628" max="15629" style="1" width="9.5703125"/>
    <col customWidth="1" min="15630" max="15633" style="1" width="12"/>
    <col customWidth="1" min="15634" max="15634" style="1" width="12.5703125"/>
    <col customWidth="1" min="15635" max="15635" style="1" width="11"/>
    <col customWidth="1" min="15636" max="15636" style="1" width="10.85546875"/>
    <col customWidth="1" min="15637" max="15637" style="1" width="14.28515625"/>
    <col bestFit="1" customWidth="1" min="15638" max="15638" style="1" width="10.5703125"/>
    <col bestFit="1" customWidth="1" min="15639" max="15639" style="1" width="9.28515625"/>
    <col min="15640" max="15872" style="1" width="9.140625"/>
    <col customWidth="1" min="15873" max="15873" style="1" width="3"/>
    <col customWidth="1" min="15874" max="15874" style="1" width="88.42578125"/>
    <col customWidth="1" min="15875" max="15875" style="1" width="12.7109375"/>
    <col customWidth="1" min="15876" max="15876" style="1" width="12.85546875"/>
    <col customWidth="1" min="15877" max="15877" style="1" width="12.28515625"/>
    <col customWidth="1" min="15878" max="15878" style="1" width="10.28515625"/>
    <col customWidth="1" min="15879" max="15879" style="1" width="8.7109375"/>
    <col customWidth="1" min="15880" max="15880" style="1" width="11"/>
    <col customWidth="1" min="15881" max="15881" style="1" width="9.42578125"/>
    <col customWidth="1" min="15882" max="15882" style="1" width="10.42578125"/>
    <col customWidth="1" min="15883" max="15883" style="1" width="14.28515625"/>
    <col customWidth="1" min="15884" max="15885" style="1" width="9.5703125"/>
    <col customWidth="1" min="15886" max="15889" style="1" width="12"/>
    <col customWidth="1" min="15890" max="15890" style="1" width="12.5703125"/>
    <col customWidth="1" min="15891" max="15891" style="1" width="11"/>
    <col customWidth="1" min="15892" max="15892" style="1" width="10.85546875"/>
    <col customWidth="1" min="15893" max="15893" style="1" width="14.28515625"/>
    <col bestFit="1" customWidth="1" min="15894" max="15894" style="1" width="10.5703125"/>
    <col bestFit="1" customWidth="1" min="15895" max="15895" style="1" width="9.28515625"/>
    <col min="15896" max="16128" style="1" width="9.140625"/>
    <col customWidth="1" min="16129" max="16129" style="1" width="3"/>
    <col customWidth="1" min="16130" max="16130" style="1" width="88.42578125"/>
    <col customWidth="1" min="16131" max="16131" style="1" width="12.7109375"/>
    <col customWidth="1" min="16132" max="16132" style="1" width="12.85546875"/>
    <col customWidth="1" min="16133" max="16133" style="1" width="12.28515625"/>
    <col customWidth="1" min="16134" max="16134" style="1" width="10.28515625"/>
    <col customWidth="1" min="16135" max="16135" style="1" width="8.7109375"/>
    <col customWidth="1" min="16136" max="16136" style="1" width="11"/>
    <col customWidth="1" min="16137" max="16137" style="1" width="9.42578125"/>
    <col customWidth="1" min="16138" max="16138" style="1" width="10.42578125"/>
    <col customWidth="1" min="16139" max="16139" style="1" width="14.28515625"/>
    <col customWidth="1" min="16140" max="16141" style="1" width="9.5703125"/>
    <col customWidth="1" min="16142" max="16145" style="1" width="12"/>
    <col customWidth="1" min="16146" max="16146" style="1" width="12.5703125"/>
    <col customWidth="1" min="16147" max="16147" style="1" width="11"/>
    <col customWidth="1" min="16148" max="16148" style="1" width="10.85546875"/>
    <col customWidth="1" min="16149" max="16149" style="1" width="14.28515625"/>
    <col bestFit="1" customWidth="1" min="16150" max="16150" style="1" width="10.5703125"/>
    <col bestFit="1" customWidth="1" min="16151" max="16151" style="1" width="9.28515625"/>
    <col min="16152" max="16384" style="1" width="9.140625"/>
  </cols>
  <sheetData>
    <row r="1" ht="25.5" customHeight="1">
      <c r="A1" s="560"/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ht="26.25" customHeight="1">
      <c r="A2" s="835" t="s">
        <v>47</v>
      </c>
      <c r="B2" s="835"/>
      <c r="C2" s="835"/>
      <c r="D2" s="835"/>
      <c r="E2" s="835"/>
      <c r="F2" s="835"/>
      <c r="G2" s="835"/>
      <c r="H2" s="835"/>
      <c r="I2" s="835"/>
      <c r="J2" s="835"/>
      <c r="K2" s="835"/>
      <c r="L2" s="835"/>
      <c r="M2" s="835"/>
      <c r="N2" s="835"/>
      <c r="O2" s="835"/>
      <c r="P2" s="835"/>
      <c r="Q2" s="835"/>
      <c r="R2" s="835"/>
      <c r="S2" s="835"/>
      <c r="T2" s="835"/>
    </row>
    <row r="3" ht="37.5" customHeight="1">
      <c r="A3" s="560" t="s">
        <v>63</v>
      </c>
      <c r="B3" s="560"/>
      <c r="C3" s="560"/>
      <c r="D3" s="560"/>
      <c r="E3" s="560"/>
      <c r="F3" s="560"/>
      <c r="G3" s="560"/>
      <c r="H3" s="560"/>
      <c r="I3" s="560"/>
      <c r="J3" s="560"/>
      <c r="K3" s="560"/>
      <c r="L3" s="560"/>
      <c r="M3" s="560"/>
      <c r="N3" s="560"/>
      <c r="O3" s="560"/>
      <c r="P3" s="560"/>
      <c r="Q3" s="560"/>
      <c r="R3" s="560"/>
      <c r="S3" s="560"/>
      <c r="T3" s="560"/>
    </row>
    <row r="4" ht="21" customHeight="1">
      <c r="B4" s="5"/>
    </row>
    <row r="5" ht="33" customHeight="1">
      <c r="B5" s="6" t="s">
        <v>3</v>
      </c>
      <c r="C5" s="563" t="s">
        <v>4</v>
      </c>
      <c r="D5" s="836"/>
      <c r="E5" s="836"/>
      <c r="F5" s="563" t="s">
        <v>5</v>
      </c>
      <c r="G5" s="836"/>
      <c r="H5" s="837"/>
      <c r="I5" s="564" t="s">
        <v>6</v>
      </c>
      <c r="J5" s="836"/>
      <c r="K5" s="836"/>
      <c r="L5" s="563" t="s">
        <v>7</v>
      </c>
      <c r="M5" s="836"/>
      <c r="N5" s="837"/>
      <c r="O5" s="563">
        <v>5</v>
      </c>
      <c r="P5" s="836"/>
      <c r="Q5" s="836"/>
      <c r="R5" s="10" t="s">
        <v>26</v>
      </c>
      <c r="S5" s="11"/>
      <c r="T5" s="12"/>
    </row>
    <row r="6" ht="13.5" customHeight="1">
      <c r="B6" s="13"/>
      <c r="C6" s="838"/>
      <c r="D6" s="839"/>
      <c r="E6" s="839"/>
      <c r="F6" s="840"/>
      <c r="G6" s="841"/>
      <c r="H6" s="842"/>
      <c r="I6" s="841"/>
      <c r="J6" s="841"/>
      <c r="K6" s="841"/>
      <c r="L6" s="843"/>
      <c r="M6" s="844"/>
      <c r="N6" s="845"/>
      <c r="O6" s="838"/>
      <c r="P6" s="839"/>
      <c r="Q6" s="839"/>
      <c r="R6" s="17"/>
      <c r="S6" s="18"/>
      <c r="T6" s="19"/>
    </row>
    <row r="7" ht="99.75" customHeight="1">
      <c r="B7" s="578"/>
      <c r="C7" s="581" t="s">
        <v>9</v>
      </c>
      <c r="D7" s="846" t="s">
        <v>10</v>
      </c>
      <c r="E7" s="847" t="s">
        <v>11</v>
      </c>
      <c r="F7" s="581" t="s">
        <v>9</v>
      </c>
      <c r="G7" s="846" t="s">
        <v>10</v>
      </c>
      <c r="H7" s="847" t="s">
        <v>11</v>
      </c>
      <c r="I7" s="581" t="s">
        <v>9</v>
      </c>
      <c r="J7" s="846" t="s">
        <v>10</v>
      </c>
      <c r="K7" s="847" t="s">
        <v>11</v>
      </c>
      <c r="L7" s="581" t="s">
        <v>9</v>
      </c>
      <c r="M7" s="846" t="s">
        <v>10</v>
      </c>
      <c r="N7" s="847" t="s">
        <v>11</v>
      </c>
      <c r="O7" s="581" t="s">
        <v>9</v>
      </c>
      <c r="P7" s="846" t="s">
        <v>10</v>
      </c>
      <c r="Q7" s="582" t="s">
        <v>11</v>
      </c>
      <c r="R7" s="581" t="s">
        <v>9</v>
      </c>
      <c r="S7" s="846" t="s">
        <v>10</v>
      </c>
      <c r="T7" s="582" t="s">
        <v>11</v>
      </c>
    </row>
    <row r="8" ht="34.5" customHeight="1">
      <c r="B8" s="583" t="s">
        <v>12</v>
      </c>
      <c r="C8" s="848"/>
      <c r="D8" s="849"/>
      <c r="E8" s="850"/>
      <c r="F8" s="849"/>
      <c r="G8" s="849"/>
      <c r="H8" s="851"/>
      <c r="I8" s="852"/>
      <c r="J8" s="849"/>
      <c r="K8" s="850"/>
      <c r="L8" s="849"/>
      <c r="M8" s="849"/>
      <c r="N8" s="851"/>
      <c r="O8" s="853"/>
      <c r="P8" s="854"/>
      <c r="Q8" s="850"/>
      <c r="R8" s="855"/>
      <c r="S8" s="855"/>
      <c r="T8" s="856"/>
    </row>
    <row r="9" ht="31.5" customHeight="1">
      <c r="B9" s="857" t="s">
        <v>59</v>
      </c>
      <c r="C9" s="858">
        <f t="shared" ref="C9:T11" si="90">C23+C16</f>
        <v>0</v>
      </c>
      <c r="D9" s="859">
        <f t="shared" si="90"/>
        <v>0</v>
      </c>
      <c r="E9" s="860">
        <f t="shared" si="90"/>
        <v>0</v>
      </c>
      <c r="F9" s="861">
        <f t="shared" si="90"/>
        <v>0</v>
      </c>
      <c r="G9" s="859">
        <f t="shared" si="90"/>
        <v>0</v>
      </c>
      <c r="H9" s="862">
        <f t="shared" si="90"/>
        <v>0</v>
      </c>
      <c r="I9" s="731">
        <f t="shared" si="90"/>
        <v>0</v>
      </c>
      <c r="J9" s="863">
        <f t="shared" si="90"/>
        <v>2</v>
      </c>
      <c r="K9" s="788">
        <f t="shared" si="90"/>
        <v>2</v>
      </c>
      <c r="L9" s="731">
        <f t="shared" si="90"/>
        <v>0</v>
      </c>
      <c r="M9" s="863">
        <f>M23+M16</f>
        <v>0</v>
      </c>
      <c r="N9" s="788">
        <f t="shared" si="90"/>
        <v>0</v>
      </c>
      <c r="O9" s="731">
        <f t="shared" si="90"/>
        <v>0</v>
      </c>
      <c r="P9" s="864">
        <f t="shared" si="90"/>
        <v>44</v>
      </c>
      <c r="Q9" s="865">
        <f t="shared" si="90"/>
        <v>44</v>
      </c>
      <c r="R9" s="732">
        <f t="shared" si="90"/>
        <v>0</v>
      </c>
      <c r="S9" s="864">
        <f t="shared" si="90"/>
        <v>46</v>
      </c>
      <c r="T9" s="866">
        <f t="shared" si="90"/>
        <v>46</v>
      </c>
    </row>
    <row r="10" ht="27.75" hidden="1" customHeight="1">
      <c r="B10" s="607" t="s">
        <v>60</v>
      </c>
      <c r="C10" s="736">
        <f t="shared" si="90"/>
        <v>0</v>
      </c>
      <c r="D10" s="867">
        <f t="shared" si="90"/>
        <v>0</v>
      </c>
      <c r="E10" s="868">
        <f t="shared" si="90"/>
        <v>0</v>
      </c>
      <c r="F10" s="869">
        <f t="shared" si="90"/>
        <v>0</v>
      </c>
      <c r="G10" s="867">
        <f t="shared" si="90"/>
        <v>0</v>
      </c>
      <c r="H10" s="794">
        <f t="shared" si="90"/>
        <v>0</v>
      </c>
      <c r="I10" s="736">
        <f t="shared" si="90"/>
        <v>0</v>
      </c>
      <c r="J10" s="867">
        <f t="shared" si="90"/>
        <v>0</v>
      </c>
      <c r="K10" s="868">
        <f t="shared" si="90"/>
        <v>0</v>
      </c>
      <c r="L10" s="736">
        <f t="shared" si="90"/>
        <v>0</v>
      </c>
      <c r="M10" s="867">
        <f t="shared" si="90"/>
        <v>0</v>
      </c>
      <c r="N10" s="868">
        <f t="shared" si="90"/>
        <v>0</v>
      </c>
      <c r="O10" s="736">
        <f t="shared" si="90"/>
        <v>0</v>
      </c>
      <c r="P10" s="867">
        <f t="shared" si="90"/>
        <v>0</v>
      </c>
      <c r="Q10" s="868">
        <f t="shared" si="90"/>
        <v>0</v>
      </c>
      <c r="R10" s="736">
        <f t="shared" si="90"/>
        <v>0</v>
      </c>
      <c r="S10" s="867">
        <f t="shared" si="90"/>
        <v>0</v>
      </c>
      <c r="T10" s="870">
        <f t="shared" si="90"/>
        <v>0</v>
      </c>
    </row>
    <row r="11" ht="57" customHeight="1">
      <c r="B11" s="607" t="s">
        <v>53</v>
      </c>
      <c r="C11" s="871">
        <f t="shared" si="90"/>
        <v>0</v>
      </c>
      <c r="D11" s="872">
        <f t="shared" si="90"/>
        <v>0</v>
      </c>
      <c r="E11" s="873">
        <f t="shared" si="90"/>
        <v>0</v>
      </c>
      <c r="F11" s="874">
        <f t="shared" si="90"/>
        <v>0</v>
      </c>
      <c r="G11" s="872">
        <f t="shared" si="90"/>
        <v>0</v>
      </c>
      <c r="H11" s="875">
        <f t="shared" si="90"/>
        <v>0</v>
      </c>
      <c r="I11" s="871">
        <f t="shared" si="90"/>
        <v>0</v>
      </c>
      <c r="J11" s="872">
        <f t="shared" si="90"/>
        <v>0</v>
      </c>
      <c r="K11" s="873">
        <f t="shared" si="90"/>
        <v>0</v>
      </c>
      <c r="L11" s="871">
        <f t="shared" si="90"/>
        <v>0</v>
      </c>
      <c r="M11" s="876">
        <f t="shared" si="90"/>
        <v>0</v>
      </c>
      <c r="N11" s="873">
        <f t="shared" si="90"/>
        <v>0</v>
      </c>
      <c r="O11" s="871">
        <f t="shared" si="90"/>
        <v>0</v>
      </c>
      <c r="P11" s="876">
        <f t="shared" si="90"/>
        <v>0</v>
      </c>
      <c r="Q11" s="873">
        <f t="shared" si="90"/>
        <v>0</v>
      </c>
      <c r="R11" s="871">
        <f t="shared" si="90"/>
        <v>0</v>
      </c>
      <c r="S11" s="876">
        <f t="shared" si="90"/>
        <v>0</v>
      </c>
      <c r="T11" s="877">
        <f t="shared" si="90"/>
        <v>0</v>
      </c>
    </row>
    <row r="12" ht="54" customHeight="1">
      <c r="B12" s="878" t="s">
        <v>64</v>
      </c>
      <c r="C12" s="879">
        <f t="shared" ref="C12:Q12" si="91">C27+C19</f>
        <v>0</v>
      </c>
      <c r="D12" s="880">
        <f t="shared" si="91"/>
        <v>0</v>
      </c>
      <c r="E12" s="881">
        <f t="shared" si="91"/>
        <v>0</v>
      </c>
      <c r="F12" s="879">
        <f t="shared" si="91"/>
        <v>0</v>
      </c>
      <c r="G12" s="880">
        <f t="shared" si="91"/>
        <v>0</v>
      </c>
      <c r="H12" s="881">
        <f t="shared" si="91"/>
        <v>0</v>
      </c>
      <c r="I12" s="879">
        <f t="shared" si="91"/>
        <v>0</v>
      </c>
      <c r="J12" s="880">
        <f t="shared" si="91"/>
        <v>0</v>
      </c>
      <c r="K12" s="881">
        <f t="shared" si="91"/>
        <v>0</v>
      </c>
      <c r="L12" s="879">
        <f t="shared" si="91"/>
        <v>0</v>
      </c>
      <c r="M12" s="880">
        <f t="shared" si="91"/>
        <v>1</v>
      </c>
      <c r="N12" s="881">
        <f t="shared" si="91"/>
        <v>1</v>
      </c>
      <c r="O12" s="879">
        <f t="shared" si="91"/>
        <v>0</v>
      </c>
      <c r="P12" s="880">
        <f t="shared" si="91"/>
        <v>0</v>
      </c>
      <c r="Q12" s="881">
        <f t="shared" si="91"/>
        <v>0</v>
      </c>
      <c r="R12" s="882">
        <f>C12+F12+I12+L12+O12</f>
        <v>0</v>
      </c>
      <c r="S12" s="880">
        <f>D12+G12+J12+M12+P12</f>
        <v>1</v>
      </c>
      <c r="T12" s="883">
        <f>SUM(R12:S12)</f>
        <v>1</v>
      </c>
    </row>
    <row r="13" ht="34.5" customHeight="1">
      <c r="B13" s="884" t="s">
        <v>17</v>
      </c>
      <c r="C13" s="885">
        <f t="shared" ref="C13:H13" si="92">SUM(C9:C12)</f>
        <v>0</v>
      </c>
      <c r="D13" s="886">
        <f t="shared" si="92"/>
        <v>0</v>
      </c>
      <c r="E13" s="887">
        <f t="shared" si="92"/>
        <v>0</v>
      </c>
      <c r="F13" s="888">
        <f t="shared" si="92"/>
        <v>0</v>
      </c>
      <c r="G13" s="886">
        <f t="shared" si="92"/>
        <v>0</v>
      </c>
      <c r="H13" s="889">
        <f t="shared" si="92"/>
        <v>0</v>
      </c>
      <c r="I13" s="885">
        <f>SUM(I9+I11)</f>
        <v>0</v>
      </c>
      <c r="J13" s="886">
        <f t="shared" ref="J13:T13" si="93">SUM(J9:J12)</f>
        <v>2</v>
      </c>
      <c r="K13" s="887">
        <f t="shared" si="93"/>
        <v>2</v>
      </c>
      <c r="L13" s="888">
        <f t="shared" si="93"/>
        <v>0</v>
      </c>
      <c r="M13" s="886">
        <f t="shared" si="93"/>
        <v>1</v>
      </c>
      <c r="N13" s="889">
        <f t="shared" si="93"/>
        <v>1</v>
      </c>
      <c r="O13" s="885">
        <f t="shared" si="93"/>
        <v>0</v>
      </c>
      <c r="P13" s="890">
        <f t="shared" si="93"/>
        <v>44</v>
      </c>
      <c r="Q13" s="891">
        <f t="shared" si="93"/>
        <v>44</v>
      </c>
      <c r="R13" s="892">
        <f t="shared" si="93"/>
        <v>0</v>
      </c>
      <c r="S13" s="890">
        <f t="shared" si="93"/>
        <v>47</v>
      </c>
      <c r="T13" s="893">
        <f t="shared" si="93"/>
        <v>47</v>
      </c>
    </row>
    <row r="14" ht="30.75" customHeight="1">
      <c r="B14" s="612" t="s">
        <v>18</v>
      </c>
      <c r="C14" s="752"/>
      <c r="D14" s="753"/>
      <c r="E14" s="754"/>
      <c r="F14" s="745"/>
      <c r="G14" s="755"/>
      <c r="H14" s="756"/>
      <c r="I14" s="757"/>
      <c r="J14" s="753"/>
      <c r="K14" s="754"/>
      <c r="L14" s="745"/>
      <c r="M14" s="755"/>
      <c r="N14" s="758"/>
      <c r="O14" s="745"/>
      <c r="P14" s="755"/>
      <c r="Q14" s="756"/>
      <c r="R14" s="894"/>
      <c r="S14" s="753"/>
      <c r="T14" s="759"/>
    </row>
    <row r="15" ht="30.75" customHeight="1">
      <c r="B15" s="895" t="s">
        <v>19</v>
      </c>
      <c r="C15" s="761"/>
      <c r="D15" s="762"/>
      <c r="E15" s="758"/>
      <c r="F15" s="761"/>
      <c r="G15" s="762"/>
      <c r="H15" s="756"/>
      <c r="I15" s="763"/>
      <c r="J15" s="762" t="s">
        <v>43</v>
      </c>
      <c r="K15" s="758"/>
      <c r="L15" s="761"/>
      <c r="M15" s="762"/>
      <c r="N15" s="758"/>
      <c r="O15" s="745"/>
      <c r="P15" s="755"/>
      <c r="Q15" s="758"/>
      <c r="R15" s="807"/>
      <c r="S15" s="755"/>
      <c r="T15" s="896"/>
    </row>
    <row r="16" ht="30" customHeight="1">
      <c r="B16" s="607" t="s">
        <v>59</v>
      </c>
      <c r="C16" s="764">
        <v>0</v>
      </c>
      <c r="D16" s="765">
        <v>0</v>
      </c>
      <c r="E16" s="766">
        <f t="shared" ref="E16:E20" si="94">SUM(C16:D16)</f>
        <v>0</v>
      </c>
      <c r="F16" s="764">
        <v>0</v>
      </c>
      <c r="G16" s="767">
        <v>0</v>
      </c>
      <c r="H16" s="768">
        <f t="shared" ref="H16:H20" si="95">SUM(F16:G16)</f>
        <v>0</v>
      </c>
      <c r="I16" s="769">
        <v>0</v>
      </c>
      <c r="J16" s="767">
        <v>2</v>
      </c>
      <c r="K16" s="766">
        <v>2</v>
      </c>
      <c r="L16" s="764">
        <v>0</v>
      </c>
      <c r="M16" s="765">
        <v>0</v>
      </c>
      <c r="N16" s="766">
        <f t="shared" ref="N16:N20" si="96">SUM(L16:M16)</f>
        <v>0</v>
      </c>
      <c r="O16" s="764">
        <v>0</v>
      </c>
      <c r="P16" s="765">
        <v>40</v>
      </c>
      <c r="Q16" s="766">
        <f t="shared" ref="Q16:Q20" si="97">SUM(O16:P16)</f>
        <v>40</v>
      </c>
      <c r="R16" s="770">
        <f t="shared" ref="R16:S20" si="98">C16+F16+I16+L16+O16</f>
        <v>0</v>
      </c>
      <c r="S16" s="771">
        <f t="shared" si="98"/>
        <v>42</v>
      </c>
      <c r="T16" s="772">
        <f t="shared" ref="T16:T20" si="99">SUM(R16:S16)</f>
        <v>42</v>
      </c>
    </row>
    <row r="17" ht="25.5" hidden="1" customHeight="1">
      <c r="B17" s="607" t="s">
        <v>60</v>
      </c>
      <c r="C17" s="773"/>
      <c r="D17" s="774"/>
      <c r="E17" s="775">
        <f t="shared" si="94"/>
        <v>0</v>
      </c>
      <c r="F17" s="773"/>
      <c r="G17" s="774"/>
      <c r="H17" s="775">
        <f t="shared" si="95"/>
        <v>0</v>
      </c>
      <c r="I17" s="773"/>
      <c r="J17" s="774"/>
      <c r="K17" s="775">
        <f t="shared" ref="K17:K20" si="100">SUM(I17:J17)</f>
        <v>0</v>
      </c>
      <c r="L17" s="773"/>
      <c r="M17" s="774"/>
      <c r="N17" s="775">
        <f t="shared" si="96"/>
        <v>0</v>
      </c>
      <c r="O17" s="773"/>
      <c r="P17" s="774"/>
      <c r="Q17" s="775">
        <f t="shared" si="97"/>
        <v>0</v>
      </c>
      <c r="R17" s="776">
        <f t="shared" si="98"/>
        <v>0</v>
      </c>
      <c r="S17" s="777">
        <f t="shared" si="98"/>
        <v>0</v>
      </c>
      <c r="T17" s="778">
        <f t="shared" si="99"/>
        <v>0</v>
      </c>
    </row>
    <row r="18" ht="31.5" customHeight="1">
      <c r="B18" s="607" t="s">
        <v>53</v>
      </c>
      <c r="C18" s="779">
        <v>0</v>
      </c>
      <c r="D18" s="780">
        <v>0</v>
      </c>
      <c r="E18" s="781">
        <f t="shared" si="94"/>
        <v>0</v>
      </c>
      <c r="F18" s="779">
        <v>0</v>
      </c>
      <c r="G18" s="780">
        <v>0</v>
      </c>
      <c r="H18" s="781">
        <f t="shared" si="95"/>
        <v>0</v>
      </c>
      <c r="I18" s="779">
        <v>0</v>
      </c>
      <c r="J18" s="780">
        <v>0</v>
      </c>
      <c r="K18" s="781">
        <f t="shared" si="100"/>
        <v>0</v>
      </c>
      <c r="L18" s="779">
        <v>0</v>
      </c>
      <c r="M18" s="780">
        <v>0</v>
      </c>
      <c r="N18" s="781">
        <f t="shared" si="96"/>
        <v>0</v>
      </c>
      <c r="O18" s="779">
        <v>0</v>
      </c>
      <c r="P18" s="780">
        <v>0</v>
      </c>
      <c r="Q18" s="781">
        <f t="shared" si="97"/>
        <v>0</v>
      </c>
      <c r="R18" s="776">
        <f t="shared" si="98"/>
        <v>0</v>
      </c>
      <c r="S18" s="777">
        <f t="shared" si="98"/>
        <v>0</v>
      </c>
      <c r="T18" s="778">
        <f t="shared" si="99"/>
        <v>0</v>
      </c>
    </row>
    <row r="19" ht="51" customHeight="1">
      <c r="B19" s="897" t="s">
        <v>64</v>
      </c>
      <c r="C19" s="779">
        <v>0</v>
      </c>
      <c r="D19" s="780">
        <v>0</v>
      </c>
      <c r="E19" s="781">
        <f t="shared" si="94"/>
        <v>0</v>
      </c>
      <c r="F19" s="779">
        <v>0</v>
      </c>
      <c r="G19" s="780">
        <v>0</v>
      </c>
      <c r="H19" s="781">
        <f t="shared" si="95"/>
        <v>0</v>
      </c>
      <c r="I19" s="779">
        <v>0</v>
      </c>
      <c r="J19" s="780">
        <v>0</v>
      </c>
      <c r="K19" s="781">
        <f t="shared" si="100"/>
        <v>0</v>
      </c>
      <c r="L19" s="779">
        <v>0</v>
      </c>
      <c r="M19" s="780">
        <v>1</v>
      </c>
      <c r="N19" s="781">
        <f t="shared" si="96"/>
        <v>1</v>
      </c>
      <c r="O19" s="779">
        <v>0</v>
      </c>
      <c r="P19" s="780">
        <v>0</v>
      </c>
      <c r="Q19" s="781">
        <f t="shared" si="97"/>
        <v>0</v>
      </c>
      <c r="R19" s="776">
        <f t="shared" si="98"/>
        <v>0</v>
      </c>
      <c r="S19" s="777">
        <f t="shared" si="98"/>
        <v>1</v>
      </c>
      <c r="T19" s="778">
        <f t="shared" si="99"/>
        <v>1</v>
      </c>
    </row>
    <row r="20" ht="36" hidden="1" customHeight="1">
      <c r="B20" s="898"/>
      <c r="C20" s="779">
        <v>0</v>
      </c>
      <c r="D20" s="780">
        <v>0</v>
      </c>
      <c r="E20" s="781">
        <f t="shared" si="94"/>
        <v>0</v>
      </c>
      <c r="F20" s="779">
        <v>0</v>
      </c>
      <c r="G20" s="780">
        <v>0</v>
      </c>
      <c r="H20" s="781">
        <f t="shared" si="95"/>
        <v>0</v>
      </c>
      <c r="I20" s="779">
        <v>0</v>
      </c>
      <c r="J20" s="780">
        <v>0</v>
      </c>
      <c r="K20" s="781">
        <f t="shared" si="100"/>
        <v>0</v>
      </c>
      <c r="L20" s="779">
        <v>0</v>
      </c>
      <c r="M20" s="780">
        <v>0</v>
      </c>
      <c r="N20" s="781">
        <f t="shared" si="96"/>
        <v>0</v>
      </c>
      <c r="O20" s="779">
        <v>0</v>
      </c>
      <c r="P20" s="780">
        <v>0</v>
      </c>
      <c r="Q20" s="781">
        <f t="shared" si="97"/>
        <v>0</v>
      </c>
      <c r="R20" s="776">
        <f t="shared" si="98"/>
        <v>0</v>
      </c>
      <c r="S20" s="777">
        <f t="shared" si="98"/>
        <v>0</v>
      </c>
      <c r="T20" s="778">
        <f t="shared" si="99"/>
        <v>0</v>
      </c>
    </row>
    <row r="21" ht="47.25" customHeight="1">
      <c r="B21" s="899" t="s">
        <v>21</v>
      </c>
      <c r="C21" s="752">
        <f t="shared" ref="C21:T28" si="101">SUM(C16:C20)</f>
        <v>0</v>
      </c>
      <c r="D21" s="752">
        <f t="shared" si="101"/>
        <v>0</v>
      </c>
      <c r="E21" s="752">
        <f t="shared" si="101"/>
        <v>0</v>
      </c>
      <c r="F21" s="752">
        <f t="shared" si="101"/>
        <v>0</v>
      </c>
      <c r="G21" s="752">
        <f t="shared" si="101"/>
        <v>0</v>
      </c>
      <c r="H21" s="752">
        <f t="shared" si="101"/>
        <v>0</v>
      </c>
      <c r="I21" s="752">
        <f t="shared" si="101"/>
        <v>0</v>
      </c>
      <c r="J21" s="752">
        <f t="shared" si="101"/>
        <v>2</v>
      </c>
      <c r="K21" s="752">
        <f t="shared" si="101"/>
        <v>2</v>
      </c>
      <c r="L21" s="752">
        <f t="shared" si="101"/>
        <v>0</v>
      </c>
      <c r="M21" s="752">
        <f t="shared" si="101"/>
        <v>1</v>
      </c>
      <c r="N21" s="752">
        <f t="shared" si="101"/>
        <v>1</v>
      </c>
      <c r="O21" s="752">
        <f t="shared" si="101"/>
        <v>0</v>
      </c>
      <c r="P21" s="752">
        <f t="shared" si="101"/>
        <v>40</v>
      </c>
      <c r="Q21" s="752">
        <f t="shared" si="101"/>
        <v>40</v>
      </c>
      <c r="R21" s="752">
        <f t="shared" si="101"/>
        <v>0</v>
      </c>
      <c r="S21" s="752">
        <f t="shared" si="101"/>
        <v>43</v>
      </c>
      <c r="T21" s="784">
        <f t="shared" si="101"/>
        <v>43</v>
      </c>
    </row>
    <row r="22" ht="53.25" customHeight="1">
      <c r="B22" s="900" t="s">
        <v>22</v>
      </c>
      <c r="C22" s="786"/>
      <c r="D22" s="787"/>
      <c r="E22" s="788"/>
      <c r="F22" s="786"/>
      <c r="G22" s="787"/>
      <c r="H22" s="789"/>
      <c r="I22" s="787"/>
      <c r="J22" s="787"/>
      <c r="K22" s="788"/>
      <c r="L22" s="786"/>
      <c r="M22" s="787"/>
      <c r="N22" s="789"/>
      <c r="O22" s="787"/>
      <c r="P22" s="787"/>
      <c r="Q22" s="788"/>
      <c r="R22" s="786"/>
      <c r="S22" s="787"/>
      <c r="T22" s="790"/>
    </row>
    <row r="23" ht="34.5" customHeight="1">
      <c r="B23" s="607" t="s">
        <v>59</v>
      </c>
      <c r="C23" s="764">
        <v>0</v>
      </c>
      <c r="D23" s="765">
        <v>0</v>
      </c>
      <c r="E23" s="766">
        <f t="shared" ref="E23:E27" si="102">SUM(C23:D23)</f>
        <v>0</v>
      </c>
      <c r="F23" s="764">
        <v>0</v>
      </c>
      <c r="G23" s="765">
        <v>0</v>
      </c>
      <c r="H23" s="792">
        <f t="shared" ref="H23:H27" si="103">SUM(F23:G23)</f>
        <v>0</v>
      </c>
      <c r="I23" s="793">
        <v>0</v>
      </c>
      <c r="J23" s="765">
        <v>0</v>
      </c>
      <c r="K23" s="766">
        <f t="shared" ref="K23:K27" si="104">SUM(I23:J23)</f>
        <v>0</v>
      </c>
      <c r="L23" s="779">
        <v>0</v>
      </c>
      <c r="M23" s="780">
        <v>0</v>
      </c>
      <c r="N23" s="794">
        <f t="shared" ref="N23:N27" si="105">SUM(L23:M23)</f>
        <v>0</v>
      </c>
      <c r="O23" s="795">
        <v>0</v>
      </c>
      <c r="P23" s="796">
        <v>4</v>
      </c>
      <c r="Q23" s="766">
        <f t="shared" ref="Q23:Q27" si="106">SUM(O23:P23)</f>
        <v>4</v>
      </c>
      <c r="R23" s="797">
        <f t="shared" ref="R23:S27" si="107">C23+F23+I23+L23+O23</f>
        <v>0</v>
      </c>
      <c r="S23" s="798">
        <f t="shared" si="107"/>
        <v>4</v>
      </c>
      <c r="T23" s="799">
        <f t="shared" ref="T23:T27" si="108">SUM(R23:S23)</f>
        <v>4</v>
      </c>
    </row>
    <row r="24" ht="27" hidden="1" customHeight="1">
      <c r="B24" s="607" t="s">
        <v>60</v>
      </c>
      <c r="C24" s="773">
        <v>0</v>
      </c>
      <c r="D24" s="774">
        <v>0</v>
      </c>
      <c r="E24" s="775">
        <f t="shared" si="102"/>
        <v>0</v>
      </c>
      <c r="F24" s="773">
        <v>0</v>
      </c>
      <c r="G24" s="774">
        <v>0</v>
      </c>
      <c r="H24" s="794">
        <f t="shared" si="103"/>
        <v>0</v>
      </c>
      <c r="I24" s="800">
        <v>0</v>
      </c>
      <c r="J24" s="774">
        <v>0</v>
      </c>
      <c r="K24" s="775">
        <f t="shared" si="104"/>
        <v>0</v>
      </c>
      <c r="L24" s="773">
        <v>0</v>
      </c>
      <c r="M24" s="774">
        <v>0</v>
      </c>
      <c r="N24" s="792">
        <f t="shared" si="105"/>
        <v>0</v>
      </c>
      <c r="O24" s="801">
        <v>0</v>
      </c>
      <c r="P24" s="802">
        <v>0</v>
      </c>
      <c r="Q24" s="775">
        <f t="shared" si="106"/>
        <v>0</v>
      </c>
      <c r="R24" s="770">
        <f t="shared" si="107"/>
        <v>0</v>
      </c>
      <c r="S24" s="771">
        <f t="shared" si="107"/>
        <v>0</v>
      </c>
      <c r="T24" s="772">
        <f t="shared" si="108"/>
        <v>0</v>
      </c>
    </row>
    <row r="25" ht="61.5" customHeight="1">
      <c r="B25" s="607" t="s">
        <v>53</v>
      </c>
      <c r="C25" s="779">
        <v>0</v>
      </c>
      <c r="D25" s="780">
        <v>0</v>
      </c>
      <c r="E25" s="781">
        <f t="shared" si="102"/>
        <v>0</v>
      </c>
      <c r="F25" s="779">
        <v>0</v>
      </c>
      <c r="G25" s="780">
        <v>0</v>
      </c>
      <c r="H25" s="794">
        <f t="shared" si="103"/>
        <v>0</v>
      </c>
      <c r="I25" s="803">
        <v>0</v>
      </c>
      <c r="J25" s="780">
        <v>0</v>
      </c>
      <c r="K25" s="781">
        <f t="shared" si="104"/>
        <v>0</v>
      </c>
      <c r="L25" s="779">
        <v>0</v>
      </c>
      <c r="M25" s="780">
        <v>0</v>
      </c>
      <c r="N25" s="794">
        <f t="shared" si="105"/>
        <v>0</v>
      </c>
      <c r="O25" s="804">
        <v>0</v>
      </c>
      <c r="P25" s="805">
        <v>0</v>
      </c>
      <c r="Q25" s="781">
        <f t="shared" si="106"/>
        <v>0</v>
      </c>
      <c r="R25" s="776">
        <f t="shared" si="107"/>
        <v>0</v>
      </c>
      <c r="S25" s="777">
        <f t="shared" si="107"/>
        <v>0</v>
      </c>
      <c r="T25" s="778">
        <f t="shared" si="108"/>
        <v>0</v>
      </c>
    </row>
    <row r="26" ht="50.25" customHeight="1">
      <c r="B26" s="897" t="s">
        <v>64</v>
      </c>
      <c r="C26" s="779">
        <v>0</v>
      </c>
      <c r="D26" s="780">
        <v>0</v>
      </c>
      <c r="E26" s="781">
        <f t="shared" si="102"/>
        <v>0</v>
      </c>
      <c r="F26" s="779">
        <v>0</v>
      </c>
      <c r="G26" s="780">
        <v>0</v>
      </c>
      <c r="H26" s="794">
        <f t="shared" si="103"/>
        <v>0</v>
      </c>
      <c r="I26" s="803">
        <v>0</v>
      </c>
      <c r="J26" s="780">
        <v>0</v>
      </c>
      <c r="K26" s="781">
        <f t="shared" si="104"/>
        <v>0</v>
      </c>
      <c r="L26" s="779">
        <v>0</v>
      </c>
      <c r="M26" s="780">
        <v>0</v>
      </c>
      <c r="N26" s="794">
        <f t="shared" si="105"/>
        <v>0</v>
      </c>
      <c r="O26" s="804">
        <v>0</v>
      </c>
      <c r="P26" s="805">
        <v>0</v>
      </c>
      <c r="Q26" s="781">
        <f t="shared" si="106"/>
        <v>0</v>
      </c>
      <c r="R26" s="776">
        <f t="shared" si="107"/>
        <v>0</v>
      </c>
      <c r="S26" s="777">
        <f t="shared" si="107"/>
        <v>0</v>
      </c>
      <c r="T26" s="778">
        <f t="shared" si="108"/>
        <v>0</v>
      </c>
    </row>
    <row r="27" ht="31.5" hidden="1" customHeight="1">
      <c r="B27" s="898"/>
      <c r="C27" s="779">
        <v>0</v>
      </c>
      <c r="D27" s="780">
        <v>0</v>
      </c>
      <c r="E27" s="781">
        <f t="shared" si="102"/>
        <v>0</v>
      </c>
      <c r="F27" s="779">
        <v>0</v>
      </c>
      <c r="G27" s="780">
        <v>0</v>
      </c>
      <c r="H27" s="794">
        <f t="shared" si="103"/>
        <v>0</v>
      </c>
      <c r="I27" s="803">
        <v>0</v>
      </c>
      <c r="J27" s="780">
        <v>0</v>
      </c>
      <c r="K27" s="781">
        <f t="shared" si="104"/>
        <v>0</v>
      </c>
      <c r="L27" s="779">
        <v>0</v>
      </c>
      <c r="M27" s="780">
        <v>0</v>
      </c>
      <c r="N27" s="794">
        <f t="shared" si="105"/>
        <v>0</v>
      </c>
      <c r="O27" s="804">
        <v>0</v>
      </c>
      <c r="P27" s="805">
        <v>0</v>
      </c>
      <c r="Q27" s="781">
        <f t="shared" si="106"/>
        <v>0</v>
      </c>
      <c r="R27" s="776">
        <f t="shared" si="107"/>
        <v>0</v>
      </c>
      <c r="S27" s="777">
        <f t="shared" si="107"/>
        <v>0</v>
      </c>
      <c r="T27" s="778">
        <f t="shared" si="108"/>
        <v>0</v>
      </c>
    </row>
    <row r="28" ht="31.5" customHeight="1">
      <c r="B28" s="682" t="s">
        <v>23</v>
      </c>
      <c r="C28" s="756">
        <f t="shared" si="101"/>
        <v>0</v>
      </c>
      <c r="D28" s="745">
        <f t="shared" si="101"/>
        <v>0</v>
      </c>
      <c r="E28" s="807">
        <f t="shared" si="101"/>
        <v>0</v>
      </c>
      <c r="F28" s="745">
        <f t="shared" si="101"/>
        <v>0</v>
      </c>
      <c r="G28" s="745">
        <f t="shared" si="101"/>
        <v>0</v>
      </c>
      <c r="H28" s="784">
        <f t="shared" si="101"/>
        <v>0</v>
      </c>
      <c r="I28" s="808">
        <f t="shared" si="101"/>
        <v>0</v>
      </c>
      <c r="J28" s="745">
        <f t="shared" si="101"/>
        <v>0</v>
      </c>
      <c r="K28" s="745">
        <f t="shared" si="101"/>
        <v>0</v>
      </c>
      <c r="L28" s="745">
        <f t="shared" si="101"/>
        <v>0</v>
      </c>
      <c r="M28" s="745">
        <f t="shared" si="101"/>
        <v>0</v>
      </c>
      <c r="N28" s="745">
        <f t="shared" si="101"/>
        <v>0</v>
      </c>
      <c r="O28" s="745">
        <f t="shared" si="101"/>
        <v>0</v>
      </c>
      <c r="P28" s="745">
        <f t="shared" si="101"/>
        <v>4</v>
      </c>
      <c r="Q28" s="807">
        <f t="shared" si="101"/>
        <v>4</v>
      </c>
      <c r="R28" s="745">
        <f t="shared" si="101"/>
        <v>0</v>
      </c>
      <c r="S28" s="745">
        <f t="shared" si="101"/>
        <v>4</v>
      </c>
      <c r="T28" s="784">
        <f t="shared" si="101"/>
        <v>4</v>
      </c>
    </row>
    <row r="29" ht="30.75" customHeight="1">
      <c r="B29" s="901" t="s">
        <v>54</v>
      </c>
      <c r="C29" s="902">
        <f t="shared" ref="C29:T29" si="109">C21</f>
        <v>0</v>
      </c>
      <c r="D29" s="903">
        <f t="shared" si="109"/>
        <v>0</v>
      </c>
      <c r="E29" s="904">
        <f t="shared" si="109"/>
        <v>0</v>
      </c>
      <c r="F29" s="905">
        <f t="shared" si="109"/>
        <v>0</v>
      </c>
      <c r="G29" s="903">
        <f t="shared" si="109"/>
        <v>0</v>
      </c>
      <c r="H29" s="906">
        <f t="shared" si="109"/>
        <v>0</v>
      </c>
      <c r="I29" s="810">
        <f t="shared" si="109"/>
        <v>0</v>
      </c>
      <c r="J29" s="811">
        <f t="shared" si="109"/>
        <v>2</v>
      </c>
      <c r="K29" s="812">
        <f t="shared" si="109"/>
        <v>2</v>
      </c>
      <c r="L29" s="813">
        <f t="shared" si="109"/>
        <v>0</v>
      </c>
      <c r="M29" s="811">
        <f t="shared" si="109"/>
        <v>1</v>
      </c>
      <c r="N29" s="814">
        <f t="shared" si="109"/>
        <v>1</v>
      </c>
      <c r="O29" s="810">
        <f t="shared" si="109"/>
        <v>0</v>
      </c>
      <c r="P29" s="811">
        <f t="shared" si="109"/>
        <v>40</v>
      </c>
      <c r="Q29" s="812">
        <f t="shared" si="109"/>
        <v>40</v>
      </c>
      <c r="R29" s="813">
        <f t="shared" si="109"/>
        <v>0</v>
      </c>
      <c r="S29" s="811">
        <f t="shared" si="109"/>
        <v>43</v>
      </c>
      <c r="T29" s="812">
        <f t="shared" si="109"/>
        <v>43</v>
      </c>
      <c r="U29" s="1"/>
    </row>
    <row r="30" ht="37.5" customHeight="1">
      <c r="B30" s="901" t="s">
        <v>61</v>
      </c>
      <c r="C30" s="810">
        <f t="shared" ref="C30:T30" si="110">C28</f>
        <v>0</v>
      </c>
      <c r="D30" s="811">
        <f t="shared" si="110"/>
        <v>0</v>
      </c>
      <c r="E30" s="812">
        <f t="shared" si="110"/>
        <v>0</v>
      </c>
      <c r="F30" s="813">
        <f t="shared" si="110"/>
        <v>0</v>
      </c>
      <c r="G30" s="811">
        <f t="shared" si="110"/>
        <v>0</v>
      </c>
      <c r="H30" s="814">
        <f t="shared" si="110"/>
        <v>0</v>
      </c>
      <c r="I30" s="816">
        <f t="shared" si="110"/>
        <v>0</v>
      </c>
      <c r="J30" s="817">
        <f t="shared" si="110"/>
        <v>0</v>
      </c>
      <c r="K30" s="818">
        <f t="shared" si="110"/>
        <v>0</v>
      </c>
      <c r="L30" s="819">
        <f t="shared" si="110"/>
        <v>0</v>
      </c>
      <c r="M30" s="817">
        <f t="shared" si="110"/>
        <v>0</v>
      </c>
      <c r="N30" s="820">
        <f t="shared" si="110"/>
        <v>0</v>
      </c>
      <c r="O30" s="816">
        <f t="shared" si="110"/>
        <v>0</v>
      </c>
      <c r="P30" s="817">
        <f t="shared" si="110"/>
        <v>4</v>
      </c>
      <c r="Q30" s="818">
        <f t="shared" si="110"/>
        <v>4</v>
      </c>
      <c r="R30" s="819">
        <f t="shared" si="110"/>
        <v>0</v>
      </c>
      <c r="S30" s="817">
        <f t="shared" si="110"/>
        <v>4</v>
      </c>
      <c r="T30" s="818">
        <f t="shared" si="110"/>
        <v>4</v>
      </c>
    </row>
    <row r="31" ht="36" customHeight="1">
      <c r="B31" s="907" t="s">
        <v>62</v>
      </c>
      <c r="C31" s="908">
        <f t="shared" ref="C31:T31" si="111">SUM(C29:C30)</f>
        <v>0</v>
      </c>
      <c r="D31" s="909">
        <f t="shared" si="111"/>
        <v>0</v>
      </c>
      <c r="E31" s="910">
        <f t="shared" si="111"/>
        <v>0</v>
      </c>
      <c r="F31" s="911">
        <f t="shared" si="111"/>
        <v>0</v>
      </c>
      <c r="G31" s="909">
        <f t="shared" si="111"/>
        <v>0</v>
      </c>
      <c r="H31" s="912">
        <f t="shared" si="111"/>
        <v>0</v>
      </c>
      <c r="I31" s="908">
        <f t="shared" si="111"/>
        <v>0</v>
      </c>
      <c r="J31" s="909">
        <f t="shared" si="111"/>
        <v>2</v>
      </c>
      <c r="K31" s="910">
        <f t="shared" si="111"/>
        <v>2</v>
      </c>
      <c r="L31" s="911">
        <f t="shared" si="111"/>
        <v>0</v>
      </c>
      <c r="M31" s="909">
        <f t="shared" si="111"/>
        <v>1</v>
      </c>
      <c r="N31" s="912">
        <f t="shared" si="111"/>
        <v>1</v>
      </c>
      <c r="O31" s="908">
        <f t="shared" si="111"/>
        <v>0</v>
      </c>
      <c r="P31" s="909">
        <f t="shared" si="111"/>
        <v>44</v>
      </c>
      <c r="Q31" s="910">
        <f t="shared" si="111"/>
        <v>44</v>
      </c>
      <c r="R31" s="911">
        <f t="shared" si="111"/>
        <v>0</v>
      </c>
      <c r="S31" s="909">
        <f t="shared" si="111"/>
        <v>47</v>
      </c>
      <c r="T31" s="910">
        <f t="shared" si="111"/>
        <v>47</v>
      </c>
    </row>
    <row r="32" ht="25.5">
      <c r="B32" s="913"/>
      <c r="C32" s="913"/>
      <c r="D32" s="913"/>
      <c r="E32" s="913"/>
      <c r="F32" s="913"/>
      <c r="G32" s="913"/>
      <c r="H32" s="913"/>
      <c r="I32" s="913"/>
      <c r="J32" s="913"/>
      <c r="K32" s="913"/>
      <c r="L32" s="913"/>
      <c r="M32" s="913"/>
      <c r="N32" s="913"/>
      <c r="O32" s="913"/>
      <c r="P32" s="913"/>
      <c r="Q32" s="913"/>
      <c r="R32" s="913"/>
      <c r="S32" s="913"/>
      <c r="T32" s="913"/>
    </row>
    <row r="33" ht="25.5">
      <c r="B33" s="913"/>
      <c r="C33" s="913"/>
      <c r="D33" s="913"/>
      <c r="E33" s="913"/>
      <c r="F33" s="913"/>
      <c r="G33" s="913"/>
      <c r="H33" s="913"/>
      <c r="I33" s="913"/>
      <c r="J33" s="913"/>
      <c r="K33" s="913"/>
      <c r="L33" s="913"/>
      <c r="M33" s="913"/>
      <c r="N33" s="913"/>
      <c r="O33" s="913"/>
      <c r="P33" s="913"/>
      <c r="Q33" s="913"/>
      <c r="R33" s="913"/>
      <c r="S33" s="913"/>
      <c r="T33" s="913"/>
    </row>
    <row r="34" ht="25.5">
      <c r="B34" s="913"/>
      <c r="C34" s="913"/>
      <c r="D34" s="913"/>
      <c r="E34" s="913"/>
      <c r="F34" s="913"/>
      <c r="G34" s="913"/>
      <c r="H34" s="913"/>
      <c r="I34" s="913"/>
      <c r="J34" s="913"/>
      <c r="K34" s="913"/>
      <c r="L34" s="913"/>
      <c r="M34" s="913"/>
      <c r="N34" s="913"/>
      <c r="O34" s="913"/>
      <c r="P34" s="913"/>
      <c r="Q34" s="913"/>
      <c r="R34" s="913"/>
      <c r="S34" s="913"/>
      <c r="T34" s="913"/>
    </row>
    <row r="35" ht="25.5">
      <c r="B35" s="135"/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</row>
    <row r="36" ht="25.5"/>
    <row r="37" ht="25.5">
      <c r="B37" s="1"/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</row>
    <row r="38" ht="25.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  <mergeCell ref="B32:T3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8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F14" activeCellId="0" sqref="F14"/>
    </sheetView>
  </sheetViews>
  <sheetFormatPr defaultRowHeight="15" customHeight="1"/>
  <cols>
    <col customWidth="1" min="1" max="1" style="1" width="89.5703125"/>
    <col customWidth="1" min="2" max="2" style="1" width="19.42578125"/>
    <col customWidth="1" min="3" max="3" style="1" width="15.7109375"/>
    <col customWidth="1" min="4" max="4" style="1" width="15.140625"/>
    <col customWidth="1" min="5" max="5" style="1" width="15.85546875"/>
    <col customWidth="1" min="6" max="6" style="1" width="13.85546875"/>
    <col customWidth="1" min="7" max="7" style="1" width="16.7109375"/>
    <col customWidth="1" min="8" max="8" style="1" width="18.28515625"/>
    <col customWidth="1" min="9" max="9" style="1" width="17.42578125"/>
    <col customWidth="1" min="10" max="10" style="1" width="16.42578125"/>
    <col customWidth="1" min="11" max="12" style="1" width="10.7109375"/>
    <col min="13" max="13" style="1" width="9.140625"/>
    <col customWidth="1" min="14" max="14" style="1" width="12.85546875"/>
    <col customWidth="1" min="15" max="15" style="1" width="23.42578125"/>
    <col min="16" max="17" style="1" width="9.140625"/>
    <col bestFit="1" customWidth="1" min="18" max="18" style="1" width="10.5703125"/>
    <col customWidth="1" min="19" max="19" style="1" width="11.28515625"/>
    <col min="20" max="256" style="1" width="9.140625"/>
    <col customWidth="1" min="257" max="257" style="1" width="89.5703125"/>
    <col customWidth="1" min="258" max="258" style="1" width="19.42578125"/>
    <col customWidth="1" min="259" max="259" style="1" width="15.7109375"/>
    <col customWidth="1" min="260" max="260" style="1" width="13.140625"/>
    <col customWidth="1" min="261" max="261" style="1" width="14.42578125"/>
    <col customWidth="1" min="262" max="262" style="1" width="13.85546875"/>
    <col customWidth="1" min="263" max="263" style="1" width="16.7109375"/>
    <col customWidth="1" min="264" max="264" style="1" width="18.28515625"/>
    <col customWidth="1" min="265" max="265" style="1" width="18.85546875"/>
    <col customWidth="1" min="266" max="266" style="1" width="16.42578125"/>
    <col customWidth="1" min="267" max="268" style="1" width="10.7109375"/>
    <col min="269" max="269" style="1" width="9.140625"/>
    <col customWidth="1" min="270" max="270" style="1" width="12.85546875"/>
    <col customWidth="1" min="271" max="271" style="1" width="23.42578125"/>
    <col min="272" max="273" style="1" width="9.140625"/>
    <col bestFit="1" customWidth="1" min="274" max="274" style="1" width="10.5703125"/>
    <col customWidth="1" min="275" max="275" style="1" width="11.28515625"/>
    <col min="276" max="512" style="1" width="9.140625"/>
    <col customWidth="1" min="513" max="513" style="1" width="89.5703125"/>
    <col customWidth="1" min="514" max="514" style="1" width="19.42578125"/>
    <col customWidth="1" min="515" max="515" style="1" width="15.7109375"/>
    <col customWidth="1" min="516" max="516" style="1" width="13.140625"/>
    <col customWidth="1" min="517" max="517" style="1" width="14.42578125"/>
    <col customWidth="1" min="518" max="518" style="1" width="13.85546875"/>
    <col customWidth="1" min="519" max="519" style="1" width="16.7109375"/>
    <col customWidth="1" min="520" max="520" style="1" width="18.28515625"/>
    <col customWidth="1" min="521" max="521" style="1" width="18.85546875"/>
    <col customWidth="1" min="522" max="522" style="1" width="16.42578125"/>
    <col customWidth="1" min="523" max="524" style="1" width="10.7109375"/>
    <col min="525" max="525" style="1" width="9.140625"/>
    <col customWidth="1" min="526" max="526" style="1" width="12.85546875"/>
    <col customWidth="1" min="527" max="527" style="1" width="23.42578125"/>
    <col min="528" max="529" style="1" width="9.140625"/>
    <col bestFit="1" customWidth="1" min="530" max="530" style="1" width="10.5703125"/>
    <col customWidth="1" min="531" max="531" style="1" width="11.28515625"/>
    <col min="532" max="768" style="1" width="9.140625"/>
    <col customWidth="1" min="769" max="769" style="1" width="89.5703125"/>
    <col customWidth="1" min="770" max="770" style="1" width="19.42578125"/>
    <col customWidth="1" min="771" max="771" style="1" width="15.7109375"/>
    <col customWidth="1" min="772" max="772" style="1" width="13.140625"/>
    <col customWidth="1" min="773" max="773" style="1" width="14.42578125"/>
    <col customWidth="1" min="774" max="774" style="1" width="13.85546875"/>
    <col customWidth="1" min="775" max="775" style="1" width="16.7109375"/>
    <col customWidth="1" min="776" max="776" style="1" width="18.28515625"/>
    <col customWidth="1" min="777" max="777" style="1" width="18.85546875"/>
    <col customWidth="1" min="778" max="778" style="1" width="16.42578125"/>
    <col customWidth="1" min="779" max="780" style="1" width="10.7109375"/>
    <col min="781" max="781" style="1" width="9.140625"/>
    <col customWidth="1" min="782" max="782" style="1" width="12.85546875"/>
    <col customWidth="1" min="783" max="783" style="1" width="23.42578125"/>
    <col min="784" max="785" style="1" width="9.140625"/>
    <col bestFit="1" customWidth="1" min="786" max="786" style="1" width="10.5703125"/>
    <col customWidth="1" min="787" max="787" style="1" width="11.28515625"/>
    <col min="788" max="1024" style="1" width="9.140625"/>
    <col customWidth="1" min="1025" max="1025" style="1" width="89.5703125"/>
    <col customWidth="1" min="1026" max="1026" style="1" width="19.42578125"/>
    <col customWidth="1" min="1027" max="1027" style="1" width="15.7109375"/>
    <col customWidth="1" min="1028" max="1028" style="1" width="13.140625"/>
    <col customWidth="1" min="1029" max="1029" style="1" width="14.42578125"/>
    <col customWidth="1" min="1030" max="1030" style="1" width="13.85546875"/>
    <col customWidth="1" min="1031" max="1031" style="1" width="16.7109375"/>
    <col customWidth="1" min="1032" max="1032" style="1" width="18.28515625"/>
    <col customWidth="1" min="1033" max="1033" style="1" width="18.85546875"/>
    <col customWidth="1" min="1034" max="1034" style="1" width="16.42578125"/>
    <col customWidth="1" min="1035" max="1036" style="1" width="10.7109375"/>
    <col min="1037" max="1037" style="1" width="9.140625"/>
    <col customWidth="1" min="1038" max="1038" style="1" width="12.85546875"/>
    <col customWidth="1" min="1039" max="1039" style="1" width="23.42578125"/>
    <col min="1040" max="1041" style="1" width="9.140625"/>
    <col bestFit="1" customWidth="1" min="1042" max="1042" style="1" width="10.5703125"/>
    <col customWidth="1" min="1043" max="1043" style="1" width="11.28515625"/>
    <col min="1044" max="1280" style="1" width="9.140625"/>
    <col customWidth="1" min="1281" max="1281" style="1" width="89.5703125"/>
    <col customWidth="1" min="1282" max="1282" style="1" width="19.42578125"/>
    <col customWidth="1" min="1283" max="1283" style="1" width="15.7109375"/>
    <col customWidth="1" min="1284" max="1284" style="1" width="13.140625"/>
    <col customWidth="1" min="1285" max="1285" style="1" width="14.42578125"/>
    <col customWidth="1" min="1286" max="1286" style="1" width="13.85546875"/>
    <col customWidth="1" min="1287" max="1287" style="1" width="16.7109375"/>
    <col customWidth="1" min="1288" max="1288" style="1" width="18.28515625"/>
    <col customWidth="1" min="1289" max="1289" style="1" width="18.85546875"/>
    <col customWidth="1" min="1290" max="1290" style="1" width="16.42578125"/>
    <col customWidth="1" min="1291" max="1292" style="1" width="10.7109375"/>
    <col min="1293" max="1293" style="1" width="9.140625"/>
    <col customWidth="1" min="1294" max="1294" style="1" width="12.85546875"/>
    <col customWidth="1" min="1295" max="1295" style="1" width="23.42578125"/>
    <col min="1296" max="1297" style="1" width="9.140625"/>
    <col bestFit="1" customWidth="1" min="1298" max="1298" style="1" width="10.5703125"/>
    <col customWidth="1" min="1299" max="1299" style="1" width="11.28515625"/>
    <col min="1300" max="1536" style="1" width="9.140625"/>
    <col customWidth="1" min="1537" max="1537" style="1" width="89.5703125"/>
    <col customWidth="1" min="1538" max="1538" style="1" width="19.42578125"/>
    <col customWidth="1" min="1539" max="1539" style="1" width="15.7109375"/>
    <col customWidth="1" min="1540" max="1540" style="1" width="13.140625"/>
    <col customWidth="1" min="1541" max="1541" style="1" width="14.42578125"/>
    <col customWidth="1" min="1542" max="1542" style="1" width="13.85546875"/>
    <col customWidth="1" min="1543" max="1543" style="1" width="16.7109375"/>
    <col customWidth="1" min="1544" max="1544" style="1" width="18.28515625"/>
    <col customWidth="1" min="1545" max="1545" style="1" width="18.85546875"/>
    <col customWidth="1" min="1546" max="1546" style="1" width="16.42578125"/>
    <col customWidth="1" min="1547" max="1548" style="1" width="10.7109375"/>
    <col min="1549" max="1549" style="1" width="9.140625"/>
    <col customWidth="1" min="1550" max="1550" style="1" width="12.85546875"/>
    <col customWidth="1" min="1551" max="1551" style="1" width="23.42578125"/>
    <col min="1552" max="1553" style="1" width="9.140625"/>
    <col bestFit="1" customWidth="1" min="1554" max="1554" style="1" width="10.5703125"/>
    <col customWidth="1" min="1555" max="1555" style="1" width="11.28515625"/>
    <col min="1556" max="1792" style="1" width="9.140625"/>
    <col customWidth="1" min="1793" max="1793" style="1" width="89.5703125"/>
    <col customWidth="1" min="1794" max="1794" style="1" width="19.42578125"/>
    <col customWidth="1" min="1795" max="1795" style="1" width="15.7109375"/>
    <col customWidth="1" min="1796" max="1796" style="1" width="13.140625"/>
    <col customWidth="1" min="1797" max="1797" style="1" width="14.42578125"/>
    <col customWidth="1" min="1798" max="1798" style="1" width="13.85546875"/>
    <col customWidth="1" min="1799" max="1799" style="1" width="16.7109375"/>
    <col customWidth="1" min="1800" max="1800" style="1" width="18.28515625"/>
    <col customWidth="1" min="1801" max="1801" style="1" width="18.85546875"/>
    <col customWidth="1" min="1802" max="1802" style="1" width="16.42578125"/>
    <col customWidth="1" min="1803" max="1804" style="1" width="10.7109375"/>
    <col min="1805" max="1805" style="1" width="9.140625"/>
    <col customWidth="1" min="1806" max="1806" style="1" width="12.85546875"/>
    <col customWidth="1" min="1807" max="1807" style="1" width="23.42578125"/>
    <col min="1808" max="1809" style="1" width="9.140625"/>
    <col bestFit="1" customWidth="1" min="1810" max="1810" style="1" width="10.5703125"/>
    <col customWidth="1" min="1811" max="1811" style="1" width="11.28515625"/>
    <col min="1812" max="2048" style="1" width="9.140625"/>
    <col customWidth="1" min="2049" max="2049" style="1" width="89.5703125"/>
    <col customWidth="1" min="2050" max="2050" style="1" width="19.42578125"/>
    <col customWidth="1" min="2051" max="2051" style="1" width="15.7109375"/>
    <col customWidth="1" min="2052" max="2052" style="1" width="13.140625"/>
    <col customWidth="1" min="2053" max="2053" style="1" width="14.42578125"/>
    <col customWidth="1" min="2054" max="2054" style="1" width="13.85546875"/>
    <col customWidth="1" min="2055" max="2055" style="1" width="16.7109375"/>
    <col customWidth="1" min="2056" max="2056" style="1" width="18.28515625"/>
    <col customWidth="1" min="2057" max="2057" style="1" width="18.85546875"/>
    <col customWidth="1" min="2058" max="2058" style="1" width="16.42578125"/>
    <col customWidth="1" min="2059" max="2060" style="1" width="10.7109375"/>
    <col min="2061" max="2061" style="1" width="9.140625"/>
    <col customWidth="1" min="2062" max="2062" style="1" width="12.85546875"/>
    <col customWidth="1" min="2063" max="2063" style="1" width="23.42578125"/>
    <col min="2064" max="2065" style="1" width="9.140625"/>
    <col bestFit="1" customWidth="1" min="2066" max="2066" style="1" width="10.5703125"/>
    <col customWidth="1" min="2067" max="2067" style="1" width="11.28515625"/>
    <col min="2068" max="2304" style="1" width="9.140625"/>
    <col customWidth="1" min="2305" max="2305" style="1" width="89.5703125"/>
    <col customWidth="1" min="2306" max="2306" style="1" width="19.42578125"/>
    <col customWidth="1" min="2307" max="2307" style="1" width="15.7109375"/>
    <col customWidth="1" min="2308" max="2308" style="1" width="13.140625"/>
    <col customWidth="1" min="2309" max="2309" style="1" width="14.42578125"/>
    <col customWidth="1" min="2310" max="2310" style="1" width="13.85546875"/>
    <col customWidth="1" min="2311" max="2311" style="1" width="16.7109375"/>
    <col customWidth="1" min="2312" max="2312" style="1" width="18.28515625"/>
    <col customWidth="1" min="2313" max="2313" style="1" width="18.85546875"/>
    <col customWidth="1" min="2314" max="2314" style="1" width="16.42578125"/>
    <col customWidth="1" min="2315" max="2316" style="1" width="10.7109375"/>
    <col min="2317" max="2317" style="1" width="9.140625"/>
    <col customWidth="1" min="2318" max="2318" style="1" width="12.85546875"/>
    <col customWidth="1" min="2319" max="2319" style="1" width="23.42578125"/>
    <col min="2320" max="2321" style="1" width="9.140625"/>
    <col bestFit="1" customWidth="1" min="2322" max="2322" style="1" width="10.5703125"/>
    <col customWidth="1" min="2323" max="2323" style="1" width="11.28515625"/>
    <col min="2324" max="2560" style="1" width="9.140625"/>
    <col customWidth="1" min="2561" max="2561" style="1" width="89.5703125"/>
    <col customWidth="1" min="2562" max="2562" style="1" width="19.42578125"/>
    <col customWidth="1" min="2563" max="2563" style="1" width="15.7109375"/>
    <col customWidth="1" min="2564" max="2564" style="1" width="13.140625"/>
    <col customWidth="1" min="2565" max="2565" style="1" width="14.42578125"/>
    <col customWidth="1" min="2566" max="2566" style="1" width="13.85546875"/>
    <col customWidth="1" min="2567" max="2567" style="1" width="16.7109375"/>
    <col customWidth="1" min="2568" max="2568" style="1" width="18.28515625"/>
    <col customWidth="1" min="2569" max="2569" style="1" width="18.85546875"/>
    <col customWidth="1" min="2570" max="2570" style="1" width="16.42578125"/>
    <col customWidth="1" min="2571" max="2572" style="1" width="10.7109375"/>
    <col min="2573" max="2573" style="1" width="9.140625"/>
    <col customWidth="1" min="2574" max="2574" style="1" width="12.85546875"/>
    <col customWidth="1" min="2575" max="2575" style="1" width="23.42578125"/>
    <col min="2576" max="2577" style="1" width="9.140625"/>
    <col bestFit="1" customWidth="1" min="2578" max="2578" style="1" width="10.5703125"/>
    <col customWidth="1" min="2579" max="2579" style="1" width="11.28515625"/>
    <col min="2580" max="2816" style="1" width="9.140625"/>
    <col customWidth="1" min="2817" max="2817" style="1" width="89.5703125"/>
    <col customWidth="1" min="2818" max="2818" style="1" width="19.42578125"/>
    <col customWidth="1" min="2819" max="2819" style="1" width="15.7109375"/>
    <col customWidth="1" min="2820" max="2820" style="1" width="13.140625"/>
    <col customWidth="1" min="2821" max="2821" style="1" width="14.42578125"/>
    <col customWidth="1" min="2822" max="2822" style="1" width="13.85546875"/>
    <col customWidth="1" min="2823" max="2823" style="1" width="16.7109375"/>
    <col customWidth="1" min="2824" max="2824" style="1" width="18.28515625"/>
    <col customWidth="1" min="2825" max="2825" style="1" width="18.85546875"/>
    <col customWidth="1" min="2826" max="2826" style="1" width="16.42578125"/>
    <col customWidth="1" min="2827" max="2828" style="1" width="10.7109375"/>
    <col min="2829" max="2829" style="1" width="9.140625"/>
    <col customWidth="1" min="2830" max="2830" style="1" width="12.85546875"/>
    <col customWidth="1" min="2831" max="2831" style="1" width="23.42578125"/>
    <col min="2832" max="2833" style="1" width="9.140625"/>
    <col bestFit="1" customWidth="1" min="2834" max="2834" style="1" width="10.5703125"/>
    <col customWidth="1" min="2835" max="2835" style="1" width="11.28515625"/>
    <col min="2836" max="3072" style="1" width="9.140625"/>
    <col customWidth="1" min="3073" max="3073" style="1" width="89.5703125"/>
    <col customWidth="1" min="3074" max="3074" style="1" width="19.42578125"/>
    <col customWidth="1" min="3075" max="3075" style="1" width="15.7109375"/>
    <col customWidth="1" min="3076" max="3076" style="1" width="13.140625"/>
    <col customWidth="1" min="3077" max="3077" style="1" width="14.42578125"/>
    <col customWidth="1" min="3078" max="3078" style="1" width="13.85546875"/>
    <col customWidth="1" min="3079" max="3079" style="1" width="16.7109375"/>
    <col customWidth="1" min="3080" max="3080" style="1" width="18.28515625"/>
    <col customWidth="1" min="3081" max="3081" style="1" width="18.85546875"/>
    <col customWidth="1" min="3082" max="3082" style="1" width="16.42578125"/>
    <col customWidth="1" min="3083" max="3084" style="1" width="10.7109375"/>
    <col min="3085" max="3085" style="1" width="9.140625"/>
    <col customWidth="1" min="3086" max="3086" style="1" width="12.85546875"/>
    <col customWidth="1" min="3087" max="3087" style="1" width="23.42578125"/>
    <col min="3088" max="3089" style="1" width="9.140625"/>
    <col bestFit="1" customWidth="1" min="3090" max="3090" style="1" width="10.5703125"/>
    <col customWidth="1" min="3091" max="3091" style="1" width="11.28515625"/>
    <col min="3092" max="3328" style="1" width="9.140625"/>
    <col customWidth="1" min="3329" max="3329" style="1" width="89.5703125"/>
    <col customWidth="1" min="3330" max="3330" style="1" width="19.42578125"/>
    <col customWidth="1" min="3331" max="3331" style="1" width="15.7109375"/>
    <col customWidth="1" min="3332" max="3332" style="1" width="13.140625"/>
    <col customWidth="1" min="3333" max="3333" style="1" width="14.42578125"/>
    <col customWidth="1" min="3334" max="3334" style="1" width="13.85546875"/>
    <col customWidth="1" min="3335" max="3335" style="1" width="16.7109375"/>
    <col customWidth="1" min="3336" max="3336" style="1" width="18.28515625"/>
    <col customWidth="1" min="3337" max="3337" style="1" width="18.85546875"/>
    <col customWidth="1" min="3338" max="3338" style="1" width="16.42578125"/>
    <col customWidth="1" min="3339" max="3340" style="1" width="10.7109375"/>
    <col min="3341" max="3341" style="1" width="9.140625"/>
    <col customWidth="1" min="3342" max="3342" style="1" width="12.85546875"/>
    <col customWidth="1" min="3343" max="3343" style="1" width="23.42578125"/>
    <col min="3344" max="3345" style="1" width="9.140625"/>
    <col bestFit="1" customWidth="1" min="3346" max="3346" style="1" width="10.5703125"/>
    <col customWidth="1" min="3347" max="3347" style="1" width="11.28515625"/>
    <col min="3348" max="3584" style="1" width="9.140625"/>
    <col customWidth="1" min="3585" max="3585" style="1" width="89.5703125"/>
    <col customWidth="1" min="3586" max="3586" style="1" width="19.42578125"/>
    <col customWidth="1" min="3587" max="3587" style="1" width="15.7109375"/>
    <col customWidth="1" min="3588" max="3588" style="1" width="13.140625"/>
    <col customWidth="1" min="3589" max="3589" style="1" width="14.42578125"/>
    <col customWidth="1" min="3590" max="3590" style="1" width="13.85546875"/>
    <col customWidth="1" min="3591" max="3591" style="1" width="16.7109375"/>
    <col customWidth="1" min="3592" max="3592" style="1" width="18.28515625"/>
    <col customWidth="1" min="3593" max="3593" style="1" width="18.85546875"/>
    <col customWidth="1" min="3594" max="3594" style="1" width="16.42578125"/>
    <col customWidth="1" min="3595" max="3596" style="1" width="10.7109375"/>
    <col min="3597" max="3597" style="1" width="9.140625"/>
    <col customWidth="1" min="3598" max="3598" style="1" width="12.85546875"/>
    <col customWidth="1" min="3599" max="3599" style="1" width="23.42578125"/>
    <col min="3600" max="3601" style="1" width="9.140625"/>
    <col bestFit="1" customWidth="1" min="3602" max="3602" style="1" width="10.5703125"/>
    <col customWidth="1" min="3603" max="3603" style="1" width="11.28515625"/>
    <col min="3604" max="3840" style="1" width="9.140625"/>
    <col customWidth="1" min="3841" max="3841" style="1" width="89.5703125"/>
    <col customWidth="1" min="3842" max="3842" style="1" width="19.42578125"/>
    <col customWidth="1" min="3843" max="3843" style="1" width="15.7109375"/>
    <col customWidth="1" min="3844" max="3844" style="1" width="13.140625"/>
    <col customWidth="1" min="3845" max="3845" style="1" width="14.42578125"/>
    <col customWidth="1" min="3846" max="3846" style="1" width="13.85546875"/>
    <col customWidth="1" min="3847" max="3847" style="1" width="16.7109375"/>
    <col customWidth="1" min="3848" max="3848" style="1" width="18.28515625"/>
    <col customWidth="1" min="3849" max="3849" style="1" width="18.85546875"/>
    <col customWidth="1" min="3850" max="3850" style="1" width="16.42578125"/>
    <col customWidth="1" min="3851" max="3852" style="1" width="10.7109375"/>
    <col min="3853" max="3853" style="1" width="9.140625"/>
    <col customWidth="1" min="3854" max="3854" style="1" width="12.85546875"/>
    <col customWidth="1" min="3855" max="3855" style="1" width="23.42578125"/>
    <col min="3856" max="3857" style="1" width="9.140625"/>
    <col bestFit="1" customWidth="1" min="3858" max="3858" style="1" width="10.5703125"/>
    <col customWidth="1" min="3859" max="3859" style="1" width="11.28515625"/>
    <col min="3860" max="4096" style="1" width="9.140625"/>
    <col customWidth="1" min="4097" max="4097" style="1" width="89.5703125"/>
    <col customWidth="1" min="4098" max="4098" style="1" width="19.42578125"/>
    <col customWidth="1" min="4099" max="4099" style="1" width="15.7109375"/>
    <col customWidth="1" min="4100" max="4100" style="1" width="13.140625"/>
    <col customWidth="1" min="4101" max="4101" style="1" width="14.42578125"/>
    <col customWidth="1" min="4102" max="4102" style="1" width="13.85546875"/>
    <col customWidth="1" min="4103" max="4103" style="1" width="16.7109375"/>
    <col customWidth="1" min="4104" max="4104" style="1" width="18.28515625"/>
    <col customWidth="1" min="4105" max="4105" style="1" width="18.85546875"/>
    <col customWidth="1" min="4106" max="4106" style="1" width="16.42578125"/>
    <col customWidth="1" min="4107" max="4108" style="1" width="10.7109375"/>
    <col min="4109" max="4109" style="1" width="9.140625"/>
    <col customWidth="1" min="4110" max="4110" style="1" width="12.85546875"/>
    <col customWidth="1" min="4111" max="4111" style="1" width="23.42578125"/>
    <col min="4112" max="4113" style="1" width="9.140625"/>
    <col bestFit="1" customWidth="1" min="4114" max="4114" style="1" width="10.5703125"/>
    <col customWidth="1" min="4115" max="4115" style="1" width="11.28515625"/>
    <col min="4116" max="4352" style="1" width="9.140625"/>
    <col customWidth="1" min="4353" max="4353" style="1" width="89.5703125"/>
    <col customWidth="1" min="4354" max="4354" style="1" width="19.42578125"/>
    <col customWidth="1" min="4355" max="4355" style="1" width="15.7109375"/>
    <col customWidth="1" min="4356" max="4356" style="1" width="13.140625"/>
    <col customWidth="1" min="4357" max="4357" style="1" width="14.42578125"/>
    <col customWidth="1" min="4358" max="4358" style="1" width="13.85546875"/>
    <col customWidth="1" min="4359" max="4359" style="1" width="16.7109375"/>
    <col customWidth="1" min="4360" max="4360" style="1" width="18.28515625"/>
    <col customWidth="1" min="4361" max="4361" style="1" width="18.85546875"/>
    <col customWidth="1" min="4362" max="4362" style="1" width="16.42578125"/>
    <col customWidth="1" min="4363" max="4364" style="1" width="10.7109375"/>
    <col min="4365" max="4365" style="1" width="9.140625"/>
    <col customWidth="1" min="4366" max="4366" style="1" width="12.85546875"/>
    <col customWidth="1" min="4367" max="4367" style="1" width="23.42578125"/>
    <col min="4368" max="4369" style="1" width="9.140625"/>
    <col bestFit="1" customWidth="1" min="4370" max="4370" style="1" width="10.5703125"/>
    <col customWidth="1" min="4371" max="4371" style="1" width="11.28515625"/>
    <col min="4372" max="4608" style="1" width="9.140625"/>
    <col customWidth="1" min="4609" max="4609" style="1" width="89.5703125"/>
    <col customWidth="1" min="4610" max="4610" style="1" width="19.42578125"/>
    <col customWidth="1" min="4611" max="4611" style="1" width="15.7109375"/>
    <col customWidth="1" min="4612" max="4612" style="1" width="13.140625"/>
    <col customWidth="1" min="4613" max="4613" style="1" width="14.42578125"/>
    <col customWidth="1" min="4614" max="4614" style="1" width="13.85546875"/>
    <col customWidth="1" min="4615" max="4615" style="1" width="16.7109375"/>
    <col customWidth="1" min="4616" max="4616" style="1" width="18.28515625"/>
    <col customWidth="1" min="4617" max="4617" style="1" width="18.85546875"/>
    <col customWidth="1" min="4618" max="4618" style="1" width="16.42578125"/>
    <col customWidth="1" min="4619" max="4620" style="1" width="10.7109375"/>
    <col min="4621" max="4621" style="1" width="9.140625"/>
    <col customWidth="1" min="4622" max="4622" style="1" width="12.85546875"/>
    <col customWidth="1" min="4623" max="4623" style="1" width="23.42578125"/>
    <col min="4624" max="4625" style="1" width="9.140625"/>
    <col bestFit="1" customWidth="1" min="4626" max="4626" style="1" width="10.5703125"/>
    <col customWidth="1" min="4627" max="4627" style="1" width="11.28515625"/>
    <col min="4628" max="4864" style="1" width="9.140625"/>
    <col customWidth="1" min="4865" max="4865" style="1" width="89.5703125"/>
    <col customWidth="1" min="4866" max="4866" style="1" width="19.42578125"/>
    <col customWidth="1" min="4867" max="4867" style="1" width="15.7109375"/>
    <col customWidth="1" min="4868" max="4868" style="1" width="13.140625"/>
    <col customWidth="1" min="4869" max="4869" style="1" width="14.42578125"/>
    <col customWidth="1" min="4870" max="4870" style="1" width="13.85546875"/>
    <col customWidth="1" min="4871" max="4871" style="1" width="16.7109375"/>
    <col customWidth="1" min="4872" max="4872" style="1" width="18.28515625"/>
    <col customWidth="1" min="4873" max="4873" style="1" width="18.85546875"/>
    <col customWidth="1" min="4874" max="4874" style="1" width="16.42578125"/>
    <col customWidth="1" min="4875" max="4876" style="1" width="10.7109375"/>
    <col min="4877" max="4877" style="1" width="9.140625"/>
    <col customWidth="1" min="4878" max="4878" style="1" width="12.85546875"/>
    <col customWidth="1" min="4879" max="4879" style="1" width="23.42578125"/>
    <col min="4880" max="4881" style="1" width="9.140625"/>
    <col bestFit="1" customWidth="1" min="4882" max="4882" style="1" width="10.5703125"/>
    <col customWidth="1" min="4883" max="4883" style="1" width="11.28515625"/>
    <col min="4884" max="5120" style="1" width="9.140625"/>
    <col customWidth="1" min="5121" max="5121" style="1" width="89.5703125"/>
    <col customWidth="1" min="5122" max="5122" style="1" width="19.42578125"/>
    <col customWidth="1" min="5123" max="5123" style="1" width="15.7109375"/>
    <col customWidth="1" min="5124" max="5124" style="1" width="13.140625"/>
    <col customWidth="1" min="5125" max="5125" style="1" width="14.42578125"/>
    <col customWidth="1" min="5126" max="5126" style="1" width="13.85546875"/>
    <col customWidth="1" min="5127" max="5127" style="1" width="16.7109375"/>
    <col customWidth="1" min="5128" max="5128" style="1" width="18.28515625"/>
    <col customWidth="1" min="5129" max="5129" style="1" width="18.85546875"/>
    <col customWidth="1" min="5130" max="5130" style="1" width="16.42578125"/>
    <col customWidth="1" min="5131" max="5132" style="1" width="10.7109375"/>
    <col min="5133" max="5133" style="1" width="9.140625"/>
    <col customWidth="1" min="5134" max="5134" style="1" width="12.85546875"/>
    <col customWidth="1" min="5135" max="5135" style="1" width="23.42578125"/>
    <col min="5136" max="5137" style="1" width="9.140625"/>
    <col bestFit="1" customWidth="1" min="5138" max="5138" style="1" width="10.5703125"/>
    <col customWidth="1" min="5139" max="5139" style="1" width="11.28515625"/>
    <col min="5140" max="5376" style="1" width="9.140625"/>
    <col customWidth="1" min="5377" max="5377" style="1" width="89.5703125"/>
    <col customWidth="1" min="5378" max="5378" style="1" width="19.42578125"/>
    <col customWidth="1" min="5379" max="5379" style="1" width="15.7109375"/>
    <col customWidth="1" min="5380" max="5380" style="1" width="13.140625"/>
    <col customWidth="1" min="5381" max="5381" style="1" width="14.42578125"/>
    <col customWidth="1" min="5382" max="5382" style="1" width="13.85546875"/>
    <col customWidth="1" min="5383" max="5383" style="1" width="16.7109375"/>
    <col customWidth="1" min="5384" max="5384" style="1" width="18.28515625"/>
    <col customWidth="1" min="5385" max="5385" style="1" width="18.85546875"/>
    <col customWidth="1" min="5386" max="5386" style="1" width="16.42578125"/>
    <col customWidth="1" min="5387" max="5388" style="1" width="10.7109375"/>
    <col min="5389" max="5389" style="1" width="9.140625"/>
    <col customWidth="1" min="5390" max="5390" style="1" width="12.85546875"/>
    <col customWidth="1" min="5391" max="5391" style="1" width="23.42578125"/>
    <col min="5392" max="5393" style="1" width="9.140625"/>
    <col bestFit="1" customWidth="1" min="5394" max="5394" style="1" width="10.5703125"/>
    <col customWidth="1" min="5395" max="5395" style="1" width="11.28515625"/>
    <col min="5396" max="5632" style="1" width="9.140625"/>
    <col customWidth="1" min="5633" max="5633" style="1" width="89.5703125"/>
    <col customWidth="1" min="5634" max="5634" style="1" width="19.42578125"/>
    <col customWidth="1" min="5635" max="5635" style="1" width="15.7109375"/>
    <col customWidth="1" min="5636" max="5636" style="1" width="13.140625"/>
    <col customWidth="1" min="5637" max="5637" style="1" width="14.42578125"/>
    <col customWidth="1" min="5638" max="5638" style="1" width="13.85546875"/>
    <col customWidth="1" min="5639" max="5639" style="1" width="16.7109375"/>
    <col customWidth="1" min="5640" max="5640" style="1" width="18.28515625"/>
    <col customWidth="1" min="5641" max="5641" style="1" width="18.85546875"/>
    <col customWidth="1" min="5642" max="5642" style="1" width="16.42578125"/>
    <col customWidth="1" min="5643" max="5644" style="1" width="10.7109375"/>
    <col min="5645" max="5645" style="1" width="9.140625"/>
    <col customWidth="1" min="5646" max="5646" style="1" width="12.85546875"/>
    <col customWidth="1" min="5647" max="5647" style="1" width="23.42578125"/>
    <col min="5648" max="5649" style="1" width="9.140625"/>
    <col bestFit="1" customWidth="1" min="5650" max="5650" style="1" width="10.5703125"/>
    <col customWidth="1" min="5651" max="5651" style="1" width="11.28515625"/>
    <col min="5652" max="5888" style="1" width="9.140625"/>
    <col customWidth="1" min="5889" max="5889" style="1" width="89.5703125"/>
    <col customWidth="1" min="5890" max="5890" style="1" width="19.42578125"/>
    <col customWidth="1" min="5891" max="5891" style="1" width="15.7109375"/>
    <col customWidth="1" min="5892" max="5892" style="1" width="13.140625"/>
    <col customWidth="1" min="5893" max="5893" style="1" width="14.42578125"/>
    <col customWidth="1" min="5894" max="5894" style="1" width="13.85546875"/>
    <col customWidth="1" min="5895" max="5895" style="1" width="16.7109375"/>
    <col customWidth="1" min="5896" max="5896" style="1" width="18.28515625"/>
    <col customWidth="1" min="5897" max="5897" style="1" width="18.85546875"/>
    <col customWidth="1" min="5898" max="5898" style="1" width="16.42578125"/>
    <col customWidth="1" min="5899" max="5900" style="1" width="10.7109375"/>
    <col min="5901" max="5901" style="1" width="9.140625"/>
    <col customWidth="1" min="5902" max="5902" style="1" width="12.85546875"/>
    <col customWidth="1" min="5903" max="5903" style="1" width="23.42578125"/>
    <col min="5904" max="5905" style="1" width="9.140625"/>
    <col bestFit="1" customWidth="1" min="5906" max="5906" style="1" width="10.5703125"/>
    <col customWidth="1" min="5907" max="5907" style="1" width="11.28515625"/>
    <col min="5908" max="6144" style="1" width="9.140625"/>
    <col customWidth="1" min="6145" max="6145" style="1" width="89.5703125"/>
    <col customWidth="1" min="6146" max="6146" style="1" width="19.42578125"/>
    <col customWidth="1" min="6147" max="6147" style="1" width="15.7109375"/>
    <col customWidth="1" min="6148" max="6148" style="1" width="13.140625"/>
    <col customWidth="1" min="6149" max="6149" style="1" width="14.42578125"/>
    <col customWidth="1" min="6150" max="6150" style="1" width="13.85546875"/>
    <col customWidth="1" min="6151" max="6151" style="1" width="16.7109375"/>
    <col customWidth="1" min="6152" max="6152" style="1" width="18.28515625"/>
    <col customWidth="1" min="6153" max="6153" style="1" width="18.85546875"/>
    <col customWidth="1" min="6154" max="6154" style="1" width="16.42578125"/>
    <col customWidth="1" min="6155" max="6156" style="1" width="10.7109375"/>
    <col min="6157" max="6157" style="1" width="9.140625"/>
    <col customWidth="1" min="6158" max="6158" style="1" width="12.85546875"/>
    <col customWidth="1" min="6159" max="6159" style="1" width="23.42578125"/>
    <col min="6160" max="6161" style="1" width="9.140625"/>
    <col bestFit="1" customWidth="1" min="6162" max="6162" style="1" width="10.5703125"/>
    <col customWidth="1" min="6163" max="6163" style="1" width="11.28515625"/>
    <col min="6164" max="6400" style="1" width="9.140625"/>
    <col customWidth="1" min="6401" max="6401" style="1" width="89.5703125"/>
    <col customWidth="1" min="6402" max="6402" style="1" width="19.42578125"/>
    <col customWidth="1" min="6403" max="6403" style="1" width="15.7109375"/>
    <col customWidth="1" min="6404" max="6404" style="1" width="13.140625"/>
    <col customWidth="1" min="6405" max="6405" style="1" width="14.42578125"/>
    <col customWidth="1" min="6406" max="6406" style="1" width="13.85546875"/>
    <col customWidth="1" min="6407" max="6407" style="1" width="16.7109375"/>
    <col customWidth="1" min="6408" max="6408" style="1" width="18.28515625"/>
    <col customWidth="1" min="6409" max="6409" style="1" width="18.85546875"/>
    <col customWidth="1" min="6410" max="6410" style="1" width="16.42578125"/>
    <col customWidth="1" min="6411" max="6412" style="1" width="10.7109375"/>
    <col min="6413" max="6413" style="1" width="9.140625"/>
    <col customWidth="1" min="6414" max="6414" style="1" width="12.85546875"/>
    <col customWidth="1" min="6415" max="6415" style="1" width="23.42578125"/>
    <col min="6416" max="6417" style="1" width="9.140625"/>
    <col bestFit="1" customWidth="1" min="6418" max="6418" style="1" width="10.5703125"/>
    <col customWidth="1" min="6419" max="6419" style="1" width="11.28515625"/>
    <col min="6420" max="6656" style="1" width="9.140625"/>
    <col customWidth="1" min="6657" max="6657" style="1" width="89.5703125"/>
    <col customWidth="1" min="6658" max="6658" style="1" width="19.42578125"/>
    <col customWidth="1" min="6659" max="6659" style="1" width="15.7109375"/>
    <col customWidth="1" min="6660" max="6660" style="1" width="13.140625"/>
    <col customWidth="1" min="6661" max="6661" style="1" width="14.42578125"/>
    <col customWidth="1" min="6662" max="6662" style="1" width="13.85546875"/>
    <col customWidth="1" min="6663" max="6663" style="1" width="16.7109375"/>
    <col customWidth="1" min="6664" max="6664" style="1" width="18.28515625"/>
    <col customWidth="1" min="6665" max="6665" style="1" width="18.85546875"/>
    <col customWidth="1" min="6666" max="6666" style="1" width="16.42578125"/>
    <col customWidth="1" min="6667" max="6668" style="1" width="10.7109375"/>
    <col min="6669" max="6669" style="1" width="9.140625"/>
    <col customWidth="1" min="6670" max="6670" style="1" width="12.85546875"/>
    <col customWidth="1" min="6671" max="6671" style="1" width="23.42578125"/>
    <col min="6672" max="6673" style="1" width="9.140625"/>
    <col bestFit="1" customWidth="1" min="6674" max="6674" style="1" width="10.5703125"/>
    <col customWidth="1" min="6675" max="6675" style="1" width="11.28515625"/>
    <col min="6676" max="6912" style="1" width="9.140625"/>
    <col customWidth="1" min="6913" max="6913" style="1" width="89.5703125"/>
    <col customWidth="1" min="6914" max="6914" style="1" width="19.42578125"/>
    <col customWidth="1" min="6915" max="6915" style="1" width="15.7109375"/>
    <col customWidth="1" min="6916" max="6916" style="1" width="13.140625"/>
    <col customWidth="1" min="6917" max="6917" style="1" width="14.42578125"/>
    <col customWidth="1" min="6918" max="6918" style="1" width="13.85546875"/>
    <col customWidth="1" min="6919" max="6919" style="1" width="16.7109375"/>
    <col customWidth="1" min="6920" max="6920" style="1" width="18.28515625"/>
    <col customWidth="1" min="6921" max="6921" style="1" width="18.85546875"/>
    <col customWidth="1" min="6922" max="6922" style="1" width="16.42578125"/>
    <col customWidth="1" min="6923" max="6924" style="1" width="10.7109375"/>
    <col min="6925" max="6925" style="1" width="9.140625"/>
    <col customWidth="1" min="6926" max="6926" style="1" width="12.85546875"/>
    <col customWidth="1" min="6927" max="6927" style="1" width="23.42578125"/>
    <col min="6928" max="6929" style="1" width="9.140625"/>
    <col bestFit="1" customWidth="1" min="6930" max="6930" style="1" width="10.5703125"/>
    <col customWidth="1" min="6931" max="6931" style="1" width="11.28515625"/>
    <col min="6932" max="7168" style="1" width="9.140625"/>
    <col customWidth="1" min="7169" max="7169" style="1" width="89.5703125"/>
    <col customWidth="1" min="7170" max="7170" style="1" width="19.42578125"/>
    <col customWidth="1" min="7171" max="7171" style="1" width="15.7109375"/>
    <col customWidth="1" min="7172" max="7172" style="1" width="13.140625"/>
    <col customWidth="1" min="7173" max="7173" style="1" width="14.42578125"/>
    <col customWidth="1" min="7174" max="7174" style="1" width="13.85546875"/>
    <col customWidth="1" min="7175" max="7175" style="1" width="16.7109375"/>
    <col customWidth="1" min="7176" max="7176" style="1" width="18.28515625"/>
    <col customWidth="1" min="7177" max="7177" style="1" width="18.85546875"/>
    <col customWidth="1" min="7178" max="7178" style="1" width="16.42578125"/>
    <col customWidth="1" min="7179" max="7180" style="1" width="10.7109375"/>
    <col min="7181" max="7181" style="1" width="9.140625"/>
    <col customWidth="1" min="7182" max="7182" style="1" width="12.85546875"/>
    <col customWidth="1" min="7183" max="7183" style="1" width="23.42578125"/>
    <col min="7184" max="7185" style="1" width="9.140625"/>
    <col bestFit="1" customWidth="1" min="7186" max="7186" style="1" width="10.5703125"/>
    <col customWidth="1" min="7187" max="7187" style="1" width="11.28515625"/>
    <col min="7188" max="7424" style="1" width="9.140625"/>
    <col customWidth="1" min="7425" max="7425" style="1" width="89.5703125"/>
    <col customWidth="1" min="7426" max="7426" style="1" width="19.42578125"/>
    <col customWidth="1" min="7427" max="7427" style="1" width="15.7109375"/>
    <col customWidth="1" min="7428" max="7428" style="1" width="13.140625"/>
    <col customWidth="1" min="7429" max="7429" style="1" width="14.42578125"/>
    <col customWidth="1" min="7430" max="7430" style="1" width="13.85546875"/>
    <col customWidth="1" min="7431" max="7431" style="1" width="16.7109375"/>
    <col customWidth="1" min="7432" max="7432" style="1" width="18.28515625"/>
    <col customWidth="1" min="7433" max="7433" style="1" width="18.85546875"/>
    <col customWidth="1" min="7434" max="7434" style="1" width="16.42578125"/>
    <col customWidth="1" min="7435" max="7436" style="1" width="10.7109375"/>
    <col min="7437" max="7437" style="1" width="9.140625"/>
    <col customWidth="1" min="7438" max="7438" style="1" width="12.85546875"/>
    <col customWidth="1" min="7439" max="7439" style="1" width="23.42578125"/>
    <col min="7440" max="7441" style="1" width="9.140625"/>
    <col bestFit="1" customWidth="1" min="7442" max="7442" style="1" width="10.5703125"/>
    <col customWidth="1" min="7443" max="7443" style="1" width="11.28515625"/>
    <col min="7444" max="7680" style="1" width="9.140625"/>
    <col customWidth="1" min="7681" max="7681" style="1" width="89.5703125"/>
    <col customWidth="1" min="7682" max="7682" style="1" width="19.42578125"/>
    <col customWidth="1" min="7683" max="7683" style="1" width="15.7109375"/>
    <col customWidth="1" min="7684" max="7684" style="1" width="13.140625"/>
    <col customWidth="1" min="7685" max="7685" style="1" width="14.42578125"/>
    <col customWidth="1" min="7686" max="7686" style="1" width="13.85546875"/>
    <col customWidth="1" min="7687" max="7687" style="1" width="16.7109375"/>
    <col customWidth="1" min="7688" max="7688" style="1" width="18.28515625"/>
    <col customWidth="1" min="7689" max="7689" style="1" width="18.85546875"/>
    <col customWidth="1" min="7690" max="7690" style="1" width="16.42578125"/>
    <col customWidth="1" min="7691" max="7692" style="1" width="10.7109375"/>
    <col min="7693" max="7693" style="1" width="9.140625"/>
    <col customWidth="1" min="7694" max="7694" style="1" width="12.85546875"/>
    <col customWidth="1" min="7695" max="7695" style="1" width="23.42578125"/>
    <col min="7696" max="7697" style="1" width="9.140625"/>
    <col bestFit="1" customWidth="1" min="7698" max="7698" style="1" width="10.5703125"/>
    <col customWidth="1" min="7699" max="7699" style="1" width="11.28515625"/>
    <col min="7700" max="7936" style="1" width="9.140625"/>
    <col customWidth="1" min="7937" max="7937" style="1" width="89.5703125"/>
    <col customWidth="1" min="7938" max="7938" style="1" width="19.42578125"/>
    <col customWidth="1" min="7939" max="7939" style="1" width="15.7109375"/>
    <col customWidth="1" min="7940" max="7940" style="1" width="13.140625"/>
    <col customWidth="1" min="7941" max="7941" style="1" width="14.42578125"/>
    <col customWidth="1" min="7942" max="7942" style="1" width="13.85546875"/>
    <col customWidth="1" min="7943" max="7943" style="1" width="16.7109375"/>
    <col customWidth="1" min="7944" max="7944" style="1" width="18.28515625"/>
    <col customWidth="1" min="7945" max="7945" style="1" width="18.85546875"/>
    <col customWidth="1" min="7946" max="7946" style="1" width="16.42578125"/>
    <col customWidth="1" min="7947" max="7948" style="1" width="10.7109375"/>
    <col min="7949" max="7949" style="1" width="9.140625"/>
    <col customWidth="1" min="7950" max="7950" style="1" width="12.85546875"/>
    <col customWidth="1" min="7951" max="7951" style="1" width="23.42578125"/>
    <col min="7952" max="7953" style="1" width="9.140625"/>
    <col bestFit="1" customWidth="1" min="7954" max="7954" style="1" width="10.5703125"/>
    <col customWidth="1" min="7955" max="7955" style="1" width="11.28515625"/>
    <col min="7956" max="8192" style="1" width="9.140625"/>
    <col customWidth="1" min="8193" max="8193" style="1" width="89.5703125"/>
    <col customWidth="1" min="8194" max="8194" style="1" width="19.42578125"/>
    <col customWidth="1" min="8195" max="8195" style="1" width="15.7109375"/>
    <col customWidth="1" min="8196" max="8196" style="1" width="13.140625"/>
    <col customWidth="1" min="8197" max="8197" style="1" width="14.42578125"/>
    <col customWidth="1" min="8198" max="8198" style="1" width="13.85546875"/>
    <col customWidth="1" min="8199" max="8199" style="1" width="16.7109375"/>
    <col customWidth="1" min="8200" max="8200" style="1" width="18.28515625"/>
    <col customWidth="1" min="8201" max="8201" style="1" width="18.85546875"/>
    <col customWidth="1" min="8202" max="8202" style="1" width="16.42578125"/>
    <col customWidth="1" min="8203" max="8204" style="1" width="10.7109375"/>
    <col min="8205" max="8205" style="1" width="9.140625"/>
    <col customWidth="1" min="8206" max="8206" style="1" width="12.85546875"/>
    <col customWidth="1" min="8207" max="8207" style="1" width="23.42578125"/>
    <col min="8208" max="8209" style="1" width="9.140625"/>
    <col bestFit="1" customWidth="1" min="8210" max="8210" style="1" width="10.5703125"/>
    <col customWidth="1" min="8211" max="8211" style="1" width="11.28515625"/>
    <col min="8212" max="8448" style="1" width="9.140625"/>
    <col customWidth="1" min="8449" max="8449" style="1" width="89.5703125"/>
    <col customWidth="1" min="8450" max="8450" style="1" width="19.42578125"/>
    <col customWidth="1" min="8451" max="8451" style="1" width="15.7109375"/>
    <col customWidth="1" min="8452" max="8452" style="1" width="13.140625"/>
    <col customWidth="1" min="8453" max="8453" style="1" width="14.42578125"/>
    <col customWidth="1" min="8454" max="8454" style="1" width="13.85546875"/>
    <col customWidth="1" min="8455" max="8455" style="1" width="16.7109375"/>
    <col customWidth="1" min="8456" max="8456" style="1" width="18.28515625"/>
    <col customWidth="1" min="8457" max="8457" style="1" width="18.85546875"/>
    <col customWidth="1" min="8458" max="8458" style="1" width="16.42578125"/>
    <col customWidth="1" min="8459" max="8460" style="1" width="10.7109375"/>
    <col min="8461" max="8461" style="1" width="9.140625"/>
    <col customWidth="1" min="8462" max="8462" style="1" width="12.85546875"/>
    <col customWidth="1" min="8463" max="8463" style="1" width="23.42578125"/>
    <col min="8464" max="8465" style="1" width="9.140625"/>
    <col bestFit="1" customWidth="1" min="8466" max="8466" style="1" width="10.5703125"/>
    <col customWidth="1" min="8467" max="8467" style="1" width="11.28515625"/>
    <col min="8468" max="8704" style="1" width="9.140625"/>
    <col customWidth="1" min="8705" max="8705" style="1" width="89.5703125"/>
    <col customWidth="1" min="8706" max="8706" style="1" width="19.42578125"/>
    <col customWidth="1" min="8707" max="8707" style="1" width="15.7109375"/>
    <col customWidth="1" min="8708" max="8708" style="1" width="13.140625"/>
    <col customWidth="1" min="8709" max="8709" style="1" width="14.42578125"/>
    <col customWidth="1" min="8710" max="8710" style="1" width="13.85546875"/>
    <col customWidth="1" min="8711" max="8711" style="1" width="16.7109375"/>
    <col customWidth="1" min="8712" max="8712" style="1" width="18.28515625"/>
    <col customWidth="1" min="8713" max="8713" style="1" width="18.85546875"/>
    <col customWidth="1" min="8714" max="8714" style="1" width="16.42578125"/>
    <col customWidth="1" min="8715" max="8716" style="1" width="10.7109375"/>
    <col min="8717" max="8717" style="1" width="9.140625"/>
    <col customWidth="1" min="8718" max="8718" style="1" width="12.85546875"/>
    <col customWidth="1" min="8719" max="8719" style="1" width="23.42578125"/>
    <col min="8720" max="8721" style="1" width="9.140625"/>
    <col bestFit="1" customWidth="1" min="8722" max="8722" style="1" width="10.5703125"/>
    <col customWidth="1" min="8723" max="8723" style="1" width="11.28515625"/>
    <col min="8724" max="8960" style="1" width="9.140625"/>
    <col customWidth="1" min="8961" max="8961" style="1" width="89.5703125"/>
    <col customWidth="1" min="8962" max="8962" style="1" width="19.42578125"/>
    <col customWidth="1" min="8963" max="8963" style="1" width="15.7109375"/>
    <col customWidth="1" min="8964" max="8964" style="1" width="13.140625"/>
    <col customWidth="1" min="8965" max="8965" style="1" width="14.42578125"/>
    <col customWidth="1" min="8966" max="8966" style="1" width="13.85546875"/>
    <col customWidth="1" min="8967" max="8967" style="1" width="16.7109375"/>
    <col customWidth="1" min="8968" max="8968" style="1" width="18.28515625"/>
    <col customWidth="1" min="8969" max="8969" style="1" width="18.85546875"/>
    <col customWidth="1" min="8970" max="8970" style="1" width="16.42578125"/>
    <col customWidth="1" min="8971" max="8972" style="1" width="10.7109375"/>
    <col min="8973" max="8973" style="1" width="9.140625"/>
    <col customWidth="1" min="8974" max="8974" style="1" width="12.85546875"/>
    <col customWidth="1" min="8975" max="8975" style="1" width="23.42578125"/>
    <col min="8976" max="8977" style="1" width="9.140625"/>
    <col bestFit="1" customWidth="1" min="8978" max="8978" style="1" width="10.5703125"/>
    <col customWidth="1" min="8979" max="8979" style="1" width="11.28515625"/>
    <col min="8980" max="9216" style="1" width="9.140625"/>
    <col customWidth="1" min="9217" max="9217" style="1" width="89.5703125"/>
    <col customWidth="1" min="9218" max="9218" style="1" width="19.42578125"/>
    <col customWidth="1" min="9219" max="9219" style="1" width="15.7109375"/>
    <col customWidth="1" min="9220" max="9220" style="1" width="13.140625"/>
    <col customWidth="1" min="9221" max="9221" style="1" width="14.42578125"/>
    <col customWidth="1" min="9222" max="9222" style="1" width="13.85546875"/>
    <col customWidth="1" min="9223" max="9223" style="1" width="16.7109375"/>
    <col customWidth="1" min="9224" max="9224" style="1" width="18.28515625"/>
    <col customWidth="1" min="9225" max="9225" style="1" width="18.85546875"/>
    <col customWidth="1" min="9226" max="9226" style="1" width="16.42578125"/>
    <col customWidth="1" min="9227" max="9228" style="1" width="10.7109375"/>
    <col min="9229" max="9229" style="1" width="9.140625"/>
    <col customWidth="1" min="9230" max="9230" style="1" width="12.85546875"/>
    <col customWidth="1" min="9231" max="9231" style="1" width="23.42578125"/>
    <col min="9232" max="9233" style="1" width="9.140625"/>
    <col bestFit="1" customWidth="1" min="9234" max="9234" style="1" width="10.5703125"/>
    <col customWidth="1" min="9235" max="9235" style="1" width="11.28515625"/>
    <col min="9236" max="9472" style="1" width="9.140625"/>
    <col customWidth="1" min="9473" max="9473" style="1" width="89.5703125"/>
    <col customWidth="1" min="9474" max="9474" style="1" width="19.42578125"/>
    <col customWidth="1" min="9475" max="9475" style="1" width="15.7109375"/>
    <col customWidth="1" min="9476" max="9476" style="1" width="13.140625"/>
    <col customWidth="1" min="9477" max="9477" style="1" width="14.42578125"/>
    <col customWidth="1" min="9478" max="9478" style="1" width="13.85546875"/>
    <col customWidth="1" min="9479" max="9479" style="1" width="16.7109375"/>
    <col customWidth="1" min="9480" max="9480" style="1" width="18.28515625"/>
    <col customWidth="1" min="9481" max="9481" style="1" width="18.85546875"/>
    <col customWidth="1" min="9482" max="9482" style="1" width="16.42578125"/>
    <col customWidth="1" min="9483" max="9484" style="1" width="10.7109375"/>
    <col min="9485" max="9485" style="1" width="9.140625"/>
    <col customWidth="1" min="9486" max="9486" style="1" width="12.85546875"/>
    <col customWidth="1" min="9487" max="9487" style="1" width="23.42578125"/>
    <col min="9488" max="9489" style="1" width="9.140625"/>
    <col bestFit="1" customWidth="1" min="9490" max="9490" style="1" width="10.5703125"/>
    <col customWidth="1" min="9491" max="9491" style="1" width="11.28515625"/>
    <col min="9492" max="9728" style="1" width="9.140625"/>
    <col customWidth="1" min="9729" max="9729" style="1" width="89.5703125"/>
    <col customWidth="1" min="9730" max="9730" style="1" width="19.42578125"/>
    <col customWidth="1" min="9731" max="9731" style="1" width="15.7109375"/>
    <col customWidth="1" min="9732" max="9732" style="1" width="13.140625"/>
    <col customWidth="1" min="9733" max="9733" style="1" width="14.42578125"/>
    <col customWidth="1" min="9734" max="9734" style="1" width="13.85546875"/>
    <col customWidth="1" min="9735" max="9735" style="1" width="16.7109375"/>
    <col customWidth="1" min="9736" max="9736" style="1" width="18.28515625"/>
    <col customWidth="1" min="9737" max="9737" style="1" width="18.85546875"/>
    <col customWidth="1" min="9738" max="9738" style="1" width="16.42578125"/>
    <col customWidth="1" min="9739" max="9740" style="1" width="10.7109375"/>
    <col min="9741" max="9741" style="1" width="9.140625"/>
    <col customWidth="1" min="9742" max="9742" style="1" width="12.85546875"/>
    <col customWidth="1" min="9743" max="9743" style="1" width="23.42578125"/>
    <col min="9744" max="9745" style="1" width="9.140625"/>
    <col bestFit="1" customWidth="1" min="9746" max="9746" style="1" width="10.5703125"/>
    <col customWidth="1" min="9747" max="9747" style="1" width="11.28515625"/>
    <col min="9748" max="9984" style="1" width="9.140625"/>
    <col customWidth="1" min="9985" max="9985" style="1" width="89.5703125"/>
    <col customWidth="1" min="9986" max="9986" style="1" width="19.42578125"/>
    <col customWidth="1" min="9987" max="9987" style="1" width="15.7109375"/>
    <col customWidth="1" min="9988" max="9988" style="1" width="13.140625"/>
    <col customWidth="1" min="9989" max="9989" style="1" width="14.42578125"/>
    <col customWidth="1" min="9990" max="9990" style="1" width="13.85546875"/>
    <col customWidth="1" min="9991" max="9991" style="1" width="16.7109375"/>
    <col customWidth="1" min="9992" max="9992" style="1" width="18.28515625"/>
    <col customWidth="1" min="9993" max="9993" style="1" width="18.85546875"/>
    <col customWidth="1" min="9994" max="9994" style="1" width="16.42578125"/>
    <col customWidth="1" min="9995" max="9996" style="1" width="10.7109375"/>
    <col min="9997" max="9997" style="1" width="9.140625"/>
    <col customWidth="1" min="9998" max="9998" style="1" width="12.85546875"/>
    <col customWidth="1" min="9999" max="9999" style="1" width="23.42578125"/>
    <col min="10000" max="10001" style="1" width="9.140625"/>
    <col bestFit="1" customWidth="1" min="10002" max="10002" style="1" width="10.5703125"/>
    <col customWidth="1" min="10003" max="10003" style="1" width="11.28515625"/>
    <col min="10004" max="10240" style="1" width="9.140625"/>
    <col customWidth="1" min="10241" max="10241" style="1" width="89.5703125"/>
    <col customWidth="1" min="10242" max="10242" style="1" width="19.42578125"/>
    <col customWidth="1" min="10243" max="10243" style="1" width="15.7109375"/>
    <col customWidth="1" min="10244" max="10244" style="1" width="13.140625"/>
    <col customWidth="1" min="10245" max="10245" style="1" width="14.42578125"/>
    <col customWidth="1" min="10246" max="10246" style="1" width="13.85546875"/>
    <col customWidth="1" min="10247" max="10247" style="1" width="16.7109375"/>
    <col customWidth="1" min="10248" max="10248" style="1" width="18.28515625"/>
    <col customWidth="1" min="10249" max="10249" style="1" width="18.85546875"/>
    <col customWidth="1" min="10250" max="10250" style="1" width="16.42578125"/>
    <col customWidth="1" min="10251" max="10252" style="1" width="10.7109375"/>
    <col min="10253" max="10253" style="1" width="9.140625"/>
    <col customWidth="1" min="10254" max="10254" style="1" width="12.85546875"/>
    <col customWidth="1" min="10255" max="10255" style="1" width="23.42578125"/>
    <col min="10256" max="10257" style="1" width="9.140625"/>
    <col bestFit="1" customWidth="1" min="10258" max="10258" style="1" width="10.5703125"/>
    <col customWidth="1" min="10259" max="10259" style="1" width="11.28515625"/>
    <col min="10260" max="10496" style="1" width="9.140625"/>
    <col customWidth="1" min="10497" max="10497" style="1" width="89.5703125"/>
    <col customWidth="1" min="10498" max="10498" style="1" width="19.42578125"/>
    <col customWidth="1" min="10499" max="10499" style="1" width="15.7109375"/>
    <col customWidth="1" min="10500" max="10500" style="1" width="13.140625"/>
    <col customWidth="1" min="10501" max="10501" style="1" width="14.42578125"/>
    <col customWidth="1" min="10502" max="10502" style="1" width="13.85546875"/>
    <col customWidth="1" min="10503" max="10503" style="1" width="16.7109375"/>
    <col customWidth="1" min="10504" max="10504" style="1" width="18.28515625"/>
    <col customWidth="1" min="10505" max="10505" style="1" width="18.85546875"/>
    <col customWidth="1" min="10506" max="10506" style="1" width="16.42578125"/>
    <col customWidth="1" min="10507" max="10508" style="1" width="10.7109375"/>
    <col min="10509" max="10509" style="1" width="9.140625"/>
    <col customWidth="1" min="10510" max="10510" style="1" width="12.85546875"/>
    <col customWidth="1" min="10511" max="10511" style="1" width="23.42578125"/>
    <col min="10512" max="10513" style="1" width="9.140625"/>
    <col bestFit="1" customWidth="1" min="10514" max="10514" style="1" width="10.5703125"/>
    <col customWidth="1" min="10515" max="10515" style="1" width="11.28515625"/>
    <col min="10516" max="10752" style="1" width="9.140625"/>
    <col customWidth="1" min="10753" max="10753" style="1" width="89.5703125"/>
    <col customWidth="1" min="10754" max="10754" style="1" width="19.42578125"/>
    <col customWidth="1" min="10755" max="10755" style="1" width="15.7109375"/>
    <col customWidth="1" min="10756" max="10756" style="1" width="13.140625"/>
    <col customWidth="1" min="10757" max="10757" style="1" width="14.42578125"/>
    <col customWidth="1" min="10758" max="10758" style="1" width="13.85546875"/>
    <col customWidth="1" min="10759" max="10759" style="1" width="16.7109375"/>
    <col customWidth="1" min="10760" max="10760" style="1" width="18.28515625"/>
    <col customWidth="1" min="10761" max="10761" style="1" width="18.85546875"/>
    <col customWidth="1" min="10762" max="10762" style="1" width="16.42578125"/>
    <col customWidth="1" min="10763" max="10764" style="1" width="10.7109375"/>
    <col min="10765" max="10765" style="1" width="9.140625"/>
    <col customWidth="1" min="10766" max="10766" style="1" width="12.85546875"/>
    <col customWidth="1" min="10767" max="10767" style="1" width="23.42578125"/>
    <col min="10768" max="10769" style="1" width="9.140625"/>
    <col bestFit="1" customWidth="1" min="10770" max="10770" style="1" width="10.5703125"/>
    <col customWidth="1" min="10771" max="10771" style="1" width="11.28515625"/>
    <col min="10772" max="11008" style="1" width="9.140625"/>
    <col customWidth="1" min="11009" max="11009" style="1" width="89.5703125"/>
    <col customWidth="1" min="11010" max="11010" style="1" width="19.42578125"/>
    <col customWidth="1" min="11011" max="11011" style="1" width="15.7109375"/>
    <col customWidth="1" min="11012" max="11012" style="1" width="13.140625"/>
    <col customWidth="1" min="11013" max="11013" style="1" width="14.42578125"/>
    <col customWidth="1" min="11014" max="11014" style="1" width="13.85546875"/>
    <col customWidth="1" min="11015" max="11015" style="1" width="16.7109375"/>
    <col customWidth="1" min="11016" max="11016" style="1" width="18.28515625"/>
    <col customWidth="1" min="11017" max="11017" style="1" width="18.85546875"/>
    <col customWidth="1" min="11018" max="11018" style="1" width="16.42578125"/>
    <col customWidth="1" min="11019" max="11020" style="1" width="10.7109375"/>
    <col min="11021" max="11021" style="1" width="9.140625"/>
    <col customWidth="1" min="11022" max="11022" style="1" width="12.85546875"/>
    <col customWidth="1" min="11023" max="11023" style="1" width="23.42578125"/>
    <col min="11024" max="11025" style="1" width="9.140625"/>
    <col bestFit="1" customWidth="1" min="11026" max="11026" style="1" width="10.5703125"/>
    <col customWidth="1" min="11027" max="11027" style="1" width="11.28515625"/>
    <col min="11028" max="11264" style="1" width="9.140625"/>
    <col customWidth="1" min="11265" max="11265" style="1" width="89.5703125"/>
    <col customWidth="1" min="11266" max="11266" style="1" width="19.42578125"/>
    <col customWidth="1" min="11267" max="11267" style="1" width="15.7109375"/>
    <col customWidth="1" min="11268" max="11268" style="1" width="13.140625"/>
    <col customWidth="1" min="11269" max="11269" style="1" width="14.42578125"/>
    <col customWidth="1" min="11270" max="11270" style="1" width="13.85546875"/>
    <col customWidth="1" min="11271" max="11271" style="1" width="16.7109375"/>
    <col customWidth="1" min="11272" max="11272" style="1" width="18.28515625"/>
    <col customWidth="1" min="11273" max="11273" style="1" width="18.85546875"/>
    <col customWidth="1" min="11274" max="11274" style="1" width="16.42578125"/>
    <col customWidth="1" min="11275" max="11276" style="1" width="10.7109375"/>
    <col min="11277" max="11277" style="1" width="9.140625"/>
    <col customWidth="1" min="11278" max="11278" style="1" width="12.85546875"/>
    <col customWidth="1" min="11279" max="11279" style="1" width="23.42578125"/>
    <col min="11280" max="11281" style="1" width="9.140625"/>
    <col bestFit="1" customWidth="1" min="11282" max="11282" style="1" width="10.5703125"/>
    <col customWidth="1" min="11283" max="11283" style="1" width="11.28515625"/>
    <col min="11284" max="11520" style="1" width="9.140625"/>
    <col customWidth="1" min="11521" max="11521" style="1" width="89.5703125"/>
    <col customWidth="1" min="11522" max="11522" style="1" width="19.42578125"/>
    <col customWidth="1" min="11523" max="11523" style="1" width="15.7109375"/>
    <col customWidth="1" min="11524" max="11524" style="1" width="13.140625"/>
    <col customWidth="1" min="11525" max="11525" style="1" width="14.42578125"/>
    <col customWidth="1" min="11526" max="11526" style="1" width="13.85546875"/>
    <col customWidth="1" min="11527" max="11527" style="1" width="16.7109375"/>
    <col customWidth="1" min="11528" max="11528" style="1" width="18.28515625"/>
    <col customWidth="1" min="11529" max="11529" style="1" width="18.85546875"/>
    <col customWidth="1" min="11530" max="11530" style="1" width="16.42578125"/>
    <col customWidth="1" min="11531" max="11532" style="1" width="10.7109375"/>
    <col min="11533" max="11533" style="1" width="9.140625"/>
    <col customWidth="1" min="11534" max="11534" style="1" width="12.85546875"/>
    <col customWidth="1" min="11535" max="11535" style="1" width="23.42578125"/>
    <col min="11536" max="11537" style="1" width="9.140625"/>
    <col bestFit="1" customWidth="1" min="11538" max="11538" style="1" width="10.5703125"/>
    <col customWidth="1" min="11539" max="11539" style="1" width="11.28515625"/>
    <col min="11540" max="11776" style="1" width="9.140625"/>
    <col customWidth="1" min="11777" max="11777" style="1" width="89.5703125"/>
    <col customWidth="1" min="11778" max="11778" style="1" width="19.42578125"/>
    <col customWidth="1" min="11779" max="11779" style="1" width="15.7109375"/>
    <col customWidth="1" min="11780" max="11780" style="1" width="13.140625"/>
    <col customWidth="1" min="11781" max="11781" style="1" width="14.42578125"/>
    <col customWidth="1" min="11782" max="11782" style="1" width="13.85546875"/>
    <col customWidth="1" min="11783" max="11783" style="1" width="16.7109375"/>
    <col customWidth="1" min="11784" max="11784" style="1" width="18.28515625"/>
    <col customWidth="1" min="11785" max="11785" style="1" width="18.85546875"/>
    <col customWidth="1" min="11786" max="11786" style="1" width="16.42578125"/>
    <col customWidth="1" min="11787" max="11788" style="1" width="10.7109375"/>
    <col min="11789" max="11789" style="1" width="9.140625"/>
    <col customWidth="1" min="11790" max="11790" style="1" width="12.85546875"/>
    <col customWidth="1" min="11791" max="11791" style="1" width="23.42578125"/>
    <col min="11792" max="11793" style="1" width="9.140625"/>
    <col bestFit="1" customWidth="1" min="11794" max="11794" style="1" width="10.5703125"/>
    <col customWidth="1" min="11795" max="11795" style="1" width="11.28515625"/>
    <col min="11796" max="12032" style="1" width="9.140625"/>
    <col customWidth="1" min="12033" max="12033" style="1" width="89.5703125"/>
    <col customWidth="1" min="12034" max="12034" style="1" width="19.42578125"/>
    <col customWidth="1" min="12035" max="12035" style="1" width="15.7109375"/>
    <col customWidth="1" min="12036" max="12036" style="1" width="13.140625"/>
    <col customWidth="1" min="12037" max="12037" style="1" width="14.42578125"/>
    <col customWidth="1" min="12038" max="12038" style="1" width="13.85546875"/>
    <col customWidth="1" min="12039" max="12039" style="1" width="16.7109375"/>
    <col customWidth="1" min="12040" max="12040" style="1" width="18.28515625"/>
    <col customWidth="1" min="12041" max="12041" style="1" width="18.85546875"/>
    <col customWidth="1" min="12042" max="12042" style="1" width="16.42578125"/>
    <col customWidth="1" min="12043" max="12044" style="1" width="10.7109375"/>
    <col min="12045" max="12045" style="1" width="9.140625"/>
    <col customWidth="1" min="12046" max="12046" style="1" width="12.85546875"/>
    <col customWidth="1" min="12047" max="12047" style="1" width="23.42578125"/>
    <col min="12048" max="12049" style="1" width="9.140625"/>
    <col bestFit="1" customWidth="1" min="12050" max="12050" style="1" width="10.5703125"/>
    <col customWidth="1" min="12051" max="12051" style="1" width="11.28515625"/>
    <col min="12052" max="12288" style="1" width="9.140625"/>
    <col customWidth="1" min="12289" max="12289" style="1" width="89.5703125"/>
    <col customWidth="1" min="12290" max="12290" style="1" width="19.42578125"/>
    <col customWidth="1" min="12291" max="12291" style="1" width="15.7109375"/>
    <col customWidth="1" min="12292" max="12292" style="1" width="13.140625"/>
    <col customWidth="1" min="12293" max="12293" style="1" width="14.42578125"/>
    <col customWidth="1" min="12294" max="12294" style="1" width="13.85546875"/>
    <col customWidth="1" min="12295" max="12295" style="1" width="16.7109375"/>
    <col customWidth="1" min="12296" max="12296" style="1" width="18.28515625"/>
    <col customWidth="1" min="12297" max="12297" style="1" width="18.85546875"/>
    <col customWidth="1" min="12298" max="12298" style="1" width="16.42578125"/>
    <col customWidth="1" min="12299" max="12300" style="1" width="10.7109375"/>
    <col min="12301" max="12301" style="1" width="9.140625"/>
    <col customWidth="1" min="12302" max="12302" style="1" width="12.85546875"/>
    <col customWidth="1" min="12303" max="12303" style="1" width="23.42578125"/>
    <col min="12304" max="12305" style="1" width="9.140625"/>
    <col bestFit="1" customWidth="1" min="12306" max="12306" style="1" width="10.5703125"/>
    <col customWidth="1" min="12307" max="12307" style="1" width="11.28515625"/>
    <col min="12308" max="12544" style="1" width="9.140625"/>
    <col customWidth="1" min="12545" max="12545" style="1" width="89.5703125"/>
    <col customWidth="1" min="12546" max="12546" style="1" width="19.42578125"/>
    <col customWidth="1" min="12547" max="12547" style="1" width="15.7109375"/>
    <col customWidth="1" min="12548" max="12548" style="1" width="13.140625"/>
    <col customWidth="1" min="12549" max="12549" style="1" width="14.42578125"/>
    <col customWidth="1" min="12550" max="12550" style="1" width="13.85546875"/>
    <col customWidth="1" min="12551" max="12551" style="1" width="16.7109375"/>
    <col customWidth="1" min="12552" max="12552" style="1" width="18.28515625"/>
    <col customWidth="1" min="12553" max="12553" style="1" width="18.85546875"/>
    <col customWidth="1" min="12554" max="12554" style="1" width="16.42578125"/>
    <col customWidth="1" min="12555" max="12556" style="1" width="10.7109375"/>
    <col min="12557" max="12557" style="1" width="9.140625"/>
    <col customWidth="1" min="12558" max="12558" style="1" width="12.85546875"/>
    <col customWidth="1" min="12559" max="12559" style="1" width="23.42578125"/>
    <col min="12560" max="12561" style="1" width="9.140625"/>
    <col bestFit="1" customWidth="1" min="12562" max="12562" style="1" width="10.5703125"/>
    <col customWidth="1" min="12563" max="12563" style="1" width="11.28515625"/>
    <col min="12564" max="12800" style="1" width="9.140625"/>
    <col customWidth="1" min="12801" max="12801" style="1" width="89.5703125"/>
    <col customWidth="1" min="12802" max="12802" style="1" width="19.42578125"/>
    <col customWidth="1" min="12803" max="12803" style="1" width="15.7109375"/>
    <col customWidth="1" min="12804" max="12804" style="1" width="13.140625"/>
    <col customWidth="1" min="12805" max="12805" style="1" width="14.42578125"/>
    <col customWidth="1" min="12806" max="12806" style="1" width="13.85546875"/>
    <col customWidth="1" min="12807" max="12807" style="1" width="16.7109375"/>
    <col customWidth="1" min="12808" max="12808" style="1" width="18.28515625"/>
    <col customWidth="1" min="12809" max="12809" style="1" width="18.85546875"/>
    <col customWidth="1" min="12810" max="12810" style="1" width="16.42578125"/>
    <col customWidth="1" min="12811" max="12812" style="1" width="10.7109375"/>
    <col min="12813" max="12813" style="1" width="9.140625"/>
    <col customWidth="1" min="12814" max="12814" style="1" width="12.85546875"/>
    <col customWidth="1" min="12815" max="12815" style="1" width="23.42578125"/>
    <col min="12816" max="12817" style="1" width="9.140625"/>
    <col bestFit="1" customWidth="1" min="12818" max="12818" style="1" width="10.5703125"/>
    <col customWidth="1" min="12819" max="12819" style="1" width="11.28515625"/>
    <col min="12820" max="13056" style="1" width="9.140625"/>
    <col customWidth="1" min="13057" max="13057" style="1" width="89.5703125"/>
    <col customWidth="1" min="13058" max="13058" style="1" width="19.42578125"/>
    <col customWidth="1" min="13059" max="13059" style="1" width="15.7109375"/>
    <col customWidth="1" min="13060" max="13060" style="1" width="13.140625"/>
    <col customWidth="1" min="13061" max="13061" style="1" width="14.42578125"/>
    <col customWidth="1" min="13062" max="13062" style="1" width="13.85546875"/>
    <col customWidth="1" min="13063" max="13063" style="1" width="16.7109375"/>
    <col customWidth="1" min="13064" max="13064" style="1" width="18.28515625"/>
    <col customWidth="1" min="13065" max="13065" style="1" width="18.85546875"/>
    <col customWidth="1" min="13066" max="13066" style="1" width="16.42578125"/>
    <col customWidth="1" min="13067" max="13068" style="1" width="10.7109375"/>
    <col min="13069" max="13069" style="1" width="9.140625"/>
    <col customWidth="1" min="13070" max="13070" style="1" width="12.85546875"/>
    <col customWidth="1" min="13071" max="13071" style="1" width="23.42578125"/>
    <col min="13072" max="13073" style="1" width="9.140625"/>
    <col bestFit="1" customWidth="1" min="13074" max="13074" style="1" width="10.5703125"/>
    <col customWidth="1" min="13075" max="13075" style="1" width="11.28515625"/>
    <col min="13076" max="13312" style="1" width="9.140625"/>
    <col customWidth="1" min="13313" max="13313" style="1" width="89.5703125"/>
    <col customWidth="1" min="13314" max="13314" style="1" width="19.42578125"/>
    <col customWidth="1" min="13315" max="13315" style="1" width="15.7109375"/>
    <col customWidth="1" min="13316" max="13316" style="1" width="13.140625"/>
    <col customWidth="1" min="13317" max="13317" style="1" width="14.42578125"/>
    <col customWidth="1" min="13318" max="13318" style="1" width="13.85546875"/>
    <col customWidth="1" min="13319" max="13319" style="1" width="16.7109375"/>
    <col customWidth="1" min="13320" max="13320" style="1" width="18.28515625"/>
    <col customWidth="1" min="13321" max="13321" style="1" width="18.85546875"/>
    <col customWidth="1" min="13322" max="13322" style="1" width="16.42578125"/>
    <col customWidth="1" min="13323" max="13324" style="1" width="10.7109375"/>
    <col min="13325" max="13325" style="1" width="9.140625"/>
    <col customWidth="1" min="13326" max="13326" style="1" width="12.85546875"/>
    <col customWidth="1" min="13327" max="13327" style="1" width="23.42578125"/>
    <col min="13328" max="13329" style="1" width="9.140625"/>
    <col bestFit="1" customWidth="1" min="13330" max="13330" style="1" width="10.5703125"/>
    <col customWidth="1" min="13331" max="13331" style="1" width="11.28515625"/>
    <col min="13332" max="13568" style="1" width="9.140625"/>
    <col customWidth="1" min="13569" max="13569" style="1" width="89.5703125"/>
    <col customWidth="1" min="13570" max="13570" style="1" width="19.42578125"/>
    <col customWidth="1" min="13571" max="13571" style="1" width="15.7109375"/>
    <col customWidth="1" min="13572" max="13572" style="1" width="13.140625"/>
    <col customWidth="1" min="13573" max="13573" style="1" width="14.42578125"/>
    <col customWidth="1" min="13574" max="13574" style="1" width="13.85546875"/>
    <col customWidth="1" min="13575" max="13575" style="1" width="16.7109375"/>
    <col customWidth="1" min="13576" max="13576" style="1" width="18.28515625"/>
    <col customWidth="1" min="13577" max="13577" style="1" width="18.85546875"/>
    <col customWidth="1" min="13578" max="13578" style="1" width="16.42578125"/>
    <col customWidth="1" min="13579" max="13580" style="1" width="10.7109375"/>
    <col min="13581" max="13581" style="1" width="9.140625"/>
    <col customWidth="1" min="13582" max="13582" style="1" width="12.85546875"/>
    <col customWidth="1" min="13583" max="13583" style="1" width="23.42578125"/>
    <col min="13584" max="13585" style="1" width="9.140625"/>
    <col bestFit="1" customWidth="1" min="13586" max="13586" style="1" width="10.5703125"/>
    <col customWidth="1" min="13587" max="13587" style="1" width="11.28515625"/>
    <col min="13588" max="13824" style="1" width="9.140625"/>
    <col customWidth="1" min="13825" max="13825" style="1" width="89.5703125"/>
    <col customWidth="1" min="13826" max="13826" style="1" width="19.42578125"/>
    <col customWidth="1" min="13827" max="13827" style="1" width="15.7109375"/>
    <col customWidth="1" min="13828" max="13828" style="1" width="13.140625"/>
    <col customWidth="1" min="13829" max="13829" style="1" width="14.42578125"/>
    <col customWidth="1" min="13830" max="13830" style="1" width="13.85546875"/>
    <col customWidth="1" min="13831" max="13831" style="1" width="16.7109375"/>
    <col customWidth="1" min="13832" max="13832" style="1" width="18.28515625"/>
    <col customWidth="1" min="13833" max="13833" style="1" width="18.85546875"/>
    <col customWidth="1" min="13834" max="13834" style="1" width="16.42578125"/>
    <col customWidth="1" min="13835" max="13836" style="1" width="10.7109375"/>
    <col min="13837" max="13837" style="1" width="9.140625"/>
    <col customWidth="1" min="13838" max="13838" style="1" width="12.85546875"/>
    <col customWidth="1" min="13839" max="13839" style="1" width="23.42578125"/>
    <col min="13840" max="13841" style="1" width="9.140625"/>
    <col bestFit="1" customWidth="1" min="13842" max="13842" style="1" width="10.5703125"/>
    <col customWidth="1" min="13843" max="13843" style="1" width="11.28515625"/>
    <col min="13844" max="14080" style="1" width="9.140625"/>
    <col customWidth="1" min="14081" max="14081" style="1" width="89.5703125"/>
    <col customWidth="1" min="14082" max="14082" style="1" width="19.42578125"/>
    <col customWidth="1" min="14083" max="14083" style="1" width="15.7109375"/>
    <col customWidth="1" min="14084" max="14084" style="1" width="13.140625"/>
    <col customWidth="1" min="14085" max="14085" style="1" width="14.42578125"/>
    <col customWidth="1" min="14086" max="14086" style="1" width="13.85546875"/>
    <col customWidth="1" min="14087" max="14087" style="1" width="16.7109375"/>
    <col customWidth="1" min="14088" max="14088" style="1" width="18.28515625"/>
    <col customWidth="1" min="14089" max="14089" style="1" width="18.85546875"/>
    <col customWidth="1" min="14090" max="14090" style="1" width="16.42578125"/>
    <col customWidth="1" min="14091" max="14092" style="1" width="10.7109375"/>
    <col min="14093" max="14093" style="1" width="9.140625"/>
    <col customWidth="1" min="14094" max="14094" style="1" width="12.85546875"/>
    <col customWidth="1" min="14095" max="14095" style="1" width="23.42578125"/>
    <col min="14096" max="14097" style="1" width="9.140625"/>
    <col bestFit="1" customWidth="1" min="14098" max="14098" style="1" width="10.5703125"/>
    <col customWidth="1" min="14099" max="14099" style="1" width="11.28515625"/>
    <col min="14100" max="14336" style="1" width="9.140625"/>
    <col customWidth="1" min="14337" max="14337" style="1" width="89.5703125"/>
    <col customWidth="1" min="14338" max="14338" style="1" width="19.42578125"/>
    <col customWidth="1" min="14339" max="14339" style="1" width="15.7109375"/>
    <col customWidth="1" min="14340" max="14340" style="1" width="13.140625"/>
    <col customWidth="1" min="14341" max="14341" style="1" width="14.42578125"/>
    <col customWidth="1" min="14342" max="14342" style="1" width="13.85546875"/>
    <col customWidth="1" min="14343" max="14343" style="1" width="16.7109375"/>
    <col customWidth="1" min="14344" max="14344" style="1" width="18.28515625"/>
    <col customWidth="1" min="14345" max="14345" style="1" width="18.85546875"/>
    <col customWidth="1" min="14346" max="14346" style="1" width="16.42578125"/>
    <col customWidth="1" min="14347" max="14348" style="1" width="10.7109375"/>
    <col min="14349" max="14349" style="1" width="9.140625"/>
    <col customWidth="1" min="14350" max="14350" style="1" width="12.85546875"/>
    <col customWidth="1" min="14351" max="14351" style="1" width="23.42578125"/>
    <col min="14352" max="14353" style="1" width="9.140625"/>
    <col bestFit="1" customWidth="1" min="14354" max="14354" style="1" width="10.5703125"/>
    <col customWidth="1" min="14355" max="14355" style="1" width="11.28515625"/>
    <col min="14356" max="14592" style="1" width="9.140625"/>
    <col customWidth="1" min="14593" max="14593" style="1" width="89.5703125"/>
    <col customWidth="1" min="14594" max="14594" style="1" width="19.42578125"/>
    <col customWidth="1" min="14595" max="14595" style="1" width="15.7109375"/>
    <col customWidth="1" min="14596" max="14596" style="1" width="13.140625"/>
    <col customWidth="1" min="14597" max="14597" style="1" width="14.42578125"/>
    <col customWidth="1" min="14598" max="14598" style="1" width="13.85546875"/>
    <col customWidth="1" min="14599" max="14599" style="1" width="16.7109375"/>
    <col customWidth="1" min="14600" max="14600" style="1" width="18.28515625"/>
    <col customWidth="1" min="14601" max="14601" style="1" width="18.85546875"/>
    <col customWidth="1" min="14602" max="14602" style="1" width="16.42578125"/>
    <col customWidth="1" min="14603" max="14604" style="1" width="10.7109375"/>
    <col min="14605" max="14605" style="1" width="9.140625"/>
    <col customWidth="1" min="14606" max="14606" style="1" width="12.85546875"/>
    <col customWidth="1" min="14607" max="14607" style="1" width="23.42578125"/>
    <col min="14608" max="14609" style="1" width="9.140625"/>
    <col bestFit="1" customWidth="1" min="14610" max="14610" style="1" width="10.5703125"/>
    <col customWidth="1" min="14611" max="14611" style="1" width="11.28515625"/>
    <col min="14612" max="14848" style="1" width="9.140625"/>
    <col customWidth="1" min="14849" max="14849" style="1" width="89.5703125"/>
    <col customWidth="1" min="14850" max="14850" style="1" width="19.42578125"/>
    <col customWidth="1" min="14851" max="14851" style="1" width="15.7109375"/>
    <col customWidth="1" min="14852" max="14852" style="1" width="13.140625"/>
    <col customWidth="1" min="14853" max="14853" style="1" width="14.42578125"/>
    <col customWidth="1" min="14854" max="14854" style="1" width="13.85546875"/>
    <col customWidth="1" min="14855" max="14855" style="1" width="16.7109375"/>
    <col customWidth="1" min="14856" max="14856" style="1" width="18.28515625"/>
    <col customWidth="1" min="14857" max="14857" style="1" width="18.85546875"/>
    <col customWidth="1" min="14858" max="14858" style="1" width="16.42578125"/>
    <col customWidth="1" min="14859" max="14860" style="1" width="10.7109375"/>
    <col min="14861" max="14861" style="1" width="9.140625"/>
    <col customWidth="1" min="14862" max="14862" style="1" width="12.85546875"/>
    <col customWidth="1" min="14863" max="14863" style="1" width="23.42578125"/>
    <col min="14864" max="14865" style="1" width="9.140625"/>
    <col bestFit="1" customWidth="1" min="14866" max="14866" style="1" width="10.5703125"/>
    <col customWidth="1" min="14867" max="14867" style="1" width="11.28515625"/>
    <col min="14868" max="15104" style="1" width="9.140625"/>
    <col customWidth="1" min="15105" max="15105" style="1" width="89.5703125"/>
    <col customWidth="1" min="15106" max="15106" style="1" width="19.42578125"/>
    <col customWidth="1" min="15107" max="15107" style="1" width="15.7109375"/>
    <col customWidth="1" min="15108" max="15108" style="1" width="13.140625"/>
    <col customWidth="1" min="15109" max="15109" style="1" width="14.42578125"/>
    <col customWidth="1" min="15110" max="15110" style="1" width="13.85546875"/>
    <col customWidth="1" min="15111" max="15111" style="1" width="16.7109375"/>
    <col customWidth="1" min="15112" max="15112" style="1" width="18.28515625"/>
    <col customWidth="1" min="15113" max="15113" style="1" width="18.85546875"/>
    <col customWidth="1" min="15114" max="15114" style="1" width="16.42578125"/>
    <col customWidth="1" min="15115" max="15116" style="1" width="10.7109375"/>
    <col min="15117" max="15117" style="1" width="9.140625"/>
    <col customWidth="1" min="15118" max="15118" style="1" width="12.85546875"/>
    <col customWidth="1" min="15119" max="15119" style="1" width="23.42578125"/>
    <col min="15120" max="15121" style="1" width="9.140625"/>
    <col bestFit="1" customWidth="1" min="15122" max="15122" style="1" width="10.5703125"/>
    <col customWidth="1" min="15123" max="15123" style="1" width="11.28515625"/>
    <col min="15124" max="15360" style="1" width="9.140625"/>
    <col customWidth="1" min="15361" max="15361" style="1" width="89.5703125"/>
    <col customWidth="1" min="15362" max="15362" style="1" width="19.42578125"/>
    <col customWidth="1" min="15363" max="15363" style="1" width="15.7109375"/>
    <col customWidth="1" min="15364" max="15364" style="1" width="13.140625"/>
    <col customWidth="1" min="15365" max="15365" style="1" width="14.42578125"/>
    <col customWidth="1" min="15366" max="15366" style="1" width="13.85546875"/>
    <col customWidth="1" min="15367" max="15367" style="1" width="16.7109375"/>
    <col customWidth="1" min="15368" max="15368" style="1" width="18.28515625"/>
    <col customWidth="1" min="15369" max="15369" style="1" width="18.85546875"/>
    <col customWidth="1" min="15370" max="15370" style="1" width="16.42578125"/>
    <col customWidth="1" min="15371" max="15372" style="1" width="10.7109375"/>
    <col min="15373" max="15373" style="1" width="9.140625"/>
    <col customWidth="1" min="15374" max="15374" style="1" width="12.85546875"/>
    <col customWidth="1" min="15375" max="15375" style="1" width="23.42578125"/>
    <col min="15376" max="15377" style="1" width="9.140625"/>
    <col bestFit="1" customWidth="1" min="15378" max="15378" style="1" width="10.5703125"/>
    <col customWidth="1" min="15379" max="15379" style="1" width="11.28515625"/>
    <col min="15380" max="15616" style="1" width="9.140625"/>
    <col customWidth="1" min="15617" max="15617" style="1" width="89.5703125"/>
    <col customWidth="1" min="15618" max="15618" style="1" width="19.42578125"/>
    <col customWidth="1" min="15619" max="15619" style="1" width="15.7109375"/>
    <col customWidth="1" min="15620" max="15620" style="1" width="13.140625"/>
    <col customWidth="1" min="15621" max="15621" style="1" width="14.42578125"/>
    <col customWidth="1" min="15622" max="15622" style="1" width="13.85546875"/>
    <col customWidth="1" min="15623" max="15623" style="1" width="16.7109375"/>
    <col customWidth="1" min="15624" max="15624" style="1" width="18.28515625"/>
    <col customWidth="1" min="15625" max="15625" style="1" width="18.85546875"/>
    <col customWidth="1" min="15626" max="15626" style="1" width="16.42578125"/>
    <col customWidth="1" min="15627" max="15628" style="1" width="10.7109375"/>
    <col min="15629" max="15629" style="1" width="9.140625"/>
    <col customWidth="1" min="15630" max="15630" style="1" width="12.85546875"/>
    <col customWidth="1" min="15631" max="15631" style="1" width="23.42578125"/>
    <col min="15632" max="15633" style="1" width="9.140625"/>
    <col bestFit="1" customWidth="1" min="15634" max="15634" style="1" width="10.5703125"/>
    <col customWidth="1" min="15635" max="15635" style="1" width="11.28515625"/>
    <col min="15636" max="15872" style="1" width="9.140625"/>
    <col customWidth="1" min="15873" max="15873" style="1" width="89.5703125"/>
    <col customWidth="1" min="15874" max="15874" style="1" width="19.42578125"/>
    <col customWidth="1" min="15875" max="15875" style="1" width="15.7109375"/>
    <col customWidth="1" min="15876" max="15876" style="1" width="13.140625"/>
    <col customWidth="1" min="15877" max="15877" style="1" width="14.42578125"/>
    <col customWidth="1" min="15878" max="15878" style="1" width="13.85546875"/>
    <col customWidth="1" min="15879" max="15879" style="1" width="16.7109375"/>
    <col customWidth="1" min="15880" max="15880" style="1" width="18.28515625"/>
    <col customWidth="1" min="15881" max="15881" style="1" width="18.85546875"/>
    <col customWidth="1" min="15882" max="15882" style="1" width="16.42578125"/>
    <col customWidth="1" min="15883" max="15884" style="1" width="10.7109375"/>
    <col min="15885" max="15885" style="1" width="9.140625"/>
    <col customWidth="1" min="15886" max="15886" style="1" width="12.85546875"/>
    <col customWidth="1" min="15887" max="15887" style="1" width="23.42578125"/>
    <col min="15888" max="15889" style="1" width="9.140625"/>
    <col bestFit="1" customWidth="1" min="15890" max="15890" style="1" width="10.5703125"/>
    <col customWidth="1" min="15891" max="15891" style="1" width="11.28515625"/>
    <col min="15892" max="16128" style="1" width="9.140625"/>
    <col customWidth="1" min="16129" max="16129" style="1" width="89.5703125"/>
    <col customWidth="1" min="16130" max="16130" style="1" width="19.42578125"/>
    <col customWidth="1" min="16131" max="16131" style="1" width="15.7109375"/>
    <col customWidth="1" min="16132" max="16132" style="1" width="13.140625"/>
    <col customWidth="1" min="16133" max="16133" style="1" width="14.42578125"/>
    <col customWidth="1" min="16134" max="16134" style="1" width="13.85546875"/>
    <col customWidth="1" min="16135" max="16135" style="1" width="16.7109375"/>
    <col customWidth="1" min="16136" max="16136" style="1" width="18.28515625"/>
    <col customWidth="1" min="16137" max="16137" style="1" width="18.85546875"/>
    <col customWidth="1" min="16138" max="16138" style="1" width="16.42578125"/>
    <col customWidth="1" min="16139" max="16140" style="1" width="10.7109375"/>
    <col min="16141" max="16141" style="1" width="9.140625"/>
    <col customWidth="1" min="16142" max="16142" style="1" width="12.85546875"/>
    <col customWidth="1" min="16143" max="16143" style="1" width="23.42578125"/>
    <col min="16144" max="16145" style="1" width="9.140625"/>
    <col bestFit="1" customWidth="1" min="16146" max="16146" style="1" width="10.5703125"/>
    <col customWidth="1" min="16147" max="16147" style="1" width="11.28515625"/>
    <col min="16148" max="16384" style="1" width="9.140625"/>
  </cols>
  <sheetData>
    <row r="1" ht="25.5" customHeight="1">
      <c r="A1" s="560"/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</row>
    <row r="2" ht="27.75" customHeight="1">
      <c r="A2" s="560" t="s">
        <v>47</v>
      </c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</row>
    <row r="3" ht="24.75" customHeight="1">
      <c r="A3" s="560" t="s">
        <v>65</v>
      </c>
      <c r="B3" s="560"/>
      <c r="C3" s="560"/>
      <c r="D3" s="560"/>
      <c r="E3" s="560"/>
      <c r="F3" s="560"/>
      <c r="G3" s="560"/>
      <c r="H3" s="560"/>
      <c r="I3" s="560"/>
      <c r="J3" s="560"/>
      <c r="K3" s="560"/>
      <c r="L3" s="560"/>
    </row>
    <row r="4" ht="33" customHeight="1">
      <c r="A4" s="5"/>
    </row>
    <row r="5" ht="33" customHeight="1">
      <c r="A5" s="6" t="s">
        <v>3</v>
      </c>
      <c r="B5" s="914" t="s">
        <v>36</v>
      </c>
      <c r="C5" s="915"/>
      <c r="D5" s="916"/>
      <c r="E5" s="914" t="s">
        <v>37</v>
      </c>
      <c r="F5" s="915"/>
      <c r="G5" s="916"/>
      <c r="H5" s="10" t="s">
        <v>38</v>
      </c>
      <c r="I5" s="11"/>
      <c r="J5" s="12"/>
      <c r="K5" s="568"/>
      <c r="L5" s="568"/>
    </row>
    <row r="6" ht="33" customHeight="1">
      <c r="A6" s="13"/>
      <c r="B6" s="917" t="s">
        <v>66</v>
      </c>
      <c r="C6" s="918"/>
      <c r="D6" s="919"/>
      <c r="E6" s="917" t="s">
        <v>66</v>
      </c>
      <c r="F6" s="918"/>
      <c r="G6" s="919"/>
      <c r="H6" s="17"/>
      <c r="I6" s="18"/>
      <c r="J6" s="19"/>
      <c r="K6" s="568"/>
      <c r="L6" s="568"/>
    </row>
    <row r="7" ht="86.25" customHeight="1">
      <c r="A7" s="578"/>
      <c r="B7" s="581" t="s">
        <v>9</v>
      </c>
      <c r="C7" s="846" t="s">
        <v>10</v>
      </c>
      <c r="D7" s="582" t="s">
        <v>11</v>
      </c>
      <c r="E7" s="581" t="s">
        <v>9</v>
      </c>
      <c r="F7" s="846" t="s">
        <v>10</v>
      </c>
      <c r="G7" s="582" t="s">
        <v>11</v>
      </c>
      <c r="H7" s="581" t="s">
        <v>9</v>
      </c>
      <c r="I7" s="846" t="s">
        <v>10</v>
      </c>
      <c r="J7" s="582" t="s">
        <v>11</v>
      </c>
      <c r="K7" s="568"/>
      <c r="L7" s="568"/>
    </row>
    <row r="8" ht="36.75" customHeight="1">
      <c r="A8" s="884" t="s">
        <v>12</v>
      </c>
      <c r="B8" s="920"/>
      <c r="C8" s="921"/>
      <c r="D8" s="922"/>
      <c r="E8" s="923"/>
      <c r="F8" s="924"/>
      <c r="G8" s="925"/>
      <c r="H8" s="926"/>
      <c r="I8" s="927"/>
      <c r="J8" s="928"/>
      <c r="K8" s="568"/>
      <c r="L8" s="568"/>
    </row>
    <row r="9" ht="29.25" customHeight="1">
      <c r="A9" s="929" t="s">
        <v>67</v>
      </c>
      <c r="B9" s="930">
        <f>B15+B21+B27</f>
        <v>27</v>
      </c>
      <c r="C9" s="931">
        <f t="shared" ref="C9:C11" si="112">C15+C21</f>
        <v>1</v>
      </c>
      <c r="D9" s="932">
        <f>D15+D21+D27</f>
        <v>28</v>
      </c>
      <c r="E9" s="933">
        <f>E15+E21+E27</f>
        <v>45</v>
      </c>
      <c r="F9" s="931">
        <f t="shared" ref="F9:F11" si="113">F15+F21</f>
        <v>5</v>
      </c>
      <c r="G9" s="934">
        <f>G15+G21+G27</f>
        <v>50</v>
      </c>
      <c r="H9" s="930">
        <f>H15+H21+H27</f>
        <v>72</v>
      </c>
      <c r="I9" s="931">
        <f t="shared" ref="I9:I11" si="114">I15+I21</f>
        <v>6</v>
      </c>
      <c r="J9" s="932">
        <f>J15+J21+J27</f>
        <v>78</v>
      </c>
      <c r="K9" s="568"/>
      <c r="L9" s="568"/>
    </row>
    <row r="10" ht="29.25" customHeight="1">
      <c r="A10" s="929" t="s">
        <v>68</v>
      </c>
      <c r="B10" s="930">
        <f t="shared" ref="B10:B11" si="115">B16+B22</f>
        <v>60</v>
      </c>
      <c r="C10" s="935">
        <f t="shared" si="112"/>
        <v>2</v>
      </c>
      <c r="D10" s="932">
        <f t="shared" ref="D10:D11" si="116">D16+D22</f>
        <v>62</v>
      </c>
      <c r="E10" s="933">
        <v>82</v>
      </c>
      <c r="F10" s="931">
        <f t="shared" si="113"/>
        <v>9</v>
      </c>
      <c r="G10" s="934">
        <f t="shared" ref="G10:G11" si="117">G16+G22</f>
        <v>91</v>
      </c>
      <c r="H10" s="936">
        <f t="shared" ref="H10:H11" si="118">H16+H22</f>
        <v>142</v>
      </c>
      <c r="I10" s="935">
        <f t="shared" si="114"/>
        <v>11</v>
      </c>
      <c r="J10" s="937">
        <f t="shared" ref="J10:J11" si="119">J16+J22</f>
        <v>153</v>
      </c>
      <c r="K10" s="568"/>
      <c r="L10" s="568"/>
    </row>
    <row r="11" ht="30.75" customHeight="1">
      <c r="A11" s="929" t="s">
        <v>69</v>
      </c>
      <c r="B11" s="938">
        <f t="shared" si="115"/>
        <v>0</v>
      </c>
      <c r="C11" s="939">
        <f t="shared" si="112"/>
        <v>0</v>
      </c>
      <c r="D11" s="940">
        <f t="shared" si="116"/>
        <v>0</v>
      </c>
      <c r="E11" s="941">
        <f>E17+E23</f>
        <v>0</v>
      </c>
      <c r="F11" s="939">
        <f t="shared" si="113"/>
        <v>0</v>
      </c>
      <c r="G11" s="942">
        <f t="shared" si="117"/>
        <v>0</v>
      </c>
      <c r="H11" s="943">
        <f t="shared" si="118"/>
        <v>0</v>
      </c>
      <c r="I11" s="944">
        <f t="shared" si="114"/>
        <v>0</v>
      </c>
      <c r="J11" s="945">
        <f t="shared" si="119"/>
        <v>0</v>
      </c>
      <c r="K11" s="568"/>
      <c r="L11" s="568"/>
    </row>
    <row r="12" ht="36.75" customHeight="1">
      <c r="A12" s="612" t="s">
        <v>30</v>
      </c>
      <c r="B12" s="613">
        <f t="shared" ref="B12:G12" si="120">SUM(B8:B11)</f>
        <v>87</v>
      </c>
      <c r="C12" s="946">
        <f t="shared" si="120"/>
        <v>3</v>
      </c>
      <c r="D12" s="947">
        <f t="shared" si="120"/>
        <v>90</v>
      </c>
      <c r="E12" s="613">
        <f t="shared" si="120"/>
        <v>127</v>
      </c>
      <c r="F12" s="946">
        <f t="shared" si="120"/>
        <v>14</v>
      </c>
      <c r="G12" s="947">
        <f t="shared" si="120"/>
        <v>141</v>
      </c>
      <c r="H12" s="948">
        <f>SUM(H9:H11)</f>
        <v>214</v>
      </c>
      <c r="I12" s="949">
        <f>SUM(I9:I11)</f>
        <v>17</v>
      </c>
      <c r="J12" s="950">
        <f>SUM(J9:J11)</f>
        <v>231</v>
      </c>
      <c r="K12" s="568"/>
      <c r="L12" s="568"/>
    </row>
    <row r="13" ht="27" customHeight="1">
      <c r="A13" s="612" t="s">
        <v>18</v>
      </c>
      <c r="B13" s="951"/>
      <c r="C13" s="952"/>
      <c r="D13" s="953"/>
      <c r="E13" s="951"/>
      <c r="F13" s="954"/>
      <c r="G13" s="955"/>
      <c r="H13" s="956"/>
      <c r="I13" s="957"/>
      <c r="J13" s="958"/>
      <c r="K13" s="568"/>
      <c r="L13" s="568"/>
    </row>
    <row r="14" ht="31.5" customHeight="1">
      <c r="A14" s="626" t="s">
        <v>19</v>
      </c>
      <c r="B14" s="959"/>
      <c r="C14" s="960"/>
      <c r="D14" s="961"/>
      <c r="E14" s="959"/>
      <c r="F14" s="960"/>
      <c r="G14" s="962"/>
      <c r="H14" s="963"/>
      <c r="I14" s="631"/>
      <c r="J14" s="964"/>
      <c r="K14" s="625"/>
      <c r="L14" s="625"/>
    </row>
    <row r="15" ht="24.600000000000001" customHeight="1">
      <c r="A15" s="965" t="s">
        <v>67</v>
      </c>
      <c r="B15" s="966">
        <v>25</v>
      </c>
      <c r="C15" s="967">
        <v>1</v>
      </c>
      <c r="D15" s="968">
        <f t="shared" ref="D15:D18" si="121">SUM(B15:C15)</f>
        <v>26</v>
      </c>
      <c r="E15" s="966">
        <v>45</v>
      </c>
      <c r="F15" s="969">
        <v>5</v>
      </c>
      <c r="G15" s="968">
        <f t="shared" ref="G15:G18" si="122">SUM(E15:F15)</f>
        <v>50</v>
      </c>
      <c r="H15" s="970">
        <f t="shared" ref="H15:J18" si="123">B15+E15</f>
        <v>70</v>
      </c>
      <c r="I15" s="970">
        <f t="shared" si="123"/>
        <v>6</v>
      </c>
      <c r="J15" s="971">
        <f t="shared" si="123"/>
        <v>76</v>
      </c>
      <c r="K15" s="135"/>
      <c r="L15" s="135"/>
    </row>
    <row r="16" ht="24.75" customHeight="1">
      <c r="A16" s="972" t="s">
        <v>68</v>
      </c>
      <c r="B16" s="642">
        <v>60</v>
      </c>
      <c r="C16" s="595">
        <v>2</v>
      </c>
      <c r="D16" s="639">
        <f t="shared" si="121"/>
        <v>62</v>
      </c>
      <c r="E16" s="650">
        <v>81</v>
      </c>
      <c r="F16" s="642">
        <v>9</v>
      </c>
      <c r="G16" s="643">
        <f t="shared" si="122"/>
        <v>90</v>
      </c>
      <c r="H16" s="973">
        <f t="shared" si="123"/>
        <v>141</v>
      </c>
      <c r="I16" s="973">
        <f t="shared" si="123"/>
        <v>11</v>
      </c>
      <c r="J16" s="974">
        <f t="shared" si="123"/>
        <v>152</v>
      </c>
      <c r="K16" s="135"/>
      <c r="L16" s="135"/>
    </row>
    <row r="17" ht="29.25" customHeight="1">
      <c r="A17" s="972" t="s">
        <v>69</v>
      </c>
      <c r="B17" s="642">
        <v>0</v>
      </c>
      <c r="C17" s="595">
        <v>0</v>
      </c>
      <c r="D17" s="639">
        <f t="shared" si="121"/>
        <v>0</v>
      </c>
      <c r="E17" s="642">
        <v>0</v>
      </c>
      <c r="F17" s="642">
        <v>0</v>
      </c>
      <c r="G17" s="643">
        <f t="shared" si="122"/>
        <v>0</v>
      </c>
      <c r="H17" s="973">
        <f t="shared" si="123"/>
        <v>0</v>
      </c>
      <c r="I17" s="973">
        <f t="shared" si="123"/>
        <v>0</v>
      </c>
      <c r="J17" s="974">
        <f t="shared" si="123"/>
        <v>0</v>
      </c>
      <c r="K17" s="135"/>
      <c r="L17" s="135"/>
    </row>
    <row r="18" ht="43.5" hidden="1" customHeight="1">
      <c r="A18" s="975"/>
      <c r="B18" s="976">
        <v>0</v>
      </c>
      <c r="C18" s="939">
        <v>0</v>
      </c>
      <c r="D18" s="940">
        <f t="shared" si="121"/>
        <v>0</v>
      </c>
      <c r="E18" s="976">
        <v>0</v>
      </c>
      <c r="F18" s="938">
        <v>0</v>
      </c>
      <c r="G18" s="942">
        <f t="shared" si="122"/>
        <v>0</v>
      </c>
      <c r="H18" s="973">
        <f t="shared" si="123"/>
        <v>0</v>
      </c>
      <c r="I18" s="973">
        <f t="shared" si="123"/>
        <v>0</v>
      </c>
      <c r="J18" s="974">
        <f t="shared" si="123"/>
        <v>0</v>
      </c>
      <c r="K18" s="662"/>
      <c r="L18" s="662"/>
    </row>
    <row r="19" ht="24.949999999999999" customHeight="1">
      <c r="A19" s="663" t="s">
        <v>21</v>
      </c>
      <c r="B19" s="667">
        <f t="shared" ref="B19:G25" si="124">SUM(B15:B18)</f>
        <v>85</v>
      </c>
      <c r="C19" s="977">
        <f t="shared" si="124"/>
        <v>3</v>
      </c>
      <c r="D19" s="978">
        <f t="shared" si="124"/>
        <v>88</v>
      </c>
      <c r="E19" s="667">
        <f t="shared" si="124"/>
        <v>126</v>
      </c>
      <c r="F19" s="667">
        <f t="shared" si="124"/>
        <v>14</v>
      </c>
      <c r="G19" s="668">
        <f t="shared" si="124"/>
        <v>140</v>
      </c>
      <c r="H19" s="667">
        <f t="shared" ref="H19:J19" si="125">SUM(H15:H18)</f>
        <v>211</v>
      </c>
      <c r="I19" s="667">
        <f t="shared" si="125"/>
        <v>17</v>
      </c>
      <c r="J19" s="668">
        <f t="shared" si="125"/>
        <v>228</v>
      </c>
      <c r="K19" s="662"/>
      <c r="L19" s="662"/>
    </row>
    <row r="20" ht="50.25" customHeight="1">
      <c r="A20" s="979" t="s">
        <v>22</v>
      </c>
      <c r="B20" s="980"/>
      <c r="C20" s="981"/>
      <c r="D20" s="982"/>
      <c r="E20" s="980"/>
      <c r="F20" s="983"/>
      <c r="G20" s="984"/>
      <c r="H20" s="985"/>
      <c r="I20" s="986"/>
      <c r="J20" s="987"/>
      <c r="K20" s="135"/>
      <c r="L20" s="135"/>
    </row>
    <row r="21" ht="24.949999999999999" customHeight="1">
      <c r="A21" s="988" t="s">
        <v>67</v>
      </c>
      <c r="B21" s="989">
        <v>2</v>
      </c>
      <c r="C21" s="990">
        <v>0</v>
      </c>
      <c r="D21" s="647">
        <f t="shared" ref="D21:D24" si="126">SUM(B21:C21)</f>
        <v>2</v>
      </c>
      <c r="E21" s="991">
        <v>0</v>
      </c>
      <c r="F21" s="645">
        <v>0</v>
      </c>
      <c r="G21" s="992">
        <f t="shared" ref="G21:G24" si="127">SUM(E21:F21)</f>
        <v>0</v>
      </c>
      <c r="H21" s="970">
        <f t="shared" ref="H21:J24" si="128">B21+E21</f>
        <v>2</v>
      </c>
      <c r="I21" s="993">
        <f t="shared" si="128"/>
        <v>0</v>
      </c>
      <c r="J21" s="971">
        <f t="shared" si="128"/>
        <v>2</v>
      </c>
      <c r="K21" s="135"/>
      <c r="L21" s="135"/>
    </row>
    <row r="22" ht="33" customHeight="1">
      <c r="A22" s="929" t="s">
        <v>68</v>
      </c>
      <c r="B22" s="642">
        <v>0</v>
      </c>
      <c r="C22" s="595">
        <v>0</v>
      </c>
      <c r="D22" s="639">
        <f t="shared" si="126"/>
        <v>0</v>
      </c>
      <c r="E22" s="642">
        <v>1</v>
      </c>
      <c r="F22" s="596">
        <v>0</v>
      </c>
      <c r="G22" s="643">
        <f t="shared" si="127"/>
        <v>1</v>
      </c>
      <c r="H22" s="994">
        <f t="shared" si="128"/>
        <v>1</v>
      </c>
      <c r="I22" s="995">
        <f>C22+F22</f>
        <v>0</v>
      </c>
      <c r="J22" s="996">
        <f t="shared" si="128"/>
        <v>1</v>
      </c>
      <c r="K22" s="135"/>
      <c r="L22" s="135"/>
    </row>
    <row r="23" ht="32.25" customHeight="1">
      <c r="A23" s="929" t="s">
        <v>69</v>
      </c>
      <c r="B23" s="642">
        <v>0</v>
      </c>
      <c r="C23" s="595">
        <v>0</v>
      </c>
      <c r="D23" s="639">
        <f t="shared" si="126"/>
        <v>0</v>
      </c>
      <c r="E23" s="642">
        <v>0</v>
      </c>
      <c r="F23" s="596">
        <v>0</v>
      </c>
      <c r="G23" s="643">
        <f t="shared" si="127"/>
        <v>0</v>
      </c>
      <c r="H23" s="994">
        <f t="shared" si="128"/>
        <v>0</v>
      </c>
      <c r="I23" s="995">
        <f t="shared" si="128"/>
        <v>0</v>
      </c>
      <c r="J23" s="996">
        <f t="shared" si="128"/>
        <v>0</v>
      </c>
      <c r="K23" s="997"/>
      <c r="L23" s="997"/>
    </row>
    <row r="24" ht="29.25" hidden="1" customHeight="1">
      <c r="A24" s="975"/>
      <c r="B24" s="594">
        <v>0</v>
      </c>
      <c r="C24" s="595">
        <v>0</v>
      </c>
      <c r="D24" s="643">
        <f t="shared" si="126"/>
        <v>0</v>
      </c>
      <c r="E24" s="642">
        <v>0</v>
      </c>
      <c r="F24" s="596">
        <v>0</v>
      </c>
      <c r="G24" s="643">
        <f t="shared" si="127"/>
        <v>0</v>
      </c>
      <c r="H24" s="998">
        <f t="shared" si="128"/>
        <v>0</v>
      </c>
      <c r="I24" s="999">
        <f t="shared" si="128"/>
        <v>0</v>
      </c>
      <c r="J24" s="1000">
        <f t="shared" si="128"/>
        <v>0</v>
      </c>
      <c r="K24" s="662"/>
      <c r="L24" s="662"/>
    </row>
    <row r="25" ht="36.75" customHeight="1">
      <c r="A25" s="682" t="s">
        <v>23</v>
      </c>
      <c r="B25" s="669">
        <f t="shared" si="124"/>
        <v>2</v>
      </c>
      <c r="C25" s="669">
        <f t="shared" si="124"/>
        <v>0</v>
      </c>
      <c r="D25" s="669">
        <f t="shared" si="124"/>
        <v>2</v>
      </c>
      <c r="E25" s="669">
        <f t="shared" si="124"/>
        <v>1</v>
      </c>
      <c r="F25" s="669">
        <f t="shared" si="124"/>
        <v>0</v>
      </c>
      <c r="G25" s="669">
        <f t="shared" si="124"/>
        <v>1</v>
      </c>
      <c r="H25" s="669">
        <f t="shared" ref="H25:J25" si="129">SUM(H21:H24)</f>
        <v>3</v>
      </c>
      <c r="I25" s="669">
        <f t="shared" si="129"/>
        <v>0</v>
      </c>
      <c r="J25" s="668">
        <f t="shared" si="129"/>
        <v>3</v>
      </c>
      <c r="K25" s="135"/>
      <c r="L25" s="135"/>
    </row>
    <row r="26" ht="24.949999999999999" hidden="1" customHeight="1">
      <c r="A26" s="900" t="s">
        <v>70</v>
      </c>
      <c r="B26" s="980"/>
      <c r="C26" s="983"/>
      <c r="D26" s="1001"/>
      <c r="E26" s="980"/>
      <c r="F26" s="983"/>
      <c r="G26" s="984"/>
      <c r="H26" s="985"/>
      <c r="I26" s="986"/>
      <c r="J26" s="987"/>
      <c r="K26" s="135"/>
      <c r="L26" s="135"/>
    </row>
    <row r="27" ht="24.949999999999999" hidden="1" customHeight="1">
      <c r="A27" s="929" t="s">
        <v>67</v>
      </c>
      <c r="B27" s="1002">
        <v>0</v>
      </c>
      <c r="C27" s="990"/>
      <c r="D27" s="992">
        <f t="shared" ref="D27:D31" si="130">SUM(B27:C27)</f>
        <v>0</v>
      </c>
      <c r="E27" s="991">
        <v>0</v>
      </c>
      <c r="F27" s="645"/>
      <c r="G27" s="992">
        <f t="shared" ref="G27:G31" si="131">SUM(E27:F27)</f>
        <v>0</v>
      </c>
      <c r="H27" s="970">
        <f t="shared" ref="H27:J31" si="132">B27+E27</f>
        <v>0</v>
      </c>
      <c r="I27" s="993">
        <f t="shared" si="132"/>
        <v>0</v>
      </c>
      <c r="J27" s="971">
        <f t="shared" si="132"/>
        <v>0</v>
      </c>
      <c r="K27" s="135"/>
      <c r="L27" s="135"/>
    </row>
    <row r="28" ht="33" hidden="1" customHeight="1">
      <c r="A28" s="929" t="s">
        <v>68</v>
      </c>
      <c r="B28" s="594">
        <v>0</v>
      </c>
      <c r="C28" s="595">
        <v>0</v>
      </c>
      <c r="D28" s="643">
        <f t="shared" si="130"/>
        <v>0</v>
      </c>
      <c r="E28" s="642"/>
      <c r="F28" s="596">
        <v>0</v>
      </c>
      <c r="G28" s="643">
        <f t="shared" si="131"/>
        <v>0</v>
      </c>
      <c r="H28" s="994">
        <f t="shared" si="132"/>
        <v>0</v>
      </c>
      <c r="I28" s="995">
        <f t="shared" si="132"/>
        <v>0</v>
      </c>
      <c r="J28" s="996">
        <f t="shared" si="132"/>
        <v>0</v>
      </c>
      <c r="K28" s="135"/>
      <c r="L28" s="135"/>
    </row>
    <row r="29" ht="24.949999999999999" hidden="1" customHeight="1">
      <c r="A29" s="929" t="s">
        <v>64</v>
      </c>
      <c r="B29" s="594"/>
      <c r="C29" s="595"/>
      <c r="D29" s="643">
        <f t="shared" si="130"/>
        <v>0</v>
      </c>
      <c r="E29" s="642"/>
      <c r="F29" s="596"/>
      <c r="G29" s="643">
        <f t="shared" si="131"/>
        <v>0</v>
      </c>
      <c r="H29" s="994">
        <f t="shared" si="132"/>
        <v>0</v>
      </c>
      <c r="I29" s="995">
        <f t="shared" si="132"/>
        <v>0</v>
      </c>
      <c r="J29" s="996">
        <f t="shared" si="132"/>
        <v>0</v>
      </c>
      <c r="K29" s="662"/>
      <c r="L29" s="662"/>
    </row>
    <row r="30" ht="32.25" hidden="1" customHeight="1">
      <c r="A30" s="929" t="s">
        <v>69</v>
      </c>
      <c r="B30" s="594"/>
      <c r="C30" s="595"/>
      <c r="D30" s="643">
        <f t="shared" si="130"/>
        <v>0</v>
      </c>
      <c r="E30" s="642"/>
      <c r="F30" s="596"/>
      <c r="G30" s="643">
        <f t="shared" si="131"/>
        <v>0</v>
      </c>
      <c r="H30" s="994">
        <f t="shared" si="132"/>
        <v>0</v>
      </c>
      <c r="I30" s="995">
        <f t="shared" si="132"/>
        <v>0</v>
      </c>
      <c r="J30" s="996">
        <f t="shared" si="132"/>
        <v>0</v>
      </c>
      <c r="K30" s="997"/>
      <c r="L30" s="997"/>
    </row>
    <row r="31" ht="29.25" hidden="1" customHeight="1">
      <c r="A31" s="975"/>
      <c r="B31" s="594">
        <v>0</v>
      </c>
      <c r="C31" s="595">
        <v>0</v>
      </c>
      <c r="D31" s="643">
        <f t="shared" si="130"/>
        <v>0</v>
      </c>
      <c r="E31" s="642">
        <v>0</v>
      </c>
      <c r="F31" s="596">
        <v>0</v>
      </c>
      <c r="G31" s="643">
        <f t="shared" si="131"/>
        <v>0</v>
      </c>
      <c r="H31" s="998">
        <f t="shared" si="132"/>
        <v>0</v>
      </c>
      <c r="I31" s="999">
        <f t="shared" si="132"/>
        <v>0</v>
      </c>
      <c r="J31" s="1000">
        <f t="shared" si="132"/>
        <v>0</v>
      </c>
      <c r="K31" s="662"/>
      <c r="L31" s="662"/>
    </row>
    <row r="32" ht="36.75" hidden="1" customHeight="1">
      <c r="A32" s="682" t="s">
        <v>71</v>
      </c>
      <c r="B32" s="669">
        <f t="shared" ref="B32:G32" si="133">SUM(B27:B31)</f>
        <v>0</v>
      </c>
      <c r="C32" s="669">
        <f t="shared" si="133"/>
        <v>0</v>
      </c>
      <c r="D32" s="669">
        <f t="shared" si="133"/>
        <v>0</v>
      </c>
      <c r="E32" s="669">
        <f t="shared" si="133"/>
        <v>0</v>
      </c>
      <c r="F32" s="669">
        <f t="shared" si="133"/>
        <v>0</v>
      </c>
      <c r="G32" s="669">
        <f t="shared" si="133"/>
        <v>0</v>
      </c>
      <c r="H32" s="669">
        <f t="shared" ref="H32:J32" si="134">SUM(H27:H31)</f>
        <v>0</v>
      </c>
      <c r="I32" s="669">
        <f t="shared" si="134"/>
        <v>0</v>
      </c>
      <c r="J32" s="668">
        <f t="shared" si="134"/>
        <v>0</v>
      </c>
      <c r="K32" s="135"/>
      <c r="L32" s="135"/>
    </row>
    <row r="33" ht="34.5" customHeight="1">
      <c r="A33" s="684" t="s">
        <v>54</v>
      </c>
      <c r="B33" s="613">
        <f t="shared" ref="B33:G33" si="135">B19</f>
        <v>85</v>
      </c>
      <c r="C33" s="613">
        <f t="shared" si="135"/>
        <v>3</v>
      </c>
      <c r="D33" s="613">
        <f t="shared" si="135"/>
        <v>88</v>
      </c>
      <c r="E33" s="613">
        <f t="shared" si="135"/>
        <v>126</v>
      </c>
      <c r="F33" s="613">
        <f t="shared" si="135"/>
        <v>14</v>
      </c>
      <c r="G33" s="686">
        <f t="shared" si="135"/>
        <v>140</v>
      </c>
      <c r="H33" s="686">
        <f t="shared" ref="H33:J33" si="136">H19</f>
        <v>211</v>
      </c>
      <c r="I33" s="686">
        <f t="shared" si="136"/>
        <v>17</v>
      </c>
      <c r="J33" s="614">
        <f t="shared" si="136"/>
        <v>228</v>
      </c>
      <c r="K33" s="1003"/>
      <c r="L33" s="1003"/>
    </row>
    <row r="34" ht="27.75" customHeight="1">
      <c r="A34" s="684" t="s">
        <v>55</v>
      </c>
      <c r="B34" s="613">
        <f>B25+B32</f>
        <v>2</v>
      </c>
      <c r="C34" s="613">
        <f t="shared" ref="C34:I34" si="137">C25</f>
        <v>0</v>
      </c>
      <c r="D34" s="613">
        <f>D25+D32</f>
        <v>2</v>
      </c>
      <c r="E34" s="613">
        <f t="shared" si="137"/>
        <v>1</v>
      </c>
      <c r="F34" s="613">
        <f t="shared" si="137"/>
        <v>0</v>
      </c>
      <c r="G34" s="686">
        <f t="shared" si="137"/>
        <v>1</v>
      </c>
      <c r="H34" s="686">
        <f>H25+H32</f>
        <v>3</v>
      </c>
      <c r="I34" s="686">
        <f t="shared" si="137"/>
        <v>0</v>
      </c>
      <c r="J34" s="614">
        <f>J25+J32</f>
        <v>3</v>
      </c>
      <c r="K34" s="133"/>
      <c r="L34" s="133"/>
    </row>
    <row r="35" ht="30">
      <c r="A35" s="687" t="s">
        <v>56</v>
      </c>
      <c r="B35" s="688">
        <f t="shared" ref="B35:J35" si="138">SUM(B33:B34)</f>
        <v>87</v>
      </c>
      <c r="C35" s="688">
        <f t="shared" si="138"/>
        <v>3</v>
      </c>
      <c r="D35" s="688">
        <f t="shared" si="138"/>
        <v>90</v>
      </c>
      <c r="E35" s="688">
        <f t="shared" si="138"/>
        <v>127</v>
      </c>
      <c r="F35" s="688">
        <f t="shared" si="138"/>
        <v>14</v>
      </c>
      <c r="G35" s="691">
        <f t="shared" si="138"/>
        <v>141</v>
      </c>
      <c r="H35" s="691">
        <f t="shared" si="138"/>
        <v>214</v>
      </c>
      <c r="I35" s="691">
        <f>SUM(I33:I34)</f>
        <v>17</v>
      </c>
      <c r="J35" s="689">
        <f t="shared" si="138"/>
        <v>231</v>
      </c>
      <c r="K35" s="133"/>
      <c r="L35" s="133"/>
    </row>
    <row r="36" ht="12" customHeight="1">
      <c r="A36" s="135"/>
      <c r="B36" s="133"/>
      <c r="C36" s="133"/>
      <c r="D36" s="133"/>
      <c r="E36" s="133"/>
      <c r="F36" s="133"/>
      <c r="G36" s="133"/>
      <c r="H36" s="133"/>
      <c r="I36" s="133"/>
      <c r="J36" s="133"/>
      <c r="K36" s="133"/>
      <c r="L36" s="133"/>
    </row>
    <row r="37" ht="18.600000000000001" customHeight="1">
      <c r="A37" s="135"/>
      <c r="B37" s="133"/>
      <c r="C37" s="133"/>
      <c r="D37" s="133"/>
      <c r="E37" s="133"/>
      <c r="F37" s="133"/>
      <c r="G37" s="133"/>
      <c r="H37" s="133"/>
      <c r="I37" s="133"/>
      <c r="J37" s="133"/>
      <c r="K37" s="1"/>
    </row>
    <row r="38" ht="37.5" customHeight="1">
      <c r="A38" s="134"/>
      <c r="B38" s="134"/>
      <c r="C38" s="134"/>
      <c r="D38" s="134"/>
      <c r="E38" s="134"/>
      <c r="F38" s="134"/>
      <c r="G38" s="134"/>
      <c r="H38" s="134"/>
      <c r="I38" s="134"/>
      <c r="J38" s="134"/>
      <c r="K38" s="134"/>
      <c r="L38" s="134"/>
      <c r="M38" s="134"/>
    </row>
    <row r="39" ht="26.25" customHeight="1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1:Q1"/>
    <mergeCell ref="A2:M2"/>
    <mergeCell ref="A3:J3"/>
    <mergeCell ref="A5:A7"/>
    <mergeCell ref="B5:D5"/>
    <mergeCell ref="E5:G5"/>
    <mergeCell ref="H5:J6"/>
    <mergeCell ref="B6:D6"/>
    <mergeCell ref="E6:G6"/>
    <mergeCell ref="A38:M38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9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R36" activeCellId="0" sqref="R36"/>
    </sheetView>
  </sheetViews>
  <sheetFormatPr defaultRowHeight="15" customHeight="1"/>
  <cols>
    <col customWidth="1" min="1" max="1" style="1" width="79.140625"/>
    <col customWidth="1" min="2" max="2" style="1" width="13.85546875"/>
    <col customWidth="1" min="3" max="3" style="1" width="12.140625"/>
    <col customWidth="1" min="4" max="4" style="1" width="12.42578125"/>
    <col customWidth="1" min="5" max="5" style="1" width="14.42578125"/>
    <col customWidth="1" min="6" max="6" style="1" width="13.5703125"/>
    <col customWidth="1" min="7" max="7" style="1" width="11.28515625"/>
    <col customWidth="1" min="8" max="8" style="1" width="14.7109375"/>
    <col customWidth="1" min="9" max="9" style="1" width="13.5703125"/>
    <col customWidth="1" min="10" max="10" style="1" width="13.28515625"/>
    <col customWidth="1" min="11" max="11" style="1" width="14.28515625"/>
    <col customWidth="1" min="12" max="12" style="1" width="14"/>
    <col customWidth="1" min="13" max="13" style="1" width="13.85546875"/>
    <col customWidth="1" min="14" max="15" style="1" width="10.7109375"/>
    <col min="16" max="16" style="1" width="9.140625"/>
    <col customWidth="1" min="17" max="17" style="1" width="12.85546875"/>
    <col customWidth="1" min="18" max="18" style="1" width="23.42578125"/>
    <col min="19" max="20" style="1" width="9.140625"/>
    <col bestFit="1" customWidth="1" min="21" max="21" style="1" width="10.5703125"/>
    <col customWidth="1" min="22" max="22" style="1" width="11.28515625"/>
    <col min="23" max="256" style="1" width="9.140625"/>
    <col customWidth="1" min="257" max="257" style="1" width="72.28515625"/>
    <col customWidth="1" min="258" max="258" style="1" width="13.85546875"/>
    <col customWidth="1" min="259" max="259" style="1" width="12.140625"/>
    <col customWidth="1" min="260" max="260" style="1" width="11"/>
    <col customWidth="1" min="261" max="261" style="1" width="14.140625"/>
    <col customWidth="1" min="262" max="262" style="1" width="11.85546875"/>
    <col customWidth="1" min="263" max="263" style="1" width="9.5703125"/>
    <col customWidth="1" min="264" max="264" style="1" width="14.7109375"/>
    <col customWidth="1" min="265" max="266" style="1" width="9.5703125"/>
    <col customWidth="1" min="267" max="267" style="1" width="14.28515625"/>
    <col customWidth="1" min="268" max="268" style="1" width="13.140625"/>
    <col customWidth="1" min="269" max="271" style="1" width="10.7109375"/>
    <col min="272" max="272" style="1" width="9.140625"/>
    <col customWidth="1" min="273" max="273" style="1" width="12.85546875"/>
    <col customWidth="1" min="274" max="274" style="1" width="23.42578125"/>
    <col min="275" max="276" style="1" width="9.140625"/>
    <col bestFit="1" customWidth="1" min="277" max="277" style="1" width="10.5703125"/>
    <col customWidth="1" min="278" max="278" style="1" width="11.28515625"/>
    <col min="279" max="512" style="1" width="9.140625"/>
    <col customWidth="1" min="513" max="513" style="1" width="72.28515625"/>
    <col customWidth="1" min="514" max="514" style="1" width="13.85546875"/>
    <col customWidth="1" min="515" max="515" style="1" width="12.140625"/>
    <col customWidth="1" min="516" max="516" style="1" width="11"/>
    <col customWidth="1" min="517" max="517" style="1" width="14.140625"/>
    <col customWidth="1" min="518" max="518" style="1" width="11.85546875"/>
    <col customWidth="1" min="519" max="519" style="1" width="9.5703125"/>
    <col customWidth="1" min="520" max="520" style="1" width="14.7109375"/>
    <col customWidth="1" min="521" max="522" style="1" width="9.5703125"/>
    <col customWidth="1" min="523" max="523" style="1" width="14.28515625"/>
    <col customWidth="1" min="524" max="524" style="1" width="13.140625"/>
    <col customWidth="1" min="525" max="527" style="1" width="10.7109375"/>
    <col min="528" max="528" style="1" width="9.140625"/>
    <col customWidth="1" min="529" max="529" style="1" width="12.85546875"/>
    <col customWidth="1" min="530" max="530" style="1" width="23.42578125"/>
    <col min="531" max="532" style="1" width="9.140625"/>
    <col bestFit="1" customWidth="1" min="533" max="533" style="1" width="10.5703125"/>
    <col customWidth="1" min="534" max="534" style="1" width="11.28515625"/>
    <col min="535" max="768" style="1" width="9.140625"/>
    <col customWidth="1" min="769" max="769" style="1" width="72.28515625"/>
    <col customWidth="1" min="770" max="770" style="1" width="13.85546875"/>
    <col customWidth="1" min="771" max="771" style="1" width="12.140625"/>
    <col customWidth="1" min="772" max="772" style="1" width="11"/>
    <col customWidth="1" min="773" max="773" style="1" width="14.140625"/>
    <col customWidth="1" min="774" max="774" style="1" width="11.85546875"/>
    <col customWidth="1" min="775" max="775" style="1" width="9.5703125"/>
    <col customWidth="1" min="776" max="776" style="1" width="14.7109375"/>
    <col customWidth="1" min="777" max="778" style="1" width="9.5703125"/>
    <col customWidth="1" min="779" max="779" style="1" width="14.28515625"/>
    <col customWidth="1" min="780" max="780" style="1" width="13.140625"/>
    <col customWidth="1" min="781" max="783" style="1" width="10.7109375"/>
    <col min="784" max="784" style="1" width="9.140625"/>
    <col customWidth="1" min="785" max="785" style="1" width="12.85546875"/>
    <col customWidth="1" min="786" max="786" style="1" width="23.42578125"/>
    <col min="787" max="788" style="1" width="9.140625"/>
    <col bestFit="1" customWidth="1" min="789" max="789" style="1" width="10.5703125"/>
    <col customWidth="1" min="790" max="790" style="1" width="11.28515625"/>
    <col min="791" max="1024" style="1" width="9.140625"/>
    <col customWidth="1" min="1025" max="1025" style="1" width="72.28515625"/>
    <col customWidth="1" min="1026" max="1026" style="1" width="13.85546875"/>
    <col customWidth="1" min="1027" max="1027" style="1" width="12.140625"/>
    <col customWidth="1" min="1028" max="1028" style="1" width="11"/>
    <col customWidth="1" min="1029" max="1029" style="1" width="14.140625"/>
    <col customWidth="1" min="1030" max="1030" style="1" width="11.85546875"/>
    <col customWidth="1" min="1031" max="1031" style="1" width="9.5703125"/>
    <col customWidth="1" min="1032" max="1032" style="1" width="14.7109375"/>
    <col customWidth="1" min="1033" max="1034" style="1" width="9.5703125"/>
    <col customWidth="1" min="1035" max="1035" style="1" width="14.28515625"/>
    <col customWidth="1" min="1036" max="1036" style="1" width="13.140625"/>
    <col customWidth="1" min="1037" max="1039" style="1" width="10.7109375"/>
    <col min="1040" max="1040" style="1" width="9.140625"/>
    <col customWidth="1" min="1041" max="1041" style="1" width="12.85546875"/>
    <col customWidth="1" min="1042" max="1042" style="1" width="23.42578125"/>
    <col min="1043" max="1044" style="1" width="9.140625"/>
    <col bestFit="1" customWidth="1" min="1045" max="1045" style="1" width="10.5703125"/>
    <col customWidth="1" min="1046" max="1046" style="1" width="11.28515625"/>
    <col min="1047" max="1280" style="1" width="9.140625"/>
    <col customWidth="1" min="1281" max="1281" style="1" width="72.28515625"/>
    <col customWidth="1" min="1282" max="1282" style="1" width="13.85546875"/>
    <col customWidth="1" min="1283" max="1283" style="1" width="12.140625"/>
    <col customWidth="1" min="1284" max="1284" style="1" width="11"/>
    <col customWidth="1" min="1285" max="1285" style="1" width="14.140625"/>
    <col customWidth="1" min="1286" max="1286" style="1" width="11.85546875"/>
    <col customWidth="1" min="1287" max="1287" style="1" width="9.5703125"/>
    <col customWidth="1" min="1288" max="1288" style="1" width="14.7109375"/>
    <col customWidth="1" min="1289" max="1290" style="1" width="9.5703125"/>
    <col customWidth="1" min="1291" max="1291" style="1" width="14.28515625"/>
    <col customWidth="1" min="1292" max="1292" style="1" width="13.140625"/>
    <col customWidth="1" min="1293" max="1295" style="1" width="10.7109375"/>
    <col min="1296" max="1296" style="1" width="9.140625"/>
    <col customWidth="1" min="1297" max="1297" style="1" width="12.85546875"/>
    <col customWidth="1" min="1298" max="1298" style="1" width="23.42578125"/>
    <col min="1299" max="1300" style="1" width="9.140625"/>
    <col bestFit="1" customWidth="1" min="1301" max="1301" style="1" width="10.5703125"/>
    <col customWidth="1" min="1302" max="1302" style="1" width="11.28515625"/>
    <col min="1303" max="1536" style="1" width="9.140625"/>
    <col customWidth="1" min="1537" max="1537" style="1" width="72.28515625"/>
    <col customWidth="1" min="1538" max="1538" style="1" width="13.85546875"/>
    <col customWidth="1" min="1539" max="1539" style="1" width="12.140625"/>
    <col customWidth="1" min="1540" max="1540" style="1" width="11"/>
    <col customWidth="1" min="1541" max="1541" style="1" width="14.140625"/>
    <col customWidth="1" min="1542" max="1542" style="1" width="11.85546875"/>
    <col customWidth="1" min="1543" max="1543" style="1" width="9.5703125"/>
    <col customWidth="1" min="1544" max="1544" style="1" width="14.7109375"/>
    <col customWidth="1" min="1545" max="1546" style="1" width="9.5703125"/>
    <col customWidth="1" min="1547" max="1547" style="1" width="14.28515625"/>
    <col customWidth="1" min="1548" max="1548" style="1" width="13.140625"/>
    <col customWidth="1" min="1549" max="1551" style="1" width="10.7109375"/>
    <col min="1552" max="1552" style="1" width="9.140625"/>
    <col customWidth="1" min="1553" max="1553" style="1" width="12.85546875"/>
    <col customWidth="1" min="1554" max="1554" style="1" width="23.42578125"/>
    <col min="1555" max="1556" style="1" width="9.140625"/>
    <col bestFit="1" customWidth="1" min="1557" max="1557" style="1" width="10.5703125"/>
    <col customWidth="1" min="1558" max="1558" style="1" width="11.28515625"/>
    <col min="1559" max="1792" style="1" width="9.140625"/>
    <col customWidth="1" min="1793" max="1793" style="1" width="72.28515625"/>
    <col customWidth="1" min="1794" max="1794" style="1" width="13.85546875"/>
    <col customWidth="1" min="1795" max="1795" style="1" width="12.140625"/>
    <col customWidth="1" min="1796" max="1796" style="1" width="11"/>
    <col customWidth="1" min="1797" max="1797" style="1" width="14.140625"/>
    <col customWidth="1" min="1798" max="1798" style="1" width="11.85546875"/>
    <col customWidth="1" min="1799" max="1799" style="1" width="9.5703125"/>
    <col customWidth="1" min="1800" max="1800" style="1" width="14.7109375"/>
    <col customWidth="1" min="1801" max="1802" style="1" width="9.5703125"/>
    <col customWidth="1" min="1803" max="1803" style="1" width="14.28515625"/>
    <col customWidth="1" min="1804" max="1804" style="1" width="13.140625"/>
    <col customWidth="1" min="1805" max="1807" style="1" width="10.7109375"/>
    <col min="1808" max="1808" style="1" width="9.140625"/>
    <col customWidth="1" min="1809" max="1809" style="1" width="12.85546875"/>
    <col customWidth="1" min="1810" max="1810" style="1" width="23.42578125"/>
    <col min="1811" max="1812" style="1" width="9.140625"/>
    <col bestFit="1" customWidth="1" min="1813" max="1813" style="1" width="10.5703125"/>
    <col customWidth="1" min="1814" max="1814" style="1" width="11.28515625"/>
    <col min="1815" max="2048" style="1" width="9.140625"/>
    <col customWidth="1" min="2049" max="2049" style="1" width="72.28515625"/>
    <col customWidth="1" min="2050" max="2050" style="1" width="13.85546875"/>
    <col customWidth="1" min="2051" max="2051" style="1" width="12.140625"/>
    <col customWidth="1" min="2052" max="2052" style="1" width="11"/>
    <col customWidth="1" min="2053" max="2053" style="1" width="14.140625"/>
    <col customWidth="1" min="2054" max="2054" style="1" width="11.85546875"/>
    <col customWidth="1" min="2055" max="2055" style="1" width="9.5703125"/>
    <col customWidth="1" min="2056" max="2056" style="1" width="14.7109375"/>
    <col customWidth="1" min="2057" max="2058" style="1" width="9.5703125"/>
    <col customWidth="1" min="2059" max="2059" style="1" width="14.28515625"/>
    <col customWidth="1" min="2060" max="2060" style="1" width="13.140625"/>
    <col customWidth="1" min="2061" max="2063" style="1" width="10.7109375"/>
    <col min="2064" max="2064" style="1" width="9.140625"/>
    <col customWidth="1" min="2065" max="2065" style="1" width="12.85546875"/>
    <col customWidth="1" min="2066" max="2066" style="1" width="23.42578125"/>
    <col min="2067" max="2068" style="1" width="9.140625"/>
    <col bestFit="1" customWidth="1" min="2069" max="2069" style="1" width="10.5703125"/>
    <col customWidth="1" min="2070" max="2070" style="1" width="11.28515625"/>
    <col min="2071" max="2304" style="1" width="9.140625"/>
    <col customWidth="1" min="2305" max="2305" style="1" width="72.28515625"/>
    <col customWidth="1" min="2306" max="2306" style="1" width="13.85546875"/>
    <col customWidth="1" min="2307" max="2307" style="1" width="12.140625"/>
    <col customWidth="1" min="2308" max="2308" style="1" width="11"/>
    <col customWidth="1" min="2309" max="2309" style="1" width="14.140625"/>
    <col customWidth="1" min="2310" max="2310" style="1" width="11.85546875"/>
    <col customWidth="1" min="2311" max="2311" style="1" width="9.5703125"/>
    <col customWidth="1" min="2312" max="2312" style="1" width="14.7109375"/>
    <col customWidth="1" min="2313" max="2314" style="1" width="9.5703125"/>
    <col customWidth="1" min="2315" max="2315" style="1" width="14.28515625"/>
    <col customWidth="1" min="2316" max="2316" style="1" width="13.140625"/>
    <col customWidth="1" min="2317" max="2319" style="1" width="10.7109375"/>
    <col min="2320" max="2320" style="1" width="9.140625"/>
    <col customWidth="1" min="2321" max="2321" style="1" width="12.85546875"/>
    <col customWidth="1" min="2322" max="2322" style="1" width="23.42578125"/>
    <col min="2323" max="2324" style="1" width="9.140625"/>
    <col bestFit="1" customWidth="1" min="2325" max="2325" style="1" width="10.5703125"/>
    <col customWidth="1" min="2326" max="2326" style="1" width="11.28515625"/>
    <col min="2327" max="2560" style="1" width="9.140625"/>
    <col customWidth="1" min="2561" max="2561" style="1" width="72.28515625"/>
    <col customWidth="1" min="2562" max="2562" style="1" width="13.85546875"/>
    <col customWidth="1" min="2563" max="2563" style="1" width="12.140625"/>
    <col customWidth="1" min="2564" max="2564" style="1" width="11"/>
    <col customWidth="1" min="2565" max="2565" style="1" width="14.140625"/>
    <col customWidth="1" min="2566" max="2566" style="1" width="11.85546875"/>
    <col customWidth="1" min="2567" max="2567" style="1" width="9.5703125"/>
    <col customWidth="1" min="2568" max="2568" style="1" width="14.7109375"/>
    <col customWidth="1" min="2569" max="2570" style="1" width="9.5703125"/>
    <col customWidth="1" min="2571" max="2571" style="1" width="14.28515625"/>
    <col customWidth="1" min="2572" max="2572" style="1" width="13.140625"/>
    <col customWidth="1" min="2573" max="2575" style="1" width="10.7109375"/>
    <col min="2576" max="2576" style="1" width="9.140625"/>
    <col customWidth="1" min="2577" max="2577" style="1" width="12.85546875"/>
    <col customWidth="1" min="2578" max="2578" style="1" width="23.42578125"/>
    <col min="2579" max="2580" style="1" width="9.140625"/>
    <col bestFit="1" customWidth="1" min="2581" max="2581" style="1" width="10.5703125"/>
    <col customWidth="1" min="2582" max="2582" style="1" width="11.28515625"/>
    <col min="2583" max="2816" style="1" width="9.140625"/>
    <col customWidth="1" min="2817" max="2817" style="1" width="72.28515625"/>
    <col customWidth="1" min="2818" max="2818" style="1" width="13.85546875"/>
    <col customWidth="1" min="2819" max="2819" style="1" width="12.140625"/>
    <col customWidth="1" min="2820" max="2820" style="1" width="11"/>
    <col customWidth="1" min="2821" max="2821" style="1" width="14.140625"/>
    <col customWidth="1" min="2822" max="2822" style="1" width="11.85546875"/>
    <col customWidth="1" min="2823" max="2823" style="1" width="9.5703125"/>
    <col customWidth="1" min="2824" max="2824" style="1" width="14.7109375"/>
    <col customWidth="1" min="2825" max="2826" style="1" width="9.5703125"/>
    <col customWidth="1" min="2827" max="2827" style="1" width="14.28515625"/>
    <col customWidth="1" min="2828" max="2828" style="1" width="13.140625"/>
    <col customWidth="1" min="2829" max="2831" style="1" width="10.7109375"/>
    <col min="2832" max="2832" style="1" width="9.140625"/>
    <col customWidth="1" min="2833" max="2833" style="1" width="12.85546875"/>
    <col customWidth="1" min="2834" max="2834" style="1" width="23.42578125"/>
    <col min="2835" max="2836" style="1" width="9.140625"/>
    <col bestFit="1" customWidth="1" min="2837" max="2837" style="1" width="10.5703125"/>
    <col customWidth="1" min="2838" max="2838" style="1" width="11.28515625"/>
    <col min="2839" max="3072" style="1" width="9.140625"/>
    <col customWidth="1" min="3073" max="3073" style="1" width="72.28515625"/>
    <col customWidth="1" min="3074" max="3074" style="1" width="13.85546875"/>
    <col customWidth="1" min="3075" max="3075" style="1" width="12.140625"/>
    <col customWidth="1" min="3076" max="3076" style="1" width="11"/>
    <col customWidth="1" min="3077" max="3077" style="1" width="14.140625"/>
    <col customWidth="1" min="3078" max="3078" style="1" width="11.85546875"/>
    <col customWidth="1" min="3079" max="3079" style="1" width="9.5703125"/>
    <col customWidth="1" min="3080" max="3080" style="1" width="14.7109375"/>
    <col customWidth="1" min="3081" max="3082" style="1" width="9.5703125"/>
    <col customWidth="1" min="3083" max="3083" style="1" width="14.28515625"/>
    <col customWidth="1" min="3084" max="3084" style="1" width="13.140625"/>
    <col customWidth="1" min="3085" max="3087" style="1" width="10.7109375"/>
    <col min="3088" max="3088" style="1" width="9.140625"/>
    <col customWidth="1" min="3089" max="3089" style="1" width="12.85546875"/>
    <col customWidth="1" min="3090" max="3090" style="1" width="23.42578125"/>
    <col min="3091" max="3092" style="1" width="9.140625"/>
    <col bestFit="1" customWidth="1" min="3093" max="3093" style="1" width="10.5703125"/>
    <col customWidth="1" min="3094" max="3094" style="1" width="11.28515625"/>
    <col min="3095" max="3328" style="1" width="9.140625"/>
    <col customWidth="1" min="3329" max="3329" style="1" width="72.28515625"/>
    <col customWidth="1" min="3330" max="3330" style="1" width="13.85546875"/>
    <col customWidth="1" min="3331" max="3331" style="1" width="12.140625"/>
    <col customWidth="1" min="3332" max="3332" style="1" width="11"/>
    <col customWidth="1" min="3333" max="3333" style="1" width="14.140625"/>
    <col customWidth="1" min="3334" max="3334" style="1" width="11.85546875"/>
    <col customWidth="1" min="3335" max="3335" style="1" width="9.5703125"/>
    <col customWidth="1" min="3336" max="3336" style="1" width="14.7109375"/>
    <col customWidth="1" min="3337" max="3338" style="1" width="9.5703125"/>
    <col customWidth="1" min="3339" max="3339" style="1" width="14.28515625"/>
    <col customWidth="1" min="3340" max="3340" style="1" width="13.140625"/>
    <col customWidth="1" min="3341" max="3343" style="1" width="10.7109375"/>
    <col min="3344" max="3344" style="1" width="9.140625"/>
    <col customWidth="1" min="3345" max="3345" style="1" width="12.85546875"/>
    <col customWidth="1" min="3346" max="3346" style="1" width="23.42578125"/>
    <col min="3347" max="3348" style="1" width="9.140625"/>
    <col bestFit="1" customWidth="1" min="3349" max="3349" style="1" width="10.5703125"/>
    <col customWidth="1" min="3350" max="3350" style="1" width="11.28515625"/>
    <col min="3351" max="3584" style="1" width="9.140625"/>
    <col customWidth="1" min="3585" max="3585" style="1" width="72.28515625"/>
    <col customWidth="1" min="3586" max="3586" style="1" width="13.85546875"/>
    <col customWidth="1" min="3587" max="3587" style="1" width="12.140625"/>
    <col customWidth="1" min="3588" max="3588" style="1" width="11"/>
    <col customWidth="1" min="3589" max="3589" style="1" width="14.140625"/>
    <col customWidth="1" min="3590" max="3590" style="1" width="11.85546875"/>
    <col customWidth="1" min="3591" max="3591" style="1" width="9.5703125"/>
    <col customWidth="1" min="3592" max="3592" style="1" width="14.7109375"/>
    <col customWidth="1" min="3593" max="3594" style="1" width="9.5703125"/>
    <col customWidth="1" min="3595" max="3595" style="1" width="14.28515625"/>
    <col customWidth="1" min="3596" max="3596" style="1" width="13.140625"/>
    <col customWidth="1" min="3597" max="3599" style="1" width="10.7109375"/>
    <col min="3600" max="3600" style="1" width="9.140625"/>
    <col customWidth="1" min="3601" max="3601" style="1" width="12.85546875"/>
    <col customWidth="1" min="3602" max="3602" style="1" width="23.42578125"/>
    <col min="3603" max="3604" style="1" width="9.140625"/>
    <col bestFit="1" customWidth="1" min="3605" max="3605" style="1" width="10.5703125"/>
    <col customWidth="1" min="3606" max="3606" style="1" width="11.28515625"/>
    <col min="3607" max="3840" style="1" width="9.140625"/>
    <col customWidth="1" min="3841" max="3841" style="1" width="72.28515625"/>
    <col customWidth="1" min="3842" max="3842" style="1" width="13.85546875"/>
    <col customWidth="1" min="3843" max="3843" style="1" width="12.140625"/>
    <col customWidth="1" min="3844" max="3844" style="1" width="11"/>
    <col customWidth="1" min="3845" max="3845" style="1" width="14.140625"/>
    <col customWidth="1" min="3846" max="3846" style="1" width="11.85546875"/>
    <col customWidth="1" min="3847" max="3847" style="1" width="9.5703125"/>
    <col customWidth="1" min="3848" max="3848" style="1" width="14.7109375"/>
    <col customWidth="1" min="3849" max="3850" style="1" width="9.5703125"/>
    <col customWidth="1" min="3851" max="3851" style="1" width="14.28515625"/>
    <col customWidth="1" min="3852" max="3852" style="1" width="13.140625"/>
    <col customWidth="1" min="3853" max="3855" style="1" width="10.7109375"/>
    <col min="3856" max="3856" style="1" width="9.140625"/>
    <col customWidth="1" min="3857" max="3857" style="1" width="12.85546875"/>
    <col customWidth="1" min="3858" max="3858" style="1" width="23.42578125"/>
    <col min="3859" max="3860" style="1" width="9.140625"/>
    <col bestFit="1" customWidth="1" min="3861" max="3861" style="1" width="10.5703125"/>
    <col customWidth="1" min="3862" max="3862" style="1" width="11.28515625"/>
    <col min="3863" max="4096" style="1" width="9.140625"/>
    <col customWidth="1" min="4097" max="4097" style="1" width="72.28515625"/>
    <col customWidth="1" min="4098" max="4098" style="1" width="13.85546875"/>
    <col customWidth="1" min="4099" max="4099" style="1" width="12.140625"/>
    <col customWidth="1" min="4100" max="4100" style="1" width="11"/>
    <col customWidth="1" min="4101" max="4101" style="1" width="14.140625"/>
    <col customWidth="1" min="4102" max="4102" style="1" width="11.85546875"/>
    <col customWidth="1" min="4103" max="4103" style="1" width="9.5703125"/>
    <col customWidth="1" min="4104" max="4104" style="1" width="14.7109375"/>
    <col customWidth="1" min="4105" max="4106" style="1" width="9.5703125"/>
    <col customWidth="1" min="4107" max="4107" style="1" width="14.28515625"/>
    <col customWidth="1" min="4108" max="4108" style="1" width="13.140625"/>
    <col customWidth="1" min="4109" max="4111" style="1" width="10.7109375"/>
    <col min="4112" max="4112" style="1" width="9.140625"/>
    <col customWidth="1" min="4113" max="4113" style="1" width="12.85546875"/>
    <col customWidth="1" min="4114" max="4114" style="1" width="23.42578125"/>
    <col min="4115" max="4116" style="1" width="9.140625"/>
    <col bestFit="1" customWidth="1" min="4117" max="4117" style="1" width="10.5703125"/>
    <col customWidth="1" min="4118" max="4118" style="1" width="11.28515625"/>
    <col min="4119" max="4352" style="1" width="9.140625"/>
    <col customWidth="1" min="4353" max="4353" style="1" width="72.28515625"/>
    <col customWidth="1" min="4354" max="4354" style="1" width="13.85546875"/>
    <col customWidth="1" min="4355" max="4355" style="1" width="12.140625"/>
    <col customWidth="1" min="4356" max="4356" style="1" width="11"/>
    <col customWidth="1" min="4357" max="4357" style="1" width="14.140625"/>
    <col customWidth="1" min="4358" max="4358" style="1" width="11.85546875"/>
    <col customWidth="1" min="4359" max="4359" style="1" width="9.5703125"/>
    <col customWidth="1" min="4360" max="4360" style="1" width="14.7109375"/>
    <col customWidth="1" min="4361" max="4362" style="1" width="9.5703125"/>
    <col customWidth="1" min="4363" max="4363" style="1" width="14.28515625"/>
    <col customWidth="1" min="4364" max="4364" style="1" width="13.140625"/>
    <col customWidth="1" min="4365" max="4367" style="1" width="10.7109375"/>
    <col min="4368" max="4368" style="1" width="9.140625"/>
    <col customWidth="1" min="4369" max="4369" style="1" width="12.85546875"/>
    <col customWidth="1" min="4370" max="4370" style="1" width="23.42578125"/>
    <col min="4371" max="4372" style="1" width="9.140625"/>
    <col bestFit="1" customWidth="1" min="4373" max="4373" style="1" width="10.5703125"/>
    <col customWidth="1" min="4374" max="4374" style="1" width="11.28515625"/>
    <col min="4375" max="4608" style="1" width="9.140625"/>
    <col customWidth="1" min="4609" max="4609" style="1" width="72.28515625"/>
    <col customWidth="1" min="4610" max="4610" style="1" width="13.85546875"/>
    <col customWidth="1" min="4611" max="4611" style="1" width="12.140625"/>
    <col customWidth="1" min="4612" max="4612" style="1" width="11"/>
    <col customWidth="1" min="4613" max="4613" style="1" width="14.140625"/>
    <col customWidth="1" min="4614" max="4614" style="1" width="11.85546875"/>
    <col customWidth="1" min="4615" max="4615" style="1" width="9.5703125"/>
    <col customWidth="1" min="4616" max="4616" style="1" width="14.7109375"/>
    <col customWidth="1" min="4617" max="4618" style="1" width="9.5703125"/>
    <col customWidth="1" min="4619" max="4619" style="1" width="14.28515625"/>
    <col customWidth="1" min="4620" max="4620" style="1" width="13.140625"/>
    <col customWidth="1" min="4621" max="4623" style="1" width="10.7109375"/>
    <col min="4624" max="4624" style="1" width="9.140625"/>
    <col customWidth="1" min="4625" max="4625" style="1" width="12.85546875"/>
    <col customWidth="1" min="4626" max="4626" style="1" width="23.42578125"/>
    <col min="4627" max="4628" style="1" width="9.140625"/>
    <col bestFit="1" customWidth="1" min="4629" max="4629" style="1" width="10.5703125"/>
    <col customWidth="1" min="4630" max="4630" style="1" width="11.28515625"/>
    <col min="4631" max="4864" style="1" width="9.140625"/>
    <col customWidth="1" min="4865" max="4865" style="1" width="72.28515625"/>
    <col customWidth="1" min="4866" max="4866" style="1" width="13.85546875"/>
    <col customWidth="1" min="4867" max="4867" style="1" width="12.140625"/>
    <col customWidth="1" min="4868" max="4868" style="1" width="11"/>
    <col customWidth="1" min="4869" max="4869" style="1" width="14.140625"/>
    <col customWidth="1" min="4870" max="4870" style="1" width="11.85546875"/>
    <col customWidth="1" min="4871" max="4871" style="1" width="9.5703125"/>
    <col customWidth="1" min="4872" max="4872" style="1" width="14.7109375"/>
    <col customWidth="1" min="4873" max="4874" style="1" width="9.5703125"/>
    <col customWidth="1" min="4875" max="4875" style="1" width="14.28515625"/>
    <col customWidth="1" min="4876" max="4876" style="1" width="13.140625"/>
    <col customWidth="1" min="4877" max="4879" style="1" width="10.7109375"/>
    <col min="4880" max="4880" style="1" width="9.140625"/>
    <col customWidth="1" min="4881" max="4881" style="1" width="12.85546875"/>
    <col customWidth="1" min="4882" max="4882" style="1" width="23.42578125"/>
    <col min="4883" max="4884" style="1" width="9.140625"/>
    <col bestFit="1" customWidth="1" min="4885" max="4885" style="1" width="10.5703125"/>
    <col customWidth="1" min="4886" max="4886" style="1" width="11.28515625"/>
    <col min="4887" max="5120" style="1" width="9.140625"/>
    <col customWidth="1" min="5121" max="5121" style="1" width="72.28515625"/>
    <col customWidth="1" min="5122" max="5122" style="1" width="13.85546875"/>
    <col customWidth="1" min="5123" max="5123" style="1" width="12.140625"/>
    <col customWidth="1" min="5124" max="5124" style="1" width="11"/>
    <col customWidth="1" min="5125" max="5125" style="1" width="14.140625"/>
    <col customWidth="1" min="5126" max="5126" style="1" width="11.85546875"/>
    <col customWidth="1" min="5127" max="5127" style="1" width="9.5703125"/>
    <col customWidth="1" min="5128" max="5128" style="1" width="14.7109375"/>
    <col customWidth="1" min="5129" max="5130" style="1" width="9.5703125"/>
    <col customWidth="1" min="5131" max="5131" style="1" width="14.28515625"/>
    <col customWidth="1" min="5132" max="5132" style="1" width="13.140625"/>
    <col customWidth="1" min="5133" max="5135" style="1" width="10.7109375"/>
    <col min="5136" max="5136" style="1" width="9.140625"/>
    <col customWidth="1" min="5137" max="5137" style="1" width="12.85546875"/>
    <col customWidth="1" min="5138" max="5138" style="1" width="23.42578125"/>
    <col min="5139" max="5140" style="1" width="9.140625"/>
    <col bestFit="1" customWidth="1" min="5141" max="5141" style="1" width="10.5703125"/>
    <col customWidth="1" min="5142" max="5142" style="1" width="11.28515625"/>
    <col min="5143" max="5376" style="1" width="9.140625"/>
    <col customWidth="1" min="5377" max="5377" style="1" width="72.28515625"/>
    <col customWidth="1" min="5378" max="5378" style="1" width="13.85546875"/>
    <col customWidth="1" min="5379" max="5379" style="1" width="12.140625"/>
    <col customWidth="1" min="5380" max="5380" style="1" width="11"/>
    <col customWidth="1" min="5381" max="5381" style="1" width="14.140625"/>
    <col customWidth="1" min="5382" max="5382" style="1" width="11.85546875"/>
    <col customWidth="1" min="5383" max="5383" style="1" width="9.5703125"/>
    <col customWidth="1" min="5384" max="5384" style="1" width="14.7109375"/>
    <col customWidth="1" min="5385" max="5386" style="1" width="9.5703125"/>
    <col customWidth="1" min="5387" max="5387" style="1" width="14.28515625"/>
    <col customWidth="1" min="5388" max="5388" style="1" width="13.140625"/>
    <col customWidth="1" min="5389" max="5391" style="1" width="10.7109375"/>
    <col min="5392" max="5392" style="1" width="9.140625"/>
    <col customWidth="1" min="5393" max="5393" style="1" width="12.85546875"/>
    <col customWidth="1" min="5394" max="5394" style="1" width="23.42578125"/>
    <col min="5395" max="5396" style="1" width="9.140625"/>
    <col bestFit="1" customWidth="1" min="5397" max="5397" style="1" width="10.5703125"/>
    <col customWidth="1" min="5398" max="5398" style="1" width="11.28515625"/>
    <col min="5399" max="5632" style="1" width="9.140625"/>
    <col customWidth="1" min="5633" max="5633" style="1" width="72.28515625"/>
    <col customWidth="1" min="5634" max="5634" style="1" width="13.85546875"/>
    <col customWidth="1" min="5635" max="5635" style="1" width="12.140625"/>
    <col customWidth="1" min="5636" max="5636" style="1" width="11"/>
    <col customWidth="1" min="5637" max="5637" style="1" width="14.140625"/>
    <col customWidth="1" min="5638" max="5638" style="1" width="11.85546875"/>
    <col customWidth="1" min="5639" max="5639" style="1" width="9.5703125"/>
    <col customWidth="1" min="5640" max="5640" style="1" width="14.7109375"/>
    <col customWidth="1" min="5641" max="5642" style="1" width="9.5703125"/>
    <col customWidth="1" min="5643" max="5643" style="1" width="14.28515625"/>
    <col customWidth="1" min="5644" max="5644" style="1" width="13.140625"/>
    <col customWidth="1" min="5645" max="5647" style="1" width="10.7109375"/>
    <col min="5648" max="5648" style="1" width="9.140625"/>
    <col customWidth="1" min="5649" max="5649" style="1" width="12.85546875"/>
    <col customWidth="1" min="5650" max="5650" style="1" width="23.42578125"/>
    <col min="5651" max="5652" style="1" width="9.140625"/>
    <col bestFit="1" customWidth="1" min="5653" max="5653" style="1" width="10.5703125"/>
    <col customWidth="1" min="5654" max="5654" style="1" width="11.28515625"/>
    <col min="5655" max="5888" style="1" width="9.140625"/>
    <col customWidth="1" min="5889" max="5889" style="1" width="72.28515625"/>
    <col customWidth="1" min="5890" max="5890" style="1" width="13.85546875"/>
    <col customWidth="1" min="5891" max="5891" style="1" width="12.140625"/>
    <col customWidth="1" min="5892" max="5892" style="1" width="11"/>
    <col customWidth="1" min="5893" max="5893" style="1" width="14.140625"/>
    <col customWidth="1" min="5894" max="5894" style="1" width="11.85546875"/>
    <col customWidth="1" min="5895" max="5895" style="1" width="9.5703125"/>
    <col customWidth="1" min="5896" max="5896" style="1" width="14.7109375"/>
    <col customWidth="1" min="5897" max="5898" style="1" width="9.5703125"/>
    <col customWidth="1" min="5899" max="5899" style="1" width="14.28515625"/>
    <col customWidth="1" min="5900" max="5900" style="1" width="13.140625"/>
    <col customWidth="1" min="5901" max="5903" style="1" width="10.7109375"/>
    <col min="5904" max="5904" style="1" width="9.140625"/>
    <col customWidth="1" min="5905" max="5905" style="1" width="12.85546875"/>
    <col customWidth="1" min="5906" max="5906" style="1" width="23.42578125"/>
    <col min="5907" max="5908" style="1" width="9.140625"/>
    <col bestFit="1" customWidth="1" min="5909" max="5909" style="1" width="10.5703125"/>
    <col customWidth="1" min="5910" max="5910" style="1" width="11.28515625"/>
    <col min="5911" max="6144" style="1" width="9.140625"/>
    <col customWidth="1" min="6145" max="6145" style="1" width="72.28515625"/>
    <col customWidth="1" min="6146" max="6146" style="1" width="13.85546875"/>
    <col customWidth="1" min="6147" max="6147" style="1" width="12.140625"/>
    <col customWidth="1" min="6148" max="6148" style="1" width="11"/>
    <col customWidth="1" min="6149" max="6149" style="1" width="14.140625"/>
    <col customWidth="1" min="6150" max="6150" style="1" width="11.85546875"/>
    <col customWidth="1" min="6151" max="6151" style="1" width="9.5703125"/>
    <col customWidth="1" min="6152" max="6152" style="1" width="14.7109375"/>
    <col customWidth="1" min="6153" max="6154" style="1" width="9.5703125"/>
    <col customWidth="1" min="6155" max="6155" style="1" width="14.28515625"/>
    <col customWidth="1" min="6156" max="6156" style="1" width="13.140625"/>
    <col customWidth="1" min="6157" max="6159" style="1" width="10.7109375"/>
    <col min="6160" max="6160" style="1" width="9.140625"/>
    <col customWidth="1" min="6161" max="6161" style="1" width="12.85546875"/>
    <col customWidth="1" min="6162" max="6162" style="1" width="23.42578125"/>
    <col min="6163" max="6164" style="1" width="9.140625"/>
    <col bestFit="1" customWidth="1" min="6165" max="6165" style="1" width="10.5703125"/>
    <col customWidth="1" min="6166" max="6166" style="1" width="11.28515625"/>
    <col min="6167" max="6400" style="1" width="9.140625"/>
    <col customWidth="1" min="6401" max="6401" style="1" width="72.28515625"/>
    <col customWidth="1" min="6402" max="6402" style="1" width="13.85546875"/>
    <col customWidth="1" min="6403" max="6403" style="1" width="12.140625"/>
    <col customWidth="1" min="6404" max="6404" style="1" width="11"/>
    <col customWidth="1" min="6405" max="6405" style="1" width="14.140625"/>
    <col customWidth="1" min="6406" max="6406" style="1" width="11.85546875"/>
    <col customWidth="1" min="6407" max="6407" style="1" width="9.5703125"/>
    <col customWidth="1" min="6408" max="6408" style="1" width="14.7109375"/>
    <col customWidth="1" min="6409" max="6410" style="1" width="9.5703125"/>
    <col customWidth="1" min="6411" max="6411" style="1" width="14.28515625"/>
    <col customWidth="1" min="6412" max="6412" style="1" width="13.140625"/>
    <col customWidth="1" min="6413" max="6415" style="1" width="10.7109375"/>
    <col min="6416" max="6416" style="1" width="9.140625"/>
    <col customWidth="1" min="6417" max="6417" style="1" width="12.85546875"/>
    <col customWidth="1" min="6418" max="6418" style="1" width="23.42578125"/>
    <col min="6419" max="6420" style="1" width="9.140625"/>
    <col bestFit="1" customWidth="1" min="6421" max="6421" style="1" width="10.5703125"/>
    <col customWidth="1" min="6422" max="6422" style="1" width="11.28515625"/>
    <col min="6423" max="6656" style="1" width="9.140625"/>
    <col customWidth="1" min="6657" max="6657" style="1" width="72.28515625"/>
    <col customWidth="1" min="6658" max="6658" style="1" width="13.85546875"/>
    <col customWidth="1" min="6659" max="6659" style="1" width="12.140625"/>
    <col customWidth="1" min="6660" max="6660" style="1" width="11"/>
    <col customWidth="1" min="6661" max="6661" style="1" width="14.140625"/>
    <col customWidth="1" min="6662" max="6662" style="1" width="11.85546875"/>
    <col customWidth="1" min="6663" max="6663" style="1" width="9.5703125"/>
    <col customWidth="1" min="6664" max="6664" style="1" width="14.7109375"/>
    <col customWidth="1" min="6665" max="6666" style="1" width="9.5703125"/>
    <col customWidth="1" min="6667" max="6667" style="1" width="14.28515625"/>
    <col customWidth="1" min="6668" max="6668" style="1" width="13.140625"/>
    <col customWidth="1" min="6669" max="6671" style="1" width="10.7109375"/>
    <col min="6672" max="6672" style="1" width="9.140625"/>
    <col customWidth="1" min="6673" max="6673" style="1" width="12.85546875"/>
    <col customWidth="1" min="6674" max="6674" style="1" width="23.42578125"/>
    <col min="6675" max="6676" style="1" width="9.140625"/>
    <col bestFit="1" customWidth="1" min="6677" max="6677" style="1" width="10.5703125"/>
    <col customWidth="1" min="6678" max="6678" style="1" width="11.28515625"/>
    <col min="6679" max="6912" style="1" width="9.140625"/>
    <col customWidth="1" min="6913" max="6913" style="1" width="72.28515625"/>
    <col customWidth="1" min="6914" max="6914" style="1" width="13.85546875"/>
    <col customWidth="1" min="6915" max="6915" style="1" width="12.140625"/>
    <col customWidth="1" min="6916" max="6916" style="1" width="11"/>
    <col customWidth="1" min="6917" max="6917" style="1" width="14.140625"/>
    <col customWidth="1" min="6918" max="6918" style="1" width="11.85546875"/>
    <col customWidth="1" min="6919" max="6919" style="1" width="9.5703125"/>
    <col customWidth="1" min="6920" max="6920" style="1" width="14.7109375"/>
    <col customWidth="1" min="6921" max="6922" style="1" width="9.5703125"/>
    <col customWidth="1" min="6923" max="6923" style="1" width="14.28515625"/>
    <col customWidth="1" min="6924" max="6924" style="1" width="13.140625"/>
    <col customWidth="1" min="6925" max="6927" style="1" width="10.7109375"/>
    <col min="6928" max="6928" style="1" width="9.140625"/>
    <col customWidth="1" min="6929" max="6929" style="1" width="12.85546875"/>
    <col customWidth="1" min="6930" max="6930" style="1" width="23.42578125"/>
    <col min="6931" max="6932" style="1" width="9.140625"/>
    <col bestFit="1" customWidth="1" min="6933" max="6933" style="1" width="10.5703125"/>
    <col customWidth="1" min="6934" max="6934" style="1" width="11.28515625"/>
    <col min="6935" max="7168" style="1" width="9.140625"/>
    <col customWidth="1" min="7169" max="7169" style="1" width="72.28515625"/>
    <col customWidth="1" min="7170" max="7170" style="1" width="13.85546875"/>
    <col customWidth="1" min="7171" max="7171" style="1" width="12.140625"/>
    <col customWidth="1" min="7172" max="7172" style="1" width="11"/>
    <col customWidth="1" min="7173" max="7173" style="1" width="14.140625"/>
    <col customWidth="1" min="7174" max="7174" style="1" width="11.85546875"/>
    <col customWidth="1" min="7175" max="7175" style="1" width="9.5703125"/>
    <col customWidth="1" min="7176" max="7176" style="1" width="14.7109375"/>
    <col customWidth="1" min="7177" max="7178" style="1" width="9.5703125"/>
    <col customWidth="1" min="7179" max="7179" style="1" width="14.28515625"/>
    <col customWidth="1" min="7180" max="7180" style="1" width="13.140625"/>
    <col customWidth="1" min="7181" max="7183" style="1" width="10.7109375"/>
    <col min="7184" max="7184" style="1" width="9.140625"/>
    <col customWidth="1" min="7185" max="7185" style="1" width="12.85546875"/>
    <col customWidth="1" min="7186" max="7186" style="1" width="23.42578125"/>
    <col min="7187" max="7188" style="1" width="9.140625"/>
    <col bestFit="1" customWidth="1" min="7189" max="7189" style="1" width="10.5703125"/>
    <col customWidth="1" min="7190" max="7190" style="1" width="11.28515625"/>
    <col min="7191" max="7424" style="1" width="9.140625"/>
    <col customWidth="1" min="7425" max="7425" style="1" width="72.28515625"/>
    <col customWidth="1" min="7426" max="7426" style="1" width="13.85546875"/>
    <col customWidth="1" min="7427" max="7427" style="1" width="12.140625"/>
    <col customWidth="1" min="7428" max="7428" style="1" width="11"/>
    <col customWidth="1" min="7429" max="7429" style="1" width="14.140625"/>
    <col customWidth="1" min="7430" max="7430" style="1" width="11.85546875"/>
    <col customWidth="1" min="7431" max="7431" style="1" width="9.5703125"/>
    <col customWidth="1" min="7432" max="7432" style="1" width="14.7109375"/>
    <col customWidth="1" min="7433" max="7434" style="1" width="9.5703125"/>
    <col customWidth="1" min="7435" max="7435" style="1" width="14.28515625"/>
    <col customWidth="1" min="7436" max="7436" style="1" width="13.140625"/>
    <col customWidth="1" min="7437" max="7439" style="1" width="10.7109375"/>
    <col min="7440" max="7440" style="1" width="9.140625"/>
    <col customWidth="1" min="7441" max="7441" style="1" width="12.85546875"/>
    <col customWidth="1" min="7442" max="7442" style="1" width="23.42578125"/>
    <col min="7443" max="7444" style="1" width="9.140625"/>
    <col bestFit="1" customWidth="1" min="7445" max="7445" style="1" width="10.5703125"/>
    <col customWidth="1" min="7446" max="7446" style="1" width="11.28515625"/>
    <col min="7447" max="7680" style="1" width="9.140625"/>
    <col customWidth="1" min="7681" max="7681" style="1" width="72.28515625"/>
    <col customWidth="1" min="7682" max="7682" style="1" width="13.85546875"/>
    <col customWidth="1" min="7683" max="7683" style="1" width="12.140625"/>
    <col customWidth="1" min="7684" max="7684" style="1" width="11"/>
    <col customWidth="1" min="7685" max="7685" style="1" width="14.140625"/>
    <col customWidth="1" min="7686" max="7686" style="1" width="11.85546875"/>
    <col customWidth="1" min="7687" max="7687" style="1" width="9.5703125"/>
    <col customWidth="1" min="7688" max="7688" style="1" width="14.7109375"/>
    <col customWidth="1" min="7689" max="7690" style="1" width="9.5703125"/>
    <col customWidth="1" min="7691" max="7691" style="1" width="14.28515625"/>
    <col customWidth="1" min="7692" max="7692" style="1" width="13.140625"/>
    <col customWidth="1" min="7693" max="7695" style="1" width="10.7109375"/>
    <col min="7696" max="7696" style="1" width="9.140625"/>
    <col customWidth="1" min="7697" max="7697" style="1" width="12.85546875"/>
    <col customWidth="1" min="7698" max="7698" style="1" width="23.42578125"/>
    <col min="7699" max="7700" style="1" width="9.140625"/>
    <col bestFit="1" customWidth="1" min="7701" max="7701" style="1" width="10.5703125"/>
    <col customWidth="1" min="7702" max="7702" style="1" width="11.28515625"/>
    <col min="7703" max="7936" style="1" width="9.140625"/>
    <col customWidth="1" min="7937" max="7937" style="1" width="72.28515625"/>
    <col customWidth="1" min="7938" max="7938" style="1" width="13.85546875"/>
    <col customWidth="1" min="7939" max="7939" style="1" width="12.140625"/>
    <col customWidth="1" min="7940" max="7940" style="1" width="11"/>
    <col customWidth="1" min="7941" max="7941" style="1" width="14.140625"/>
    <col customWidth="1" min="7942" max="7942" style="1" width="11.85546875"/>
    <col customWidth="1" min="7943" max="7943" style="1" width="9.5703125"/>
    <col customWidth="1" min="7944" max="7944" style="1" width="14.7109375"/>
    <col customWidth="1" min="7945" max="7946" style="1" width="9.5703125"/>
    <col customWidth="1" min="7947" max="7947" style="1" width="14.28515625"/>
    <col customWidth="1" min="7948" max="7948" style="1" width="13.140625"/>
    <col customWidth="1" min="7949" max="7951" style="1" width="10.7109375"/>
    <col min="7952" max="7952" style="1" width="9.140625"/>
    <col customWidth="1" min="7953" max="7953" style="1" width="12.85546875"/>
    <col customWidth="1" min="7954" max="7954" style="1" width="23.42578125"/>
    <col min="7955" max="7956" style="1" width="9.140625"/>
    <col bestFit="1" customWidth="1" min="7957" max="7957" style="1" width="10.5703125"/>
    <col customWidth="1" min="7958" max="7958" style="1" width="11.28515625"/>
    <col min="7959" max="8192" style="1" width="9.140625"/>
    <col customWidth="1" min="8193" max="8193" style="1" width="72.28515625"/>
    <col customWidth="1" min="8194" max="8194" style="1" width="13.85546875"/>
    <col customWidth="1" min="8195" max="8195" style="1" width="12.140625"/>
    <col customWidth="1" min="8196" max="8196" style="1" width="11"/>
    <col customWidth="1" min="8197" max="8197" style="1" width="14.140625"/>
    <col customWidth="1" min="8198" max="8198" style="1" width="11.85546875"/>
    <col customWidth="1" min="8199" max="8199" style="1" width="9.5703125"/>
    <col customWidth="1" min="8200" max="8200" style="1" width="14.7109375"/>
    <col customWidth="1" min="8201" max="8202" style="1" width="9.5703125"/>
    <col customWidth="1" min="8203" max="8203" style="1" width="14.28515625"/>
    <col customWidth="1" min="8204" max="8204" style="1" width="13.140625"/>
    <col customWidth="1" min="8205" max="8207" style="1" width="10.7109375"/>
    <col min="8208" max="8208" style="1" width="9.140625"/>
    <col customWidth="1" min="8209" max="8209" style="1" width="12.85546875"/>
    <col customWidth="1" min="8210" max="8210" style="1" width="23.42578125"/>
    <col min="8211" max="8212" style="1" width="9.140625"/>
    <col bestFit="1" customWidth="1" min="8213" max="8213" style="1" width="10.5703125"/>
    <col customWidth="1" min="8214" max="8214" style="1" width="11.28515625"/>
    <col min="8215" max="8448" style="1" width="9.140625"/>
    <col customWidth="1" min="8449" max="8449" style="1" width="72.28515625"/>
    <col customWidth="1" min="8450" max="8450" style="1" width="13.85546875"/>
    <col customWidth="1" min="8451" max="8451" style="1" width="12.140625"/>
    <col customWidth="1" min="8452" max="8452" style="1" width="11"/>
    <col customWidth="1" min="8453" max="8453" style="1" width="14.140625"/>
    <col customWidth="1" min="8454" max="8454" style="1" width="11.85546875"/>
    <col customWidth="1" min="8455" max="8455" style="1" width="9.5703125"/>
    <col customWidth="1" min="8456" max="8456" style="1" width="14.7109375"/>
    <col customWidth="1" min="8457" max="8458" style="1" width="9.5703125"/>
    <col customWidth="1" min="8459" max="8459" style="1" width="14.28515625"/>
    <col customWidth="1" min="8460" max="8460" style="1" width="13.140625"/>
    <col customWidth="1" min="8461" max="8463" style="1" width="10.7109375"/>
    <col min="8464" max="8464" style="1" width="9.140625"/>
    <col customWidth="1" min="8465" max="8465" style="1" width="12.85546875"/>
    <col customWidth="1" min="8466" max="8466" style="1" width="23.42578125"/>
    <col min="8467" max="8468" style="1" width="9.140625"/>
    <col bestFit="1" customWidth="1" min="8469" max="8469" style="1" width="10.5703125"/>
    <col customWidth="1" min="8470" max="8470" style="1" width="11.28515625"/>
    <col min="8471" max="8704" style="1" width="9.140625"/>
    <col customWidth="1" min="8705" max="8705" style="1" width="72.28515625"/>
    <col customWidth="1" min="8706" max="8706" style="1" width="13.85546875"/>
    <col customWidth="1" min="8707" max="8707" style="1" width="12.140625"/>
    <col customWidth="1" min="8708" max="8708" style="1" width="11"/>
    <col customWidth="1" min="8709" max="8709" style="1" width="14.140625"/>
    <col customWidth="1" min="8710" max="8710" style="1" width="11.85546875"/>
    <col customWidth="1" min="8711" max="8711" style="1" width="9.5703125"/>
    <col customWidth="1" min="8712" max="8712" style="1" width="14.7109375"/>
    <col customWidth="1" min="8713" max="8714" style="1" width="9.5703125"/>
    <col customWidth="1" min="8715" max="8715" style="1" width="14.28515625"/>
    <col customWidth="1" min="8716" max="8716" style="1" width="13.140625"/>
    <col customWidth="1" min="8717" max="8719" style="1" width="10.7109375"/>
    <col min="8720" max="8720" style="1" width="9.140625"/>
    <col customWidth="1" min="8721" max="8721" style="1" width="12.85546875"/>
    <col customWidth="1" min="8722" max="8722" style="1" width="23.42578125"/>
    <col min="8723" max="8724" style="1" width="9.140625"/>
    <col bestFit="1" customWidth="1" min="8725" max="8725" style="1" width="10.5703125"/>
    <col customWidth="1" min="8726" max="8726" style="1" width="11.28515625"/>
    <col min="8727" max="8960" style="1" width="9.140625"/>
    <col customWidth="1" min="8961" max="8961" style="1" width="72.28515625"/>
    <col customWidth="1" min="8962" max="8962" style="1" width="13.85546875"/>
    <col customWidth="1" min="8963" max="8963" style="1" width="12.140625"/>
    <col customWidth="1" min="8964" max="8964" style="1" width="11"/>
    <col customWidth="1" min="8965" max="8965" style="1" width="14.140625"/>
    <col customWidth="1" min="8966" max="8966" style="1" width="11.85546875"/>
    <col customWidth="1" min="8967" max="8967" style="1" width="9.5703125"/>
    <col customWidth="1" min="8968" max="8968" style="1" width="14.7109375"/>
    <col customWidth="1" min="8969" max="8970" style="1" width="9.5703125"/>
    <col customWidth="1" min="8971" max="8971" style="1" width="14.28515625"/>
    <col customWidth="1" min="8972" max="8972" style="1" width="13.140625"/>
    <col customWidth="1" min="8973" max="8975" style="1" width="10.7109375"/>
    <col min="8976" max="8976" style="1" width="9.140625"/>
    <col customWidth="1" min="8977" max="8977" style="1" width="12.85546875"/>
    <col customWidth="1" min="8978" max="8978" style="1" width="23.42578125"/>
    <col min="8979" max="8980" style="1" width="9.140625"/>
    <col bestFit="1" customWidth="1" min="8981" max="8981" style="1" width="10.5703125"/>
    <col customWidth="1" min="8982" max="8982" style="1" width="11.28515625"/>
    <col min="8983" max="9216" style="1" width="9.140625"/>
    <col customWidth="1" min="9217" max="9217" style="1" width="72.28515625"/>
    <col customWidth="1" min="9218" max="9218" style="1" width="13.85546875"/>
    <col customWidth="1" min="9219" max="9219" style="1" width="12.140625"/>
    <col customWidth="1" min="9220" max="9220" style="1" width="11"/>
    <col customWidth="1" min="9221" max="9221" style="1" width="14.140625"/>
    <col customWidth="1" min="9222" max="9222" style="1" width="11.85546875"/>
    <col customWidth="1" min="9223" max="9223" style="1" width="9.5703125"/>
    <col customWidth="1" min="9224" max="9224" style="1" width="14.7109375"/>
    <col customWidth="1" min="9225" max="9226" style="1" width="9.5703125"/>
    <col customWidth="1" min="9227" max="9227" style="1" width="14.28515625"/>
    <col customWidth="1" min="9228" max="9228" style="1" width="13.140625"/>
    <col customWidth="1" min="9229" max="9231" style="1" width="10.7109375"/>
    <col min="9232" max="9232" style="1" width="9.140625"/>
    <col customWidth="1" min="9233" max="9233" style="1" width="12.85546875"/>
    <col customWidth="1" min="9234" max="9234" style="1" width="23.42578125"/>
    <col min="9235" max="9236" style="1" width="9.140625"/>
    <col bestFit="1" customWidth="1" min="9237" max="9237" style="1" width="10.5703125"/>
    <col customWidth="1" min="9238" max="9238" style="1" width="11.28515625"/>
    <col min="9239" max="9472" style="1" width="9.140625"/>
    <col customWidth="1" min="9473" max="9473" style="1" width="72.28515625"/>
    <col customWidth="1" min="9474" max="9474" style="1" width="13.85546875"/>
    <col customWidth="1" min="9475" max="9475" style="1" width="12.140625"/>
    <col customWidth="1" min="9476" max="9476" style="1" width="11"/>
    <col customWidth="1" min="9477" max="9477" style="1" width="14.140625"/>
    <col customWidth="1" min="9478" max="9478" style="1" width="11.85546875"/>
    <col customWidth="1" min="9479" max="9479" style="1" width="9.5703125"/>
    <col customWidth="1" min="9480" max="9480" style="1" width="14.7109375"/>
    <col customWidth="1" min="9481" max="9482" style="1" width="9.5703125"/>
    <col customWidth="1" min="9483" max="9483" style="1" width="14.28515625"/>
    <col customWidth="1" min="9484" max="9484" style="1" width="13.140625"/>
    <col customWidth="1" min="9485" max="9487" style="1" width="10.7109375"/>
    <col min="9488" max="9488" style="1" width="9.140625"/>
    <col customWidth="1" min="9489" max="9489" style="1" width="12.85546875"/>
    <col customWidth="1" min="9490" max="9490" style="1" width="23.42578125"/>
    <col min="9491" max="9492" style="1" width="9.140625"/>
    <col bestFit="1" customWidth="1" min="9493" max="9493" style="1" width="10.5703125"/>
    <col customWidth="1" min="9494" max="9494" style="1" width="11.28515625"/>
    <col min="9495" max="9728" style="1" width="9.140625"/>
    <col customWidth="1" min="9729" max="9729" style="1" width="72.28515625"/>
    <col customWidth="1" min="9730" max="9730" style="1" width="13.85546875"/>
    <col customWidth="1" min="9731" max="9731" style="1" width="12.140625"/>
    <col customWidth="1" min="9732" max="9732" style="1" width="11"/>
    <col customWidth="1" min="9733" max="9733" style="1" width="14.140625"/>
    <col customWidth="1" min="9734" max="9734" style="1" width="11.85546875"/>
    <col customWidth="1" min="9735" max="9735" style="1" width="9.5703125"/>
    <col customWidth="1" min="9736" max="9736" style="1" width="14.7109375"/>
    <col customWidth="1" min="9737" max="9738" style="1" width="9.5703125"/>
    <col customWidth="1" min="9739" max="9739" style="1" width="14.28515625"/>
    <col customWidth="1" min="9740" max="9740" style="1" width="13.140625"/>
    <col customWidth="1" min="9741" max="9743" style="1" width="10.7109375"/>
    <col min="9744" max="9744" style="1" width="9.140625"/>
    <col customWidth="1" min="9745" max="9745" style="1" width="12.85546875"/>
    <col customWidth="1" min="9746" max="9746" style="1" width="23.42578125"/>
    <col min="9747" max="9748" style="1" width="9.140625"/>
    <col bestFit="1" customWidth="1" min="9749" max="9749" style="1" width="10.5703125"/>
    <col customWidth="1" min="9750" max="9750" style="1" width="11.28515625"/>
    <col min="9751" max="9984" style="1" width="9.140625"/>
    <col customWidth="1" min="9985" max="9985" style="1" width="72.28515625"/>
    <col customWidth="1" min="9986" max="9986" style="1" width="13.85546875"/>
    <col customWidth="1" min="9987" max="9987" style="1" width="12.140625"/>
    <col customWidth="1" min="9988" max="9988" style="1" width="11"/>
    <col customWidth="1" min="9989" max="9989" style="1" width="14.140625"/>
    <col customWidth="1" min="9990" max="9990" style="1" width="11.85546875"/>
    <col customWidth="1" min="9991" max="9991" style="1" width="9.5703125"/>
    <col customWidth="1" min="9992" max="9992" style="1" width="14.7109375"/>
    <col customWidth="1" min="9993" max="9994" style="1" width="9.5703125"/>
    <col customWidth="1" min="9995" max="9995" style="1" width="14.28515625"/>
    <col customWidth="1" min="9996" max="9996" style="1" width="13.140625"/>
    <col customWidth="1" min="9997" max="9999" style="1" width="10.7109375"/>
    <col min="10000" max="10000" style="1" width="9.140625"/>
    <col customWidth="1" min="10001" max="10001" style="1" width="12.85546875"/>
    <col customWidth="1" min="10002" max="10002" style="1" width="23.42578125"/>
    <col min="10003" max="10004" style="1" width="9.140625"/>
    <col bestFit="1" customWidth="1" min="10005" max="10005" style="1" width="10.5703125"/>
    <col customWidth="1" min="10006" max="10006" style="1" width="11.28515625"/>
    <col min="10007" max="10240" style="1" width="9.140625"/>
    <col customWidth="1" min="10241" max="10241" style="1" width="72.28515625"/>
    <col customWidth="1" min="10242" max="10242" style="1" width="13.85546875"/>
    <col customWidth="1" min="10243" max="10243" style="1" width="12.140625"/>
    <col customWidth="1" min="10244" max="10244" style="1" width="11"/>
    <col customWidth="1" min="10245" max="10245" style="1" width="14.140625"/>
    <col customWidth="1" min="10246" max="10246" style="1" width="11.85546875"/>
    <col customWidth="1" min="10247" max="10247" style="1" width="9.5703125"/>
    <col customWidth="1" min="10248" max="10248" style="1" width="14.7109375"/>
    <col customWidth="1" min="10249" max="10250" style="1" width="9.5703125"/>
    <col customWidth="1" min="10251" max="10251" style="1" width="14.28515625"/>
    <col customWidth="1" min="10252" max="10252" style="1" width="13.140625"/>
    <col customWidth="1" min="10253" max="10255" style="1" width="10.7109375"/>
    <col min="10256" max="10256" style="1" width="9.140625"/>
    <col customWidth="1" min="10257" max="10257" style="1" width="12.85546875"/>
    <col customWidth="1" min="10258" max="10258" style="1" width="23.42578125"/>
    <col min="10259" max="10260" style="1" width="9.140625"/>
    <col bestFit="1" customWidth="1" min="10261" max="10261" style="1" width="10.5703125"/>
    <col customWidth="1" min="10262" max="10262" style="1" width="11.28515625"/>
    <col min="10263" max="10496" style="1" width="9.140625"/>
    <col customWidth="1" min="10497" max="10497" style="1" width="72.28515625"/>
    <col customWidth="1" min="10498" max="10498" style="1" width="13.85546875"/>
    <col customWidth="1" min="10499" max="10499" style="1" width="12.140625"/>
    <col customWidth="1" min="10500" max="10500" style="1" width="11"/>
    <col customWidth="1" min="10501" max="10501" style="1" width="14.140625"/>
    <col customWidth="1" min="10502" max="10502" style="1" width="11.85546875"/>
    <col customWidth="1" min="10503" max="10503" style="1" width="9.5703125"/>
    <col customWidth="1" min="10504" max="10504" style="1" width="14.7109375"/>
    <col customWidth="1" min="10505" max="10506" style="1" width="9.5703125"/>
    <col customWidth="1" min="10507" max="10507" style="1" width="14.28515625"/>
    <col customWidth="1" min="10508" max="10508" style="1" width="13.140625"/>
    <col customWidth="1" min="10509" max="10511" style="1" width="10.7109375"/>
    <col min="10512" max="10512" style="1" width="9.140625"/>
    <col customWidth="1" min="10513" max="10513" style="1" width="12.85546875"/>
    <col customWidth="1" min="10514" max="10514" style="1" width="23.42578125"/>
    <col min="10515" max="10516" style="1" width="9.140625"/>
    <col bestFit="1" customWidth="1" min="10517" max="10517" style="1" width="10.5703125"/>
    <col customWidth="1" min="10518" max="10518" style="1" width="11.28515625"/>
    <col min="10519" max="10752" style="1" width="9.140625"/>
    <col customWidth="1" min="10753" max="10753" style="1" width="72.28515625"/>
    <col customWidth="1" min="10754" max="10754" style="1" width="13.85546875"/>
    <col customWidth="1" min="10755" max="10755" style="1" width="12.140625"/>
    <col customWidth="1" min="10756" max="10756" style="1" width="11"/>
    <col customWidth="1" min="10757" max="10757" style="1" width="14.140625"/>
    <col customWidth="1" min="10758" max="10758" style="1" width="11.85546875"/>
    <col customWidth="1" min="10759" max="10759" style="1" width="9.5703125"/>
    <col customWidth="1" min="10760" max="10760" style="1" width="14.7109375"/>
    <col customWidth="1" min="10761" max="10762" style="1" width="9.5703125"/>
    <col customWidth="1" min="10763" max="10763" style="1" width="14.28515625"/>
    <col customWidth="1" min="10764" max="10764" style="1" width="13.140625"/>
    <col customWidth="1" min="10765" max="10767" style="1" width="10.7109375"/>
    <col min="10768" max="10768" style="1" width="9.140625"/>
    <col customWidth="1" min="10769" max="10769" style="1" width="12.85546875"/>
    <col customWidth="1" min="10770" max="10770" style="1" width="23.42578125"/>
    <col min="10771" max="10772" style="1" width="9.140625"/>
    <col bestFit="1" customWidth="1" min="10773" max="10773" style="1" width="10.5703125"/>
    <col customWidth="1" min="10774" max="10774" style="1" width="11.28515625"/>
    <col min="10775" max="11008" style="1" width="9.140625"/>
    <col customWidth="1" min="11009" max="11009" style="1" width="72.28515625"/>
    <col customWidth="1" min="11010" max="11010" style="1" width="13.85546875"/>
    <col customWidth="1" min="11011" max="11011" style="1" width="12.140625"/>
    <col customWidth="1" min="11012" max="11012" style="1" width="11"/>
    <col customWidth="1" min="11013" max="11013" style="1" width="14.140625"/>
    <col customWidth="1" min="11014" max="11014" style="1" width="11.85546875"/>
    <col customWidth="1" min="11015" max="11015" style="1" width="9.5703125"/>
    <col customWidth="1" min="11016" max="11016" style="1" width="14.7109375"/>
    <col customWidth="1" min="11017" max="11018" style="1" width="9.5703125"/>
    <col customWidth="1" min="11019" max="11019" style="1" width="14.28515625"/>
    <col customWidth="1" min="11020" max="11020" style="1" width="13.140625"/>
    <col customWidth="1" min="11021" max="11023" style="1" width="10.7109375"/>
    <col min="11024" max="11024" style="1" width="9.140625"/>
    <col customWidth="1" min="11025" max="11025" style="1" width="12.85546875"/>
    <col customWidth="1" min="11026" max="11026" style="1" width="23.42578125"/>
    <col min="11027" max="11028" style="1" width="9.140625"/>
    <col bestFit="1" customWidth="1" min="11029" max="11029" style="1" width="10.5703125"/>
    <col customWidth="1" min="11030" max="11030" style="1" width="11.28515625"/>
    <col min="11031" max="11264" style="1" width="9.140625"/>
    <col customWidth="1" min="11265" max="11265" style="1" width="72.28515625"/>
    <col customWidth="1" min="11266" max="11266" style="1" width="13.85546875"/>
    <col customWidth="1" min="11267" max="11267" style="1" width="12.140625"/>
    <col customWidth="1" min="11268" max="11268" style="1" width="11"/>
    <col customWidth="1" min="11269" max="11269" style="1" width="14.140625"/>
    <col customWidth="1" min="11270" max="11270" style="1" width="11.85546875"/>
    <col customWidth="1" min="11271" max="11271" style="1" width="9.5703125"/>
    <col customWidth="1" min="11272" max="11272" style="1" width="14.7109375"/>
    <col customWidth="1" min="11273" max="11274" style="1" width="9.5703125"/>
    <col customWidth="1" min="11275" max="11275" style="1" width="14.28515625"/>
    <col customWidth="1" min="11276" max="11276" style="1" width="13.140625"/>
    <col customWidth="1" min="11277" max="11279" style="1" width="10.7109375"/>
    <col min="11280" max="11280" style="1" width="9.140625"/>
    <col customWidth="1" min="11281" max="11281" style="1" width="12.85546875"/>
    <col customWidth="1" min="11282" max="11282" style="1" width="23.42578125"/>
    <col min="11283" max="11284" style="1" width="9.140625"/>
    <col bestFit="1" customWidth="1" min="11285" max="11285" style="1" width="10.5703125"/>
    <col customWidth="1" min="11286" max="11286" style="1" width="11.28515625"/>
    <col min="11287" max="11520" style="1" width="9.140625"/>
    <col customWidth="1" min="11521" max="11521" style="1" width="72.28515625"/>
    <col customWidth="1" min="11522" max="11522" style="1" width="13.85546875"/>
    <col customWidth="1" min="11523" max="11523" style="1" width="12.140625"/>
    <col customWidth="1" min="11524" max="11524" style="1" width="11"/>
    <col customWidth="1" min="11525" max="11525" style="1" width="14.140625"/>
    <col customWidth="1" min="11526" max="11526" style="1" width="11.85546875"/>
    <col customWidth="1" min="11527" max="11527" style="1" width="9.5703125"/>
    <col customWidth="1" min="11528" max="11528" style="1" width="14.7109375"/>
    <col customWidth="1" min="11529" max="11530" style="1" width="9.5703125"/>
    <col customWidth="1" min="11531" max="11531" style="1" width="14.28515625"/>
    <col customWidth="1" min="11532" max="11532" style="1" width="13.140625"/>
    <col customWidth="1" min="11533" max="11535" style="1" width="10.7109375"/>
    <col min="11536" max="11536" style="1" width="9.140625"/>
    <col customWidth="1" min="11537" max="11537" style="1" width="12.85546875"/>
    <col customWidth="1" min="11538" max="11538" style="1" width="23.42578125"/>
    <col min="11539" max="11540" style="1" width="9.140625"/>
    <col bestFit="1" customWidth="1" min="11541" max="11541" style="1" width="10.5703125"/>
    <col customWidth="1" min="11542" max="11542" style="1" width="11.28515625"/>
    <col min="11543" max="11776" style="1" width="9.140625"/>
    <col customWidth="1" min="11777" max="11777" style="1" width="72.28515625"/>
    <col customWidth="1" min="11778" max="11778" style="1" width="13.85546875"/>
    <col customWidth="1" min="11779" max="11779" style="1" width="12.140625"/>
    <col customWidth="1" min="11780" max="11780" style="1" width="11"/>
    <col customWidth="1" min="11781" max="11781" style="1" width="14.140625"/>
    <col customWidth="1" min="11782" max="11782" style="1" width="11.85546875"/>
    <col customWidth="1" min="11783" max="11783" style="1" width="9.5703125"/>
    <col customWidth="1" min="11784" max="11784" style="1" width="14.7109375"/>
    <col customWidth="1" min="11785" max="11786" style="1" width="9.5703125"/>
    <col customWidth="1" min="11787" max="11787" style="1" width="14.28515625"/>
    <col customWidth="1" min="11788" max="11788" style="1" width="13.140625"/>
    <col customWidth="1" min="11789" max="11791" style="1" width="10.7109375"/>
    <col min="11792" max="11792" style="1" width="9.140625"/>
    <col customWidth="1" min="11793" max="11793" style="1" width="12.85546875"/>
    <col customWidth="1" min="11794" max="11794" style="1" width="23.42578125"/>
    <col min="11795" max="11796" style="1" width="9.140625"/>
    <col bestFit="1" customWidth="1" min="11797" max="11797" style="1" width="10.5703125"/>
    <col customWidth="1" min="11798" max="11798" style="1" width="11.28515625"/>
    <col min="11799" max="12032" style="1" width="9.140625"/>
    <col customWidth="1" min="12033" max="12033" style="1" width="72.28515625"/>
    <col customWidth="1" min="12034" max="12034" style="1" width="13.85546875"/>
    <col customWidth="1" min="12035" max="12035" style="1" width="12.140625"/>
    <col customWidth="1" min="12036" max="12036" style="1" width="11"/>
    <col customWidth="1" min="12037" max="12037" style="1" width="14.140625"/>
    <col customWidth="1" min="12038" max="12038" style="1" width="11.85546875"/>
    <col customWidth="1" min="12039" max="12039" style="1" width="9.5703125"/>
    <col customWidth="1" min="12040" max="12040" style="1" width="14.7109375"/>
    <col customWidth="1" min="12041" max="12042" style="1" width="9.5703125"/>
    <col customWidth="1" min="12043" max="12043" style="1" width="14.28515625"/>
    <col customWidth="1" min="12044" max="12044" style="1" width="13.140625"/>
    <col customWidth="1" min="12045" max="12047" style="1" width="10.7109375"/>
    <col min="12048" max="12048" style="1" width="9.140625"/>
    <col customWidth="1" min="12049" max="12049" style="1" width="12.85546875"/>
    <col customWidth="1" min="12050" max="12050" style="1" width="23.42578125"/>
    <col min="12051" max="12052" style="1" width="9.140625"/>
    <col bestFit="1" customWidth="1" min="12053" max="12053" style="1" width="10.5703125"/>
    <col customWidth="1" min="12054" max="12054" style="1" width="11.28515625"/>
    <col min="12055" max="12288" style="1" width="9.140625"/>
    <col customWidth="1" min="12289" max="12289" style="1" width="72.28515625"/>
    <col customWidth="1" min="12290" max="12290" style="1" width="13.85546875"/>
    <col customWidth="1" min="12291" max="12291" style="1" width="12.140625"/>
    <col customWidth="1" min="12292" max="12292" style="1" width="11"/>
    <col customWidth="1" min="12293" max="12293" style="1" width="14.140625"/>
    <col customWidth="1" min="12294" max="12294" style="1" width="11.85546875"/>
    <col customWidth="1" min="12295" max="12295" style="1" width="9.5703125"/>
    <col customWidth="1" min="12296" max="12296" style="1" width="14.7109375"/>
    <col customWidth="1" min="12297" max="12298" style="1" width="9.5703125"/>
    <col customWidth="1" min="12299" max="12299" style="1" width="14.28515625"/>
    <col customWidth="1" min="12300" max="12300" style="1" width="13.140625"/>
    <col customWidth="1" min="12301" max="12303" style="1" width="10.7109375"/>
    <col min="12304" max="12304" style="1" width="9.140625"/>
    <col customWidth="1" min="12305" max="12305" style="1" width="12.85546875"/>
    <col customWidth="1" min="12306" max="12306" style="1" width="23.42578125"/>
    <col min="12307" max="12308" style="1" width="9.140625"/>
    <col bestFit="1" customWidth="1" min="12309" max="12309" style="1" width="10.5703125"/>
    <col customWidth="1" min="12310" max="12310" style="1" width="11.28515625"/>
    <col min="12311" max="12544" style="1" width="9.140625"/>
    <col customWidth="1" min="12545" max="12545" style="1" width="72.28515625"/>
    <col customWidth="1" min="12546" max="12546" style="1" width="13.85546875"/>
    <col customWidth="1" min="12547" max="12547" style="1" width="12.140625"/>
    <col customWidth="1" min="12548" max="12548" style="1" width="11"/>
    <col customWidth="1" min="12549" max="12549" style="1" width="14.140625"/>
    <col customWidth="1" min="12550" max="12550" style="1" width="11.85546875"/>
    <col customWidth="1" min="12551" max="12551" style="1" width="9.5703125"/>
    <col customWidth="1" min="12552" max="12552" style="1" width="14.7109375"/>
    <col customWidth="1" min="12553" max="12554" style="1" width="9.5703125"/>
    <col customWidth="1" min="12555" max="12555" style="1" width="14.28515625"/>
    <col customWidth="1" min="12556" max="12556" style="1" width="13.140625"/>
    <col customWidth="1" min="12557" max="12559" style="1" width="10.7109375"/>
    <col min="12560" max="12560" style="1" width="9.140625"/>
    <col customWidth="1" min="12561" max="12561" style="1" width="12.85546875"/>
    <col customWidth="1" min="12562" max="12562" style="1" width="23.42578125"/>
    <col min="12563" max="12564" style="1" width="9.140625"/>
    <col bestFit="1" customWidth="1" min="12565" max="12565" style="1" width="10.5703125"/>
    <col customWidth="1" min="12566" max="12566" style="1" width="11.28515625"/>
    <col min="12567" max="12800" style="1" width="9.140625"/>
    <col customWidth="1" min="12801" max="12801" style="1" width="72.28515625"/>
    <col customWidth="1" min="12802" max="12802" style="1" width="13.85546875"/>
    <col customWidth="1" min="12803" max="12803" style="1" width="12.140625"/>
    <col customWidth="1" min="12804" max="12804" style="1" width="11"/>
    <col customWidth="1" min="12805" max="12805" style="1" width="14.140625"/>
    <col customWidth="1" min="12806" max="12806" style="1" width="11.85546875"/>
    <col customWidth="1" min="12807" max="12807" style="1" width="9.5703125"/>
    <col customWidth="1" min="12808" max="12808" style="1" width="14.7109375"/>
    <col customWidth="1" min="12809" max="12810" style="1" width="9.5703125"/>
    <col customWidth="1" min="12811" max="12811" style="1" width="14.28515625"/>
    <col customWidth="1" min="12812" max="12812" style="1" width="13.140625"/>
    <col customWidth="1" min="12813" max="12815" style="1" width="10.7109375"/>
    <col min="12816" max="12816" style="1" width="9.140625"/>
    <col customWidth="1" min="12817" max="12817" style="1" width="12.85546875"/>
    <col customWidth="1" min="12818" max="12818" style="1" width="23.42578125"/>
    <col min="12819" max="12820" style="1" width="9.140625"/>
    <col bestFit="1" customWidth="1" min="12821" max="12821" style="1" width="10.5703125"/>
    <col customWidth="1" min="12822" max="12822" style="1" width="11.28515625"/>
    <col min="12823" max="13056" style="1" width="9.140625"/>
    <col customWidth="1" min="13057" max="13057" style="1" width="72.28515625"/>
    <col customWidth="1" min="13058" max="13058" style="1" width="13.85546875"/>
    <col customWidth="1" min="13059" max="13059" style="1" width="12.140625"/>
    <col customWidth="1" min="13060" max="13060" style="1" width="11"/>
    <col customWidth="1" min="13061" max="13061" style="1" width="14.140625"/>
    <col customWidth="1" min="13062" max="13062" style="1" width="11.85546875"/>
    <col customWidth="1" min="13063" max="13063" style="1" width="9.5703125"/>
    <col customWidth="1" min="13064" max="13064" style="1" width="14.7109375"/>
    <col customWidth="1" min="13065" max="13066" style="1" width="9.5703125"/>
    <col customWidth="1" min="13067" max="13067" style="1" width="14.28515625"/>
    <col customWidth="1" min="13068" max="13068" style="1" width="13.140625"/>
    <col customWidth="1" min="13069" max="13071" style="1" width="10.7109375"/>
    <col min="13072" max="13072" style="1" width="9.140625"/>
    <col customWidth="1" min="13073" max="13073" style="1" width="12.85546875"/>
    <col customWidth="1" min="13074" max="13074" style="1" width="23.42578125"/>
    <col min="13075" max="13076" style="1" width="9.140625"/>
    <col bestFit="1" customWidth="1" min="13077" max="13077" style="1" width="10.5703125"/>
    <col customWidth="1" min="13078" max="13078" style="1" width="11.28515625"/>
    <col min="13079" max="13312" style="1" width="9.140625"/>
    <col customWidth="1" min="13313" max="13313" style="1" width="72.28515625"/>
    <col customWidth="1" min="13314" max="13314" style="1" width="13.85546875"/>
    <col customWidth="1" min="13315" max="13315" style="1" width="12.140625"/>
    <col customWidth="1" min="13316" max="13316" style="1" width="11"/>
    <col customWidth="1" min="13317" max="13317" style="1" width="14.140625"/>
    <col customWidth="1" min="13318" max="13318" style="1" width="11.85546875"/>
    <col customWidth="1" min="13319" max="13319" style="1" width="9.5703125"/>
    <col customWidth="1" min="13320" max="13320" style="1" width="14.7109375"/>
    <col customWidth="1" min="13321" max="13322" style="1" width="9.5703125"/>
    <col customWidth="1" min="13323" max="13323" style="1" width="14.28515625"/>
    <col customWidth="1" min="13324" max="13324" style="1" width="13.140625"/>
    <col customWidth="1" min="13325" max="13327" style="1" width="10.7109375"/>
    <col min="13328" max="13328" style="1" width="9.140625"/>
    <col customWidth="1" min="13329" max="13329" style="1" width="12.85546875"/>
    <col customWidth="1" min="13330" max="13330" style="1" width="23.42578125"/>
    <col min="13331" max="13332" style="1" width="9.140625"/>
    <col bestFit="1" customWidth="1" min="13333" max="13333" style="1" width="10.5703125"/>
    <col customWidth="1" min="13334" max="13334" style="1" width="11.28515625"/>
    <col min="13335" max="13568" style="1" width="9.140625"/>
    <col customWidth="1" min="13569" max="13569" style="1" width="72.28515625"/>
    <col customWidth="1" min="13570" max="13570" style="1" width="13.85546875"/>
    <col customWidth="1" min="13571" max="13571" style="1" width="12.140625"/>
    <col customWidth="1" min="13572" max="13572" style="1" width="11"/>
    <col customWidth="1" min="13573" max="13573" style="1" width="14.140625"/>
    <col customWidth="1" min="13574" max="13574" style="1" width="11.85546875"/>
    <col customWidth="1" min="13575" max="13575" style="1" width="9.5703125"/>
    <col customWidth="1" min="13576" max="13576" style="1" width="14.7109375"/>
    <col customWidth="1" min="13577" max="13578" style="1" width="9.5703125"/>
    <col customWidth="1" min="13579" max="13579" style="1" width="14.28515625"/>
    <col customWidth="1" min="13580" max="13580" style="1" width="13.140625"/>
    <col customWidth="1" min="13581" max="13583" style="1" width="10.7109375"/>
    <col min="13584" max="13584" style="1" width="9.140625"/>
    <col customWidth="1" min="13585" max="13585" style="1" width="12.85546875"/>
    <col customWidth="1" min="13586" max="13586" style="1" width="23.42578125"/>
    <col min="13587" max="13588" style="1" width="9.140625"/>
    <col bestFit="1" customWidth="1" min="13589" max="13589" style="1" width="10.5703125"/>
    <col customWidth="1" min="13590" max="13590" style="1" width="11.28515625"/>
    <col min="13591" max="13824" style="1" width="9.140625"/>
    <col customWidth="1" min="13825" max="13825" style="1" width="72.28515625"/>
    <col customWidth="1" min="13826" max="13826" style="1" width="13.85546875"/>
    <col customWidth="1" min="13827" max="13827" style="1" width="12.140625"/>
    <col customWidth="1" min="13828" max="13828" style="1" width="11"/>
    <col customWidth="1" min="13829" max="13829" style="1" width="14.140625"/>
    <col customWidth="1" min="13830" max="13830" style="1" width="11.85546875"/>
    <col customWidth="1" min="13831" max="13831" style="1" width="9.5703125"/>
    <col customWidth="1" min="13832" max="13832" style="1" width="14.7109375"/>
    <col customWidth="1" min="13833" max="13834" style="1" width="9.5703125"/>
    <col customWidth="1" min="13835" max="13835" style="1" width="14.28515625"/>
    <col customWidth="1" min="13836" max="13836" style="1" width="13.140625"/>
    <col customWidth="1" min="13837" max="13839" style="1" width="10.7109375"/>
    <col min="13840" max="13840" style="1" width="9.140625"/>
    <col customWidth="1" min="13841" max="13841" style="1" width="12.85546875"/>
    <col customWidth="1" min="13842" max="13842" style="1" width="23.42578125"/>
    <col min="13843" max="13844" style="1" width="9.140625"/>
    <col bestFit="1" customWidth="1" min="13845" max="13845" style="1" width="10.5703125"/>
    <col customWidth="1" min="13846" max="13846" style="1" width="11.28515625"/>
    <col min="13847" max="14080" style="1" width="9.140625"/>
    <col customWidth="1" min="14081" max="14081" style="1" width="72.28515625"/>
    <col customWidth="1" min="14082" max="14082" style="1" width="13.85546875"/>
    <col customWidth="1" min="14083" max="14083" style="1" width="12.140625"/>
    <col customWidth="1" min="14084" max="14084" style="1" width="11"/>
    <col customWidth="1" min="14085" max="14085" style="1" width="14.140625"/>
    <col customWidth="1" min="14086" max="14086" style="1" width="11.85546875"/>
    <col customWidth="1" min="14087" max="14087" style="1" width="9.5703125"/>
    <col customWidth="1" min="14088" max="14088" style="1" width="14.7109375"/>
    <col customWidth="1" min="14089" max="14090" style="1" width="9.5703125"/>
    <col customWidth="1" min="14091" max="14091" style="1" width="14.28515625"/>
    <col customWidth="1" min="14092" max="14092" style="1" width="13.140625"/>
    <col customWidth="1" min="14093" max="14095" style="1" width="10.7109375"/>
    <col min="14096" max="14096" style="1" width="9.140625"/>
    <col customWidth="1" min="14097" max="14097" style="1" width="12.85546875"/>
    <col customWidth="1" min="14098" max="14098" style="1" width="23.42578125"/>
    <col min="14099" max="14100" style="1" width="9.140625"/>
    <col bestFit="1" customWidth="1" min="14101" max="14101" style="1" width="10.5703125"/>
    <col customWidth="1" min="14102" max="14102" style="1" width="11.28515625"/>
    <col min="14103" max="14336" style="1" width="9.140625"/>
    <col customWidth="1" min="14337" max="14337" style="1" width="72.28515625"/>
    <col customWidth="1" min="14338" max="14338" style="1" width="13.85546875"/>
    <col customWidth="1" min="14339" max="14339" style="1" width="12.140625"/>
    <col customWidth="1" min="14340" max="14340" style="1" width="11"/>
    <col customWidth="1" min="14341" max="14341" style="1" width="14.140625"/>
    <col customWidth="1" min="14342" max="14342" style="1" width="11.85546875"/>
    <col customWidth="1" min="14343" max="14343" style="1" width="9.5703125"/>
    <col customWidth="1" min="14344" max="14344" style="1" width="14.7109375"/>
    <col customWidth="1" min="14345" max="14346" style="1" width="9.5703125"/>
    <col customWidth="1" min="14347" max="14347" style="1" width="14.28515625"/>
    <col customWidth="1" min="14348" max="14348" style="1" width="13.140625"/>
    <col customWidth="1" min="14349" max="14351" style="1" width="10.7109375"/>
    <col min="14352" max="14352" style="1" width="9.140625"/>
    <col customWidth="1" min="14353" max="14353" style="1" width="12.85546875"/>
    <col customWidth="1" min="14354" max="14354" style="1" width="23.42578125"/>
    <col min="14355" max="14356" style="1" width="9.140625"/>
    <col bestFit="1" customWidth="1" min="14357" max="14357" style="1" width="10.5703125"/>
    <col customWidth="1" min="14358" max="14358" style="1" width="11.28515625"/>
    <col min="14359" max="14592" style="1" width="9.140625"/>
    <col customWidth="1" min="14593" max="14593" style="1" width="72.28515625"/>
    <col customWidth="1" min="14594" max="14594" style="1" width="13.85546875"/>
    <col customWidth="1" min="14595" max="14595" style="1" width="12.140625"/>
    <col customWidth="1" min="14596" max="14596" style="1" width="11"/>
    <col customWidth="1" min="14597" max="14597" style="1" width="14.140625"/>
    <col customWidth="1" min="14598" max="14598" style="1" width="11.85546875"/>
    <col customWidth="1" min="14599" max="14599" style="1" width="9.5703125"/>
    <col customWidth="1" min="14600" max="14600" style="1" width="14.7109375"/>
    <col customWidth="1" min="14601" max="14602" style="1" width="9.5703125"/>
    <col customWidth="1" min="14603" max="14603" style="1" width="14.28515625"/>
    <col customWidth="1" min="14604" max="14604" style="1" width="13.140625"/>
    <col customWidth="1" min="14605" max="14607" style="1" width="10.7109375"/>
    <col min="14608" max="14608" style="1" width="9.140625"/>
    <col customWidth="1" min="14609" max="14609" style="1" width="12.85546875"/>
    <col customWidth="1" min="14610" max="14610" style="1" width="23.42578125"/>
    <col min="14611" max="14612" style="1" width="9.140625"/>
    <col bestFit="1" customWidth="1" min="14613" max="14613" style="1" width="10.5703125"/>
    <col customWidth="1" min="14614" max="14614" style="1" width="11.28515625"/>
    <col min="14615" max="14848" style="1" width="9.140625"/>
    <col customWidth="1" min="14849" max="14849" style="1" width="72.28515625"/>
    <col customWidth="1" min="14850" max="14850" style="1" width="13.85546875"/>
    <col customWidth="1" min="14851" max="14851" style="1" width="12.140625"/>
    <col customWidth="1" min="14852" max="14852" style="1" width="11"/>
    <col customWidth="1" min="14853" max="14853" style="1" width="14.140625"/>
    <col customWidth="1" min="14854" max="14854" style="1" width="11.85546875"/>
    <col customWidth="1" min="14855" max="14855" style="1" width="9.5703125"/>
    <col customWidth="1" min="14856" max="14856" style="1" width="14.7109375"/>
    <col customWidth="1" min="14857" max="14858" style="1" width="9.5703125"/>
    <col customWidth="1" min="14859" max="14859" style="1" width="14.28515625"/>
    <col customWidth="1" min="14860" max="14860" style="1" width="13.140625"/>
    <col customWidth="1" min="14861" max="14863" style="1" width="10.7109375"/>
    <col min="14864" max="14864" style="1" width="9.140625"/>
    <col customWidth="1" min="14865" max="14865" style="1" width="12.85546875"/>
    <col customWidth="1" min="14866" max="14866" style="1" width="23.42578125"/>
    <col min="14867" max="14868" style="1" width="9.140625"/>
    <col bestFit="1" customWidth="1" min="14869" max="14869" style="1" width="10.5703125"/>
    <col customWidth="1" min="14870" max="14870" style="1" width="11.28515625"/>
    <col min="14871" max="15104" style="1" width="9.140625"/>
    <col customWidth="1" min="15105" max="15105" style="1" width="72.28515625"/>
    <col customWidth="1" min="15106" max="15106" style="1" width="13.85546875"/>
    <col customWidth="1" min="15107" max="15107" style="1" width="12.140625"/>
    <col customWidth="1" min="15108" max="15108" style="1" width="11"/>
    <col customWidth="1" min="15109" max="15109" style="1" width="14.140625"/>
    <col customWidth="1" min="15110" max="15110" style="1" width="11.85546875"/>
    <col customWidth="1" min="15111" max="15111" style="1" width="9.5703125"/>
    <col customWidth="1" min="15112" max="15112" style="1" width="14.7109375"/>
    <col customWidth="1" min="15113" max="15114" style="1" width="9.5703125"/>
    <col customWidth="1" min="15115" max="15115" style="1" width="14.28515625"/>
    <col customWidth="1" min="15116" max="15116" style="1" width="13.140625"/>
    <col customWidth="1" min="15117" max="15119" style="1" width="10.7109375"/>
    <col min="15120" max="15120" style="1" width="9.140625"/>
    <col customWidth="1" min="15121" max="15121" style="1" width="12.85546875"/>
    <col customWidth="1" min="15122" max="15122" style="1" width="23.42578125"/>
    <col min="15123" max="15124" style="1" width="9.140625"/>
    <col bestFit="1" customWidth="1" min="15125" max="15125" style="1" width="10.5703125"/>
    <col customWidth="1" min="15126" max="15126" style="1" width="11.28515625"/>
    <col min="15127" max="15360" style="1" width="9.140625"/>
    <col customWidth="1" min="15361" max="15361" style="1" width="72.28515625"/>
    <col customWidth="1" min="15362" max="15362" style="1" width="13.85546875"/>
    <col customWidth="1" min="15363" max="15363" style="1" width="12.140625"/>
    <col customWidth="1" min="15364" max="15364" style="1" width="11"/>
    <col customWidth="1" min="15365" max="15365" style="1" width="14.140625"/>
    <col customWidth="1" min="15366" max="15366" style="1" width="11.85546875"/>
    <col customWidth="1" min="15367" max="15367" style="1" width="9.5703125"/>
    <col customWidth="1" min="15368" max="15368" style="1" width="14.7109375"/>
    <col customWidth="1" min="15369" max="15370" style="1" width="9.5703125"/>
    <col customWidth="1" min="15371" max="15371" style="1" width="14.28515625"/>
    <col customWidth="1" min="15372" max="15372" style="1" width="13.140625"/>
    <col customWidth="1" min="15373" max="15375" style="1" width="10.7109375"/>
    <col min="15376" max="15376" style="1" width="9.140625"/>
    <col customWidth="1" min="15377" max="15377" style="1" width="12.85546875"/>
    <col customWidth="1" min="15378" max="15378" style="1" width="23.42578125"/>
    <col min="15379" max="15380" style="1" width="9.140625"/>
    <col bestFit="1" customWidth="1" min="15381" max="15381" style="1" width="10.5703125"/>
    <col customWidth="1" min="15382" max="15382" style="1" width="11.28515625"/>
    <col min="15383" max="15616" style="1" width="9.140625"/>
    <col customWidth="1" min="15617" max="15617" style="1" width="72.28515625"/>
    <col customWidth="1" min="15618" max="15618" style="1" width="13.85546875"/>
    <col customWidth="1" min="15619" max="15619" style="1" width="12.140625"/>
    <col customWidth="1" min="15620" max="15620" style="1" width="11"/>
    <col customWidth="1" min="15621" max="15621" style="1" width="14.140625"/>
    <col customWidth="1" min="15622" max="15622" style="1" width="11.85546875"/>
    <col customWidth="1" min="15623" max="15623" style="1" width="9.5703125"/>
    <col customWidth="1" min="15624" max="15624" style="1" width="14.7109375"/>
    <col customWidth="1" min="15625" max="15626" style="1" width="9.5703125"/>
    <col customWidth="1" min="15627" max="15627" style="1" width="14.28515625"/>
    <col customWidth="1" min="15628" max="15628" style="1" width="13.140625"/>
    <col customWidth="1" min="15629" max="15631" style="1" width="10.7109375"/>
    <col min="15632" max="15632" style="1" width="9.140625"/>
    <col customWidth="1" min="15633" max="15633" style="1" width="12.85546875"/>
    <col customWidth="1" min="15634" max="15634" style="1" width="23.42578125"/>
    <col min="15635" max="15636" style="1" width="9.140625"/>
    <col bestFit="1" customWidth="1" min="15637" max="15637" style="1" width="10.5703125"/>
    <col customWidth="1" min="15638" max="15638" style="1" width="11.28515625"/>
    <col min="15639" max="15872" style="1" width="9.140625"/>
    <col customWidth="1" min="15873" max="15873" style="1" width="72.28515625"/>
    <col customWidth="1" min="15874" max="15874" style="1" width="13.85546875"/>
    <col customWidth="1" min="15875" max="15875" style="1" width="12.140625"/>
    <col customWidth="1" min="15876" max="15876" style="1" width="11"/>
    <col customWidth="1" min="15877" max="15877" style="1" width="14.140625"/>
    <col customWidth="1" min="15878" max="15878" style="1" width="11.85546875"/>
    <col customWidth="1" min="15879" max="15879" style="1" width="9.5703125"/>
    <col customWidth="1" min="15880" max="15880" style="1" width="14.7109375"/>
    <col customWidth="1" min="15881" max="15882" style="1" width="9.5703125"/>
    <col customWidth="1" min="15883" max="15883" style="1" width="14.28515625"/>
    <col customWidth="1" min="15884" max="15884" style="1" width="13.140625"/>
    <col customWidth="1" min="15885" max="15887" style="1" width="10.7109375"/>
    <col min="15888" max="15888" style="1" width="9.140625"/>
    <col customWidth="1" min="15889" max="15889" style="1" width="12.85546875"/>
    <col customWidth="1" min="15890" max="15890" style="1" width="23.42578125"/>
    <col min="15891" max="15892" style="1" width="9.140625"/>
    <col bestFit="1" customWidth="1" min="15893" max="15893" style="1" width="10.5703125"/>
    <col customWidth="1" min="15894" max="15894" style="1" width="11.28515625"/>
    <col min="15895" max="16128" style="1" width="9.140625"/>
    <col customWidth="1" min="16129" max="16129" style="1" width="72.28515625"/>
    <col customWidth="1" min="16130" max="16130" style="1" width="13.85546875"/>
    <col customWidth="1" min="16131" max="16131" style="1" width="12.140625"/>
    <col customWidth="1" min="16132" max="16132" style="1" width="11"/>
    <col customWidth="1" min="16133" max="16133" style="1" width="14.140625"/>
    <col customWidth="1" min="16134" max="16134" style="1" width="11.85546875"/>
    <col customWidth="1" min="16135" max="16135" style="1" width="9.5703125"/>
    <col customWidth="1" min="16136" max="16136" style="1" width="14.7109375"/>
    <col customWidth="1" min="16137" max="16138" style="1" width="9.5703125"/>
    <col customWidth="1" min="16139" max="16139" style="1" width="14.28515625"/>
    <col customWidth="1" min="16140" max="16140" style="1" width="13.140625"/>
    <col customWidth="1" min="16141" max="16143" style="1" width="10.7109375"/>
    <col min="16144" max="16144" style="1" width="9.140625"/>
    <col customWidth="1" min="16145" max="16145" style="1" width="12.85546875"/>
    <col customWidth="1" min="16146" max="16146" style="1" width="23.42578125"/>
    <col min="16147" max="16148" style="1" width="9.140625"/>
    <col bestFit="1" customWidth="1" min="16149" max="16149" style="1" width="10.5703125"/>
    <col customWidth="1" min="16150" max="16150" style="1" width="11.28515625"/>
    <col min="16151" max="16384" style="1" width="9.140625"/>
  </cols>
  <sheetData>
    <row r="1" ht="25.5" customHeight="1">
      <c r="A1" s="560"/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ht="29.25" customHeight="1">
      <c r="A2" s="560" t="s">
        <v>47</v>
      </c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</row>
    <row r="3" ht="24.75" customHeight="1">
      <c r="A3" s="560" t="s">
        <v>72</v>
      </c>
      <c r="B3" s="560"/>
      <c r="C3" s="560"/>
      <c r="D3" s="560"/>
      <c r="E3" s="560"/>
      <c r="F3" s="560"/>
      <c r="G3" s="560"/>
      <c r="H3" s="560"/>
      <c r="I3" s="560"/>
      <c r="J3" s="560"/>
      <c r="K3" s="560"/>
      <c r="L3" s="560"/>
      <c r="M3" s="560"/>
      <c r="N3" s="560"/>
      <c r="O3" s="560"/>
    </row>
    <row r="4" ht="33" customHeight="1">
      <c r="A4" s="5"/>
    </row>
    <row r="5" ht="33" customHeight="1">
      <c r="A5" s="6" t="s">
        <v>3</v>
      </c>
      <c r="B5" s="914" t="s">
        <v>36</v>
      </c>
      <c r="C5" s="915"/>
      <c r="D5" s="916"/>
      <c r="E5" s="914" t="s">
        <v>37</v>
      </c>
      <c r="F5" s="915"/>
      <c r="G5" s="916"/>
      <c r="H5" s="914" t="s">
        <v>45</v>
      </c>
      <c r="I5" s="915"/>
      <c r="J5" s="916"/>
      <c r="K5" s="10" t="s">
        <v>38</v>
      </c>
      <c r="L5" s="11"/>
      <c r="M5" s="12"/>
      <c r="N5" s="568"/>
      <c r="O5" s="568"/>
    </row>
    <row r="6" ht="33" customHeight="1">
      <c r="A6" s="13"/>
      <c r="B6" s="917" t="s">
        <v>66</v>
      </c>
      <c r="C6" s="918"/>
      <c r="D6" s="919"/>
      <c r="E6" s="917" t="s">
        <v>66</v>
      </c>
      <c r="F6" s="918"/>
      <c r="G6" s="919"/>
      <c r="H6" s="917" t="s">
        <v>66</v>
      </c>
      <c r="I6" s="918"/>
      <c r="J6" s="919"/>
      <c r="K6" s="17"/>
      <c r="L6" s="18"/>
      <c r="M6" s="19"/>
      <c r="N6" s="568"/>
      <c r="O6" s="568"/>
    </row>
    <row r="7" ht="99.75" customHeight="1">
      <c r="A7" s="578"/>
      <c r="B7" s="581" t="s">
        <v>9</v>
      </c>
      <c r="C7" s="846" t="s">
        <v>10</v>
      </c>
      <c r="D7" s="582" t="s">
        <v>11</v>
      </c>
      <c r="E7" s="581" t="s">
        <v>9</v>
      </c>
      <c r="F7" s="846" t="s">
        <v>10</v>
      </c>
      <c r="G7" s="582" t="s">
        <v>11</v>
      </c>
      <c r="H7" s="581" t="s">
        <v>9</v>
      </c>
      <c r="I7" s="846" t="s">
        <v>10</v>
      </c>
      <c r="J7" s="582" t="s">
        <v>11</v>
      </c>
      <c r="K7" s="581" t="s">
        <v>9</v>
      </c>
      <c r="L7" s="846" t="s">
        <v>10</v>
      </c>
      <c r="M7" s="582" t="s">
        <v>11</v>
      </c>
      <c r="N7" s="568"/>
      <c r="O7" s="568"/>
    </row>
    <row r="8" ht="36.75" customHeight="1">
      <c r="A8" s="884" t="s">
        <v>12</v>
      </c>
      <c r="B8" s="584"/>
      <c r="C8" s="585"/>
      <c r="D8" s="1004"/>
      <c r="E8" s="584"/>
      <c r="F8" s="585"/>
      <c r="G8" s="1005"/>
      <c r="H8" s="587"/>
      <c r="I8" s="588"/>
      <c r="J8" s="1006"/>
      <c r="K8" s="1007"/>
      <c r="L8" s="1008"/>
      <c r="M8" s="1009"/>
      <c r="N8" s="568"/>
      <c r="O8" s="568"/>
    </row>
    <row r="9" ht="29.25" customHeight="1">
      <c r="A9" s="929" t="s">
        <v>68</v>
      </c>
      <c r="B9" s="594">
        <f>B15+B15</f>
        <v>0</v>
      </c>
      <c r="C9" s="1010">
        <f>C20+C15</f>
        <v>68</v>
      </c>
      <c r="D9" s="595">
        <f>D20+D15</f>
        <v>68</v>
      </c>
      <c r="E9" s="594">
        <f t="shared" ref="C9:J11" si="139">E21+E15</f>
        <v>0</v>
      </c>
      <c r="F9" s="595">
        <f>F20+F15</f>
        <v>49</v>
      </c>
      <c r="G9" s="595">
        <f>G20+G15</f>
        <v>49</v>
      </c>
      <c r="H9" s="594">
        <f t="shared" si="139"/>
        <v>0</v>
      </c>
      <c r="I9" s="595">
        <f>I15+I20</f>
        <v>46</v>
      </c>
      <c r="J9" s="596">
        <f>J15+J20</f>
        <v>46</v>
      </c>
      <c r="K9" s="1011">
        <f t="shared" ref="K9:M11" si="140">B9+E9+H9</f>
        <v>0</v>
      </c>
      <c r="L9" s="1012">
        <f t="shared" si="140"/>
        <v>163</v>
      </c>
      <c r="M9" s="1013">
        <f t="shared" si="140"/>
        <v>163</v>
      </c>
      <c r="N9" s="568"/>
      <c r="O9" s="568"/>
    </row>
    <row r="10" ht="48" hidden="1" customHeight="1">
      <c r="A10" s="929" t="s">
        <v>64</v>
      </c>
      <c r="B10" s="594">
        <f t="shared" ref="B10:B11" si="141">B22+B16</f>
        <v>0</v>
      </c>
      <c r="C10" s="595">
        <f t="shared" si="139"/>
        <v>0</v>
      </c>
      <c r="D10" s="596">
        <f t="shared" si="139"/>
        <v>0</v>
      </c>
      <c r="E10" s="594">
        <f t="shared" si="139"/>
        <v>0</v>
      </c>
      <c r="F10" s="595">
        <f t="shared" si="139"/>
        <v>0</v>
      </c>
      <c r="G10" s="596">
        <f t="shared" si="139"/>
        <v>0</v>
      </c>
      <c r="H10" s="594">
        <f t="shared" si="139"/>
        <v>0</v>
      </c>
      <c r="I10" s="595">
        <f t="shared" si="139"/>
        <v>0</v>
      </c>
      <c r="J10" s="596">
        <f t="shared" si="139"/>
        <v>0</v>
      </c>
      <c r="K10" s="1011">
        <f t="shared" si="140"/>
        <v>0</v>
      </c>
      <c r="L10" s="1012">
        <f t="shared" si="140"/>
        <v>0</v>
      </c>
      <c r="M10" s="1013">
        <f t="shared" si="140"/>
        <v>0</v>
      </c>
      <c r="N10" s="568"/>
      <c r="O10" s="568"/>
    </row>
    <row r="11" ht="35.25" customHeight="1">
      <c r="A11" s="929" t="s">
        <v>69</v>
      </c>
      <c r="B11" s="594">
        <f t="shared" si="141"/>
        <v>0</v>
      </c>
      <c r="C11" s="595">
        <f t="shared" si="139"/>
        <v>0</v>
      </c>
      <c r="D11" s="596">
        <f t="shared" si="139"/>
        <v>0</v>
      </c>
      <c r="E11" s="594">
        <f t="shared" si="139"/>
        <v>0</v>
      </c>
      <c r="F11" s="595">
        <f t="shared" si="139"/>
        <v>0</v>
      </c>
      <c r="G11" s="596">
        <f t="shared" si="139"/>
        <v>0</v>
      </c>
      <c r="H11" s="594">
        <f t="shared" si="139"/>
        <v>0</v>
      </c>
      <c r="I11" s="595">
        <f t="shared" si="139"/>
        <v>0</v>
      </c>
      <c r="J11" s="596">
        <f t="shared" si="139"/>
        <v>0</v>
      </c>
      <c r="K11" s="1011">
        <f t="shared" si="140"/>
        <v>0</v>
      </c>
      <c r="L11" s="1012">
        <f t="shared" si="140"/>
        <v>0</v>
      </c>
      <c r="M11" s="1013">
        <f t="shared" si="140"/>
        <v>0</v>
      </c>
      <c r="N11" s="568"/>
      <c r="O11" s="568"/>
    </row>
    <row r="12" ht="35.25" customHeight="1">
      <c r="A12" s="612" t="s">
        <v>30</v>
      </c>
      <c r="B12" s="613">
        <f t="shared" ref="B12:J12" si="142">SUM(B8:B11)</f>
        <v>0</v>
      </c>
      <c r="C12" s="613">
        <f t="shared" si="142"/>
        <v>68</v>
      </c>
      <c r="D12" s="613">
        <f t="shared" si="142"/>
        <v>68</v>
      </c>
      <c r="E12" s="613">
        <f t="shared" si="142"/>
        <v>0</v>
      </c>
      <c r="F12" s="613">
        <f t="shared" si="142"/>
        <v>49</v>
      </c>
      <c r="G12" s="613">
        <f t="shared" si="142"/>
        <v>49</v>
      </c>
      <c r="H12" s="613">
        <f t="shared" si="142"/>
        <v>0</v>
      </c>
      <c r="I12" s="613">
        <f t="shared" si="142"/>
        <v>46</v>
      </c>
      <c r="J12" s="613">
        <f t="shared" si="142"/>
        <v>46</v>
      </c>
      <c r="K12" s="948">
        <f t="shared" ref="K12:M12" si="143">SUM(K8:K11)</f>
        <v>0</v>
      </c>
      <c r="L12" s="948">
        <f t="shared" si="143"/>
        <v>163</v>
      </c>
      <c r="M12" s="1014">
        <f t="shared" si="143"/>
        <v>163</v>
      </c>
      <c r="N12" s="568"/>
      <c r="O12" s="568"/>
    </row>
    <row r="13" ht="27" customHeight="1">
      <c r="A13" s="612" t="s">
        <v>18</v>
      </c>
      <c r="B13" s="1015"/>
      <c r="C13" s="1016"/>
      <c r="D13" s="1017"/>
      <c r="E13" s="1015"/>
      <c r="F13" s="1016"/>
      <c r="G13" s="1017"/>
      <c r="H13" s="1015"/>
      <c r="I13" s="1016"/>
      <c r="J13" s="1017"/>
      <c r="K13" s="1018"/>
      <c r="L13" s="1019"/>
      <c r="M13" s="1020"/>
      <c r="N13" s="568"/>
      <c r="O13" s="568"/>
    </row>
    <row r="14" ht="31.5" customHeight="1">
      <c r="A14" s="626" t="s">
        <v>19</v>
      </c>
      <c r="B14" s="959"/>
      <c r="C14" s="960"/>
      <c r="D14" s="962"/>
      <c r="E14" s="959"/>
      <c r="F14" s="960"/>
      <c r="G14" s="962"/>
      <c r="H14" s="959"/>
      <c r="I14" s="960"/>
      <c r="J14" s="962"/>
      <c r="K14" s="1021"/>
      <c r="L14" s="1022"/>
      <c r="M14" s="1023"/>
      <c r="N14" s="625"/>
      <c r="O14" s="625"/>
    </row>
    <row r="15" ht="24.949999999999999" customHeight="1">
      <c r="A15" s="1024" t="s">
        <v>68</v>
      </c>
      <c r="B15" s="1025">
        <v>0</v>
      </c>
      <c r="C15" s="1025">
        <v>68</v>
      </c>
      <c r="D15" s="1026">
        <f t="shared" ref="D15:D17" si="144">SUM(B15:C15)</f>
        <v>68</v>
      </c>
      <c r="E15" s="1025">
        <v>0</v>
      </c>
      <c r="F15" s="1025">
        <v>49</v>
      </c>
      <c r="G15" s="1026">
        <f t="shared" ref="G15:G17" si="145">SUM(E15:F15)</f>
        <v>49</v>
      </c>
      <c r="H15" s="1025">
        <v>0</v>
      </c>
      <c r="I15" s="1025">
        <v>45</v>
      </c>
      <c r="J15" s="1026">
        <f t="shared" ref="J15:J17" si="146">SUM(H15:I15)</f>
        <v>45</v>
      </c>
      <c r="K15" s="970">
        <f t="shared" ref="K15:M17" si="147">B15+E15+H15</f>
        <v>0</v>
      </c>
      <c r="L15" s="993">
        <f t="shared" si="147"/>
        <v>162</v>
      </c>
      <c r="M15" s="971">
        <f t="shared" si="147"/>
        <v>162</v>
      </c>
      <c r="N15" s="135"/>
      <c r="O15" s="135"/>
    </row>
    <row r="16" ht="49.5" hidden="1" customHeight="1">
      <c r="A16" s="929" t="s">
        <v>64</v>
      </c>
      <c r="B16" s="642"/>
      <c r="C16" s="642"/>
      <c r="D16" s="643">
        <f t="shared" si="144"/>
        <v>0</v>
      </c>
      <c r="E16" s="642"/>
      <c r="F16" s="642"/>
      <c r="G16" s="643">
        <f t="shared" si="145"/>
        <v>0</v>
      </c>
      <c r="H16" s="642">
        <v>0</v>
      </c>
      <c r="I16" s="642">
        <v>0</v>
      </c>
      <c r="J16" s="643">
        <f t="shared" si="146"/>
        <v>0</v>
      </c>
      <c r="K16" s="973">
        <f t="shared" si="147"/>
        <v>0</v>
      </c>
      <c r="L16" s="1027">
        <f t="shared" si="147"/>
        <v>0</v>
      </c>
      <c r="M16" s="974">
        <f t="shared" si="147"/>
        <v>0</v>
      </c>
      <c r="N16" s="135"/>
      <c r="O16" s="135"/>
    </row>
    <row r="17" ht="33.75" customHeight="1">
      <c r="A17" s="929" t="s">
        <v>69</v>
      </c>
      <c r="B17" s="642">
        <v>0</v>
      </c>
      <c r="C17" s="642">
        <v>0</v>
      </c>
      <c r="D17" s="643">
        <f t="shared" si="144"/>
        <v>0</v>
      </c>
      <c r="E17" s="642">
        <v>0</v>
      </c>
      <c r="F17" s="642">
        <v>0</v>
      </c>
      <c r="G17" s="643">
        <f t="shared" si="145"/>
        <v>0</v>
      </c>
      <c r="H17" s="642">
        <v>0</v>
      </c>
      <c r="I17" s="642">
        <v>0</v>
      </c>
      <c r="J17" s="643">
        <f t="shared" si="146"/>
        <v>0</v>
      </c>
      <c r="K17" s="973">
        <f t="shared" si="147"/>
        <v>0</v>
      </c>
      <c r="L17" s="1027">
        <f t="shared" si="147"/>
        <v>0</v>
      </c>
      <c r="M17" s="974">
        <f t="shared" si="147"/>
        <v>0</v>
      </c>
      <c r="N17" s="135"/>
      <c r="O17" s="135"/>
    </row>
    <row r="18" ht="24.949999999999999" customHeight="1">
      <c r="A18" s="682" t="s">
        <v>21</v>
      </c>
      <c r="B18" s="667">
        <f t="shared" ref="B18:J18" si="148">SUM(B15:B17)</f>
        <v>0</v>
      </c>
      <c r="C18" s="667">
        <f>SUM(C15:C17)</f>
        <v>68</v>
      </c>
      <c r="D18" s="667">
        <f t="shared" si="148"/>
        <v>68</v>
      </c>
      <c r="E18" s="667">
        <f t="shared" si="148"/>
        <v>0</v>
      </c>
      <c r="F18" s="667">
        <f t="shared" si="148"/>
        <v>49</v>
      </c>
      <c r="G18" s="668">
        <f t="shared" si="148"/>
        <v>49</v>
      </c>
      <c r="H18" s="667">
        <f t="shared" si="148"/>
        <v>0</v>
      </c>
      <c r="I18" s="667">
        <f t="shared" si="148"/>
        <v>45</v>
      </c>
      <c r="J18" s="668">
        <f t="shared" si="148"/>
        <v>45</v>
      </c>
      <c r="K18" s="667">
        <f t="shared" ref="K18:M18" si="149">SUM(K15:K17)</f>
        <v>0</v>
      </c>
      <c r="L18" s="667">
        <f t="shared" si="149"/>
        <v>162</v>
      </c>
      <c r="M18" s="668">
        <f t="shared" si="149"/>
        <v>162</v>
      </c>
      <c r="N18" s="662"/>
      <c r="O18" s="662"/>
    </row>
    <row r="19" ht="24.949999999999999" customHeight="1">
      <c r="A19" s="900" t="s">
        <v>22</v>
      </c>
      <c r="B19" s="1028"/>
      <c r="C19" s="1029"/>
      <c r="D19" s="1030"/>
      <c r="E19" s="1028"/>
      <c r="F19" s="1029"/>
      <c r="G19" s="1030"/>
      <c r="H19" s="600"/>
      <c r="I19" s="598"/>
      <c r="J19" s="601"/>
      <c r="K19" s="985"/>
      <c r="L19" s="986"/>
      <c r="M19" s="987"/>
      <c r="N19" s="135"/>
      <c r="O19" s="135"/>
    </row>
    <row r="20" ht="23.25" customHeight="1">
      <c r="A20" s="929" t="s">
        <v>68</v>
      </c>
      <c r="B20" s="594">
        <v>0</v>
      </c>
      <c r="C20" s="595">
        <v>0</v>
      </c>
      <c r="D20" s="643">
        <f t="shared" ref="D20:D22" si="150">SUM(B20:C20)</f>
        <v>0</v>
      </c>
      <c r="E20" s="642">
        <v>0</v>
      </c>
      <c r="F20" s="596">
        <v>0</v>
      </c>
      <c r="G20" s="643">
        <f t="shared" ref="G20:G22" si="151">SUM(E20:F20)</f>
        <v>0</v>
      </c>
      <c r="H20" s="642">
        <v>0</v>
      </c>
      <c r="I20" s="642">
        <v>1</v>
      </c>
      <c r="J20" s="643">
        <f t="shared" ref="J20:J22" si="152">SUM(H20:I20)</f>
        <v>1</v>
      </c>
      <c r="K20" s="973">
        <f t="shared" ref="K20:M22" si="153">B20+E20+H20</f>
        <v>0</v>
      </c>
      <c r="L20" s="1027">
        <f t="shared" si="153"/>
        <v>1</v>
      </c>
      <c r="M20" s="974">
        <f t="shared" si="153"/>
        <v>1</v>
      </c>
      <c r="N20" s="135"/>
      <c r="O20" s="135"/>
    </row>
    <row r="21" ht="3" hidden="1" customHeight="1">
      <c r="A21" s="929" t="s">
        <v>64</v>
      </c>
      <c r="B21" s="594">
        <v>0</v>
      </c>
      <c r="C21" s="595">
        <v>0</v>
      </c>
      <c r="D21" s="643">
        <f t="shared" si="150"/>
        <v>0</v>
      </c>
      <c r="E21" s="642">
        <v>0</v>
      </c>
      <c r="F21" s="596">
        <v>0</v>
      </c>
      <c r="G21" s="643">
        <f t="shared" si="151"/>
        <v>0</v>
      </c>
      <c r="H21" s="642">
        <v>0</v>
      </c>
      <c r="I21" s="642">
        <v>0</v>
      </c>
      <c r="J21" s="643">
        <f t="shared" si="152"/>
        <v>0</v>
      </c>
      <c r="K21" s="973">
        <f t="shared" si="153"/>
        <v>0</v>
      </c>
      <c r="L21" s="1027">
        <f t="shared" si="153"/>
        <v>0</v>
      </c>
      <c r="M21" s="974">
        <f t="shared" si="153"/>
        <v>0</v>
      </c>
      <c r="N21" s="135"/>
      <c r="O21" s="135"/>
    </row>
    <row r="22" ht="36.75" customHeight="1">
      <c r="A22" s="929" t="s">
        <v>69</v>
      </c>
      <c r="B22" s="594">
        <v>0</v>
      </c>
      <c r="C22" s="595">
        <v>0</v>
      </c>
      <c r="D22" s="643">
        <f t="shared" si="150"/>
        <v>0</v>
      </c>
      <c r="E22" s="642">
        <v>0</v>
      </c>
      <c r="F22" s="596">
        <v>0</v>
      </c>
      <c r="G22" s="643">
        <f t="shared" si="151"/>
        <v>0</v>
      </c>
      <c r="H22" s="642">
        <v>0</v>
      </c>
      <c r="I22" s="642">
        <v>0</v>
      </c>
      <c r="J22" s="643">
        <f t="shared" si="152"/>
        <v>0</v>
      </c>
      <c r="K22" s="973">
        <f t="shared" si="153"/>
        <v>0</v>
      </c>
      <c r="L22" s="1027">
        <f t="shared" si="153"/>
        <v>0</v>
      </c>
      <c r="M22" s="974">
        <f t="shared" si="153"/>
        <v>0</v>
      </c>
      <c r="N22" s="662"/>
      <c r="O22" s="662"/>
    </row>
    <row r="23" ht="32.25" hidden="1" customHeight="1">
      <c r="A23" s="1031"/>
      <c r="B23" s="594"/>
      <c r="C23" s="595"/>
      <c r="D23" s="643"/>
      <c r="E23" s="642"/>
      <c r="F23" s="596"/>
      <c r="G23" s="643"/>
      <c r="H23" s="642"/>
      <c r="I23" s="642"/>
      <c r="J23" s="643"/>
      <c r="K23" s="973"/>
      <c r="L23" s="1027"/>
      <c r="M23" s="974"/>
      <c r="N23" s="997"/>
      <c r="O23" s="997"/>
    </row>
    <row r="24" ht="29.25" hidden="1" customHeight="1">
      <c r="A24" s="975"/>
      <c r="B24" s="594"/>
      <c r="C24" s="595"/>
      <c r="D24" s="643"/>
      <c r="E24" s="642"/>
      <c r="F24" s="596"/>
      <c r="G24" s="643"/>
      <c r="H24" s="642"/>
      <c r="I24" s="642"/>
      <c r="J24" s="643"/>
      <c r="K24" s="973"/>
      <c r="L24" s="1027"/>
      <c r="M24" s="974"/>
      <c r="N24" s="662"/>
      <c r="O24" s="662"/>
    </row>
    <row r="25" ht="36.75" customHeight="1">
      <c r="A25" s="682" t="s">
        <v>23</v>
      </c>
      <c r="B25" s="669">
        <f t="shared" ref="B25:J25" si="154">SUM(B20:B24)</f>
        <v>0</v>
      </c>
      <c r="C25" s="669">
        <f t="shared" si="154"/>
        <v>0</v>
      </c>
      <c r="D25" s="669">
        <f t="shared" si="154"/>
        <v>0</v>
      </c>
      <c r="E25" s="669">
        <f t="shared" si="154"/>
        <v>0</v>
      </c>
      <c r="F25" s="669">
        <f t="shared" si="154"/>
        <v>0</v>
      </c>
      <c r="G25" s="669">
        <f t="shared" si="154"/>
        <v>0</v>
      </c>
      <c r="H25" s="1032">
        <f t="shared" si="154"/>
        <v>0</v>
      </c>
      <c r="I25" s="1032">
        <f t="shared" si="154"/>
        <v>1</v>
      </c>
      <c r="J25" s="1032">
        <f t="shared" si="154"/>
        <v>1</v>
      </c>
      <c r="K25" s="669">
        <f t="shared" ref="K25:M25" si="155">SUM(K20:K24)</f>
        <v>0</v>
      </c>
      <c r="L25" s="669">
        <f t="shared" si="155"/>
        <v>1</v>
      </c>
      <c r="M25" s="668">
        <f t="shared" si="155"/>
        <v>1</v>
      </c>
      <c r="N25" s="135"/>
      <c r="O25" s="135"/>
    </row>
    <row r="26" ht="30" customHeight="1">
      <c r="A26" s="684" t="s">
        <v>54</v>
      </c>
      <c r="B26" s="613">
        <f t="shared" ref="B26:J26" si="156">B18</f>
        <v>0</v>
      </c>
      <c r="C26" s="613">
        <f t="shared" si="156"/>
        <v>68</v>
      </c>
      <c r="D26" s="613">
        <f t="shared" si="156"/>
        <v>68</v>
      </c>
      <c r="E26" s="613">
        <f t="shared" si="156"/>
        <v>0</v>
      </c>
      <c r="F26" s="613">
        <f t="shared" si="156"/>
        <v>49</v>
      </c>
      <c r="G26" s="686">
        <f t="shared" si="156"/>
        <v>49</v>
      </c>
      <c r="H26" s="686">
        <f t="shared" si="156"/>
        <v>0</v>
      </c>
      <c r="I26" s="686">
        <f t="shared" si="156"/>
        <v>45</v>
      </c>
      <c r="J26" s="686">
        <f t="shared" si="156"/>
        <v>45</v>
      </c>
      <c r="K26" s="686">
        <f t="shared" ref="K26:M26" si="157">K18</f>
        <v>0</v>
      </c>
      <c r="L26" s="686">
        <f t="shared" si="157"/>
        <v>162</v>
      </c>
      <c r="M26" s="614">
        <f t="shared" si="157"/>
        <v>162</v>
      </c>
      <c r="N26" s="1003"/>
      <c r="O26" s="1003"/>
    </row>
    <row r="27" ht="23.25">
      <c r="A27" s="684" t="s">
        <v>55</v>
      </c>
      <c r="B27" s="613">
        <f t="shared" ref="B27:M27" si="158">B25</f>
        <v>0</v>
      </c>
      <c r="C27" s="613">
        <f t="shared" si="158"/>
        <v>0</v>
      </c>
      <c r="D27" s="613">
        <f t="shared" si="158"/>
        <v>0</v>
      </c>
      <c r="E27" s="613">
        <f t="shared" si="158"/>
        <v>0</v>
      </c>
      <c r="F27" s="613">
        <f t="shared" si="158"/>
        <v>0</v>
      </c>
      <c r="G27" s="686">
        <f t="shared" si="158"/>
        <v>0</v>
      </c>
      <c r="H27" s="686">
        <f t="shared" si="158"/>
        <v>0</v>
      </c>
      <c r="I27" s="686">
        <f t="shared" si="158"/>
        <v>1</v>
      </c>
      <c r="J27" s="686">
        <f t="shared" si="158"/>
        <v>1</v>
      </c>
      <c r="K27" s="686">
        <f t="shared" si="158"/>
        <v>0</v>
      </c>
      <c r="L27" s="686">
        <f t="shared" si="158"/>
        <v>1</v>
      </c>
      <c r="M27" s="614">
        <f t="shared" si="158"/>
        <v>1</v>
      </c>
      <c r="N27" s="133"/>
      <c r="O27" s="133"/>
    </row>
    <row r="28" ht="30">
      <c r="A28" s="907" t="s">
        <v>56</v>
      </c>
      <c r="B28" s="688">
        <f t="shared" ref="B28:M28" si="159">SUM(B26:B27)</f>
        <v>0</v>
      </c>
      <c r="C28" s="688">
        <f t="shared" si="159"/>
        <v>68</v>
      </c>
      <c r="D28" s="688">
        <f t="shared" si="159"/>
        <v>68</v>
      </c>
      <c r="E28" s="688">
        <f t="shared" si="159"/>
        <v>0</v>
      </c>
      <c r="F28" s="688">
        <f t="shared" si="159"/>
        <v>49</v>
      </c>
      <c r="G28" s="691">
        <f t="shared" si="159"/>
        <v>49</v>
      </c>
      <c r="H28" s="691">
        <f t="shared" si="159"/>
        <v>0</v>
      </c>
      <c r="I28" s="691">
        <f t="shared" si="159"/>
        <v>46</v>
      </c>
      <c r="J28" s="691">
        <f t="shared" si="159"/>
        <v>46</v>
      </c>
      <c r="K28" s="691">
        <f t="shared" si="159"/>
        <v>0</v>
      </c>
      <c r="L28" s="691">
        <f t="shared" si="159"/>
        <v>163</v>
      </c>
      <c r="M28" s="689">
        <f t="shared" si="159"/>
        <v>163</v>
      </c>
      <c r="N28" s="133"/>
      <c r="O28" s="133"/>
    </row>
    <row r="29" ht="43.5" customHeight="1">
      <c r="A29" s="1033"/>
      <c r="B29" s="1033"/>
      <c r="C29" s="1033"/>
      <c r="D29" s="1033"/>
      <c r="E29" s="1033"/>
      <c r="F29" s="1033"/>
      <c r="G29" s="1033"/>
      <c r="H29" s="1033"/>
      <c r="I29" s="1033"/>
      <c r="J29" s="1033"/>
      <c r="K29" s="1033"/>
      <c r="L29" s="1033"/>
      <c r="M29" s="1033"/>
      <c r="N29" s="133"/>
      <c r="O29" s="133"/>
    </row>
    <row r="30" ht="25.5" hidden="1" customHeight="1">
      <c r="A30" s="135"/>
      <c r="B30" s="133"/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"/>
    </row>
    <row r="31" ht="37.5" customHeight="1">
      <c r="A31" s="641"/>
      <c r="B31" s="641"/>
      <c r="C31" s="641"/>
      <c r="D31" s="641"/>
      <c r="E31" s="641"/>
      <c r="F31" s="641"/>
      <c r="G31" s="641"/>
      <c r="H31" s="641"/>
      <c r="I31" s="641"/>
      <c r="J31" s="641"/>
      <c r="K31" s="641"/>
      <c r="L31" s="641"/>
      <c r="M31" s="641"/>
      <c r="N31" s="641"/>
      <c r="O31" s="641"/>
      <c r="P31" s="641"/>
    </row>
    <row r="32" ht="26.25" customHeight="1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  <mergeCell ref="H6:J6"/>
    <mergeCell ref="A29:M29"/>
    <mergeCell ref="A31:P31"/>
  </mergeCells>
  <printOptions headings="0" gridLines="0"/>
  <pageMargins left="0.70866141732283505" right="0.70866141732283505" top="0.74803149606299202" bottom="0.74803149606299202" header="0.31496062992126" footer="0.31496062992126"/>
  <pageSetup paperSize="9" scale="5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1">
    <tabColor rgb="FF00B050"/>
    <outlinePr applyStyles="0" summaryBelow="1" summaryRight="1" showOutlineSymbols="1"/>
    <pageSetUpPr autoPageBreaks="1" fitToPage="0"/>
  </sheetPr>
  <sheetViews>
    <sheetView view="pageBreakPreview" zoomScale="100" workbookViewId="0">
      <selection activeCell="H26" activeCellId="0" sqref="H26"/>
    </sheetView>
  </sheetViews>
  <sheetFormatPr defaultRowHeight="12.75"/>
  <cols>
    <col customWidth="1" min="1" max="1" style="1034" width="48.140625"/>
    <col customWidth="1" min="2" max="2" style="1034" width="7.85546875"/>
    <col customWidth="1" min="3" max="3" style="1034" width="7.140625"/>
    <col customWidth="1" min="4" max="4" style="1034" width="7"/>
    <col customWidth="1" min="5" max="5" style="1034" width="7.7109375"/>
    <col customWidth="1" min="6" max="7" style="1034" width="7.42578125"/>
    <col customWidth="1" min="8" max="8" style="1034" width="7.140625"/>
    <col customWidth="1" min="9" max="9" style="1034" width="7.42578125"/>
    <col customWidth="1" min="10" max="10" style="1034" width="6.85546875"/>
    <col customWidth="1" min="11" max="11" style="1034" width="7.7109375"/>
    <col customWidth="1" min="12" max="12" style="1034" width="6.5703125"/>
    <col customWidth="1" min="13" max="13" style="1034" width="6.7109375"/>
    <col customWidth="1" min="14" max="14" style="1034" width="8"/>
    <col customWidth="1" min="15" max="15" style="1034" width="7.28515625"/>
    <col customWidth="1" min="16" max="16" style="1034" width="7"/>
    <col min="17" max="256" style="1034" width="9.140625"/>
    <col customWidth="1" min="257" max="257" style="1034" width="37.5703125"/>
    <col customWidth="1" min="258" max="258" style="1034" width="7"/>
    <col customWidth="1" min="259" max="259" style="1034" width="7.7109375"/>
    <col customWidth="1" min="260" max="260" style="1034" width="4.5703125"/>
    <col customWidth="1" min="261" max="261" style="1034" width="6.42578125"/>
    <col customWidth="1" min="262" max="262" style="1034" width="7.7109375"/>
    <col customWidth="1" min="263" max="263" style="1034" width="5"/>
    <col customWidth="1" min="264" max="264" style="1034" width="6.140625"/>
    <col customWidth="1" min="265" max="265" style="1034" width="7.42578125"/>
    <col bestFit="1" customWidth="1" min="266" max="266" style="1034" width="5.7109375"/>
    <col customWidth="1" min="267" max="267" style="1034" width="6.7109375"/>
    <col customWidth="1" min="268" max="268" style="1034" width="7.28515625"/>
    <col customWidth="1" min="269" max="269" style="1034" width="5"/>
    <col customWidth="1" min="270" max="270" style="1034" width="6.28515625"/>
    <col customWidth="1" min="271" max="271" style="1034" width="7.28515625"/>
    <col customWidth="1" min="272" max="272" style="1034" width="6"/>
    <col min="273" max="512" style="1034" width="9.140625"/>
    <col customWidth="1" min="513" max="513" style="1034" width="37.5703125"/>
    <col customWidth="1" min="514" max="514" style="1034" width="7"/>
    <col customWidth="1" min="515" max="515" style="1034" width="7.7109375"/>
    <col customWidth="1" min="516" max="516" style="1034" width="4.5703125"/>
    <col customWidth="1" min="517" max="517" style="1034" width="6.42578125"/>
    <col customWidth="1" min="518" max="518" style="1034" width="7.7109375"/>
    <col customWidth="1" min="519" max="519" style="1034" width="5"/>
    <col customWidth="1" min="520" max="520" style="1034" width="6.140625"/>
    <col customWidth="1" min="521" max="521" style="1034" width="7.42578125"/>
    <col bestFit="1" customWidth="1" min="522" max="522" style="1034" width="5.7109375"/>
    <col customWidth="1" min="523" max="523" style="1034" width="6.7109375"/>
    <col customWidth="1" min="524" max="524" style="1034" width="7.28515625"/>
    <col customWidth="1" min="525" max="525" style="1034" width="5"/>
    <col customWidth="1" min="526" max="526" style="1034" width="6.28515625"/>
    <col customWidth="1" min="527" max="527" style="1034" width="7.28515625"/>
    <col customWidth="1" min="528" max="528" style="1034" width="6"/>
    <col min="529" max="768" style="1034" width="9.140625"/>
    <col customWidth="1" min="769" max="769" style="1034" width="37.5703125"/>
    <col customWidth="1" min="770" max="770" style="1034" width="7"/>
    <col customWidth="1" min="771" max="771" style="1034" width="7.7109375"/>
    <col customWidth="1" min="772" max="772" style="1034" width="4.5703125"/>
    <col customWidth="1" min="773" max="773" style="1034" width="6.42578125"/>
    <col customWidth="1" min="774" max="774" style="1034" width="7.7109375"/>
    <col customWidth="1" min="775" max="775" style="1034" width="5"/>
    <col customWidth="1" min="776" max="776" style="1034" width="6.140625"/>
    <col customWidth="1" min="777" max="777" style="1034" width="7.42578125"/>
    <col bestFit="1" customWidth="1" min="778" max="778" style="1034" width="5.7109375"/>
    <col customWidth="1" min="779" max="779" style="1034" width="6.7109375"/>
    <col customWidth="1" min="780" max="780" style="1034" width="7.28515625"/>
    <col customWidth="1" min="781" max="781" style="1034" width="5"/>
    <col customWidth="1" min="782" max="782" style="1034" width="6.28515625"/>
    <col customWidth="1" min="783" max="783" style="1034" width="7.28515625"/>
    <col customWidth="1" min="784" max="784" style="1034" width="6"/>
    <col min="785" max="1024" style="1034" width="9.140625"/>
    <col customWidth="1" min="1025" max="1025" style="1034" width="37.5703125"/>
    <col customWidth="1" min="1026" max="1026" style="1034" width="7"/>
    <col customWidth="1" min="1027" max="1027" style="1034" width="7.7109375"/>
    <col customWidth="1" min="1028" max="1028" style="1034" width="4.5703125"/>
    <col customWidth="1" min="1029" max="1029" style="1034" width="6.42578125"/>
    <col customWidth="1" min="1030" max="1030" style="1034" width="7.7109375"/>
    <col customWidth="1" min="1031" max="1031" style="1034" width="5"/>
    <col customWidth="1" min="1032" max="1032" style="1034" width="6.140625"/>
    <col customWidth="1" min="1033" max="1033" style="1034" width="7.42578125"/>
    <col bestFit="1" customWidth="1" min="1034" max="1034" style="1034" width="5.7109375"/>
    <col customWidth="1" min="1035" max="1035" style="1034" width="6.7109375"/>
    <col customWidth="1" min="1036" max="1036" style="1034" width="7.28515625"/>
    <col customWidth="1" min="1037" max="1037" style="1034" width="5"/>
    <col customWidth="1" min="1038" max="1038" style="1034" width="6.28515625"/>
    <col customWidth="1" min="1039" max="1039" style="1034" width="7.28515625"/>
    <col customWidth="1" min="1040" max="1040" style="1034" width="6"/>
    <col min="1041" max="1280" style="1034" width="9.140625"/>
    <col customWidth="1" min="1281" max="1281" style="1034" width="37.5703125"/>
    <col customWidth="1" min="1282" max="1282" style="1034" width="7"/>
    <col customWidth="1" min="1283" max="1283" style="1034" width="7.7109375"/>
    <col customWidth="1" min="1284" max="1284" style="1034" width="4.5703125"/>
    <col customWidth="1" min="1285" max="1285" style="1034" width="6.42578125"/>
    <col customWidth="1" min="1286" max="1286" style="1034" width="7.7109375"/>
    <col customWidth="1" min="1287" max="1287" style="1034" width="5"/>
    <col customWidth="1" min="1288" max="1288" style="1034" width="6.140625"/>
    <col customWidth="1" min="1289" max="1289" style="1034" width="7.42578125"/>
    <col bestFit="1" customWidth="1" min="1290" max="1290" style="1034" width="5.7109375"/>
    <col customWidth="1" min="1291" max="1291" style="1034" width="6.7109375"/>
    <col customWidth="1" min="1292" max="1292" style="1034" width="7.28515625"/>
    <col customWidth="1" min="1293" max="1293" style="1034" width="5"/>
    <col customWidth="1" min="1294" max="1294" style="1034" width="6.28515625"/>
    <col customWidth="1" min="1295" max="1295" style="1034" width="7.28515625"/>
    <col customWidth="1" min="1296" max="1296" style="1034" width="6"/>
    <col min="1297" max="1536" style="1034" width="9.140625"/>
    <col customWidth="1" min="1537" max="1537" style="1034" width="37.5703125"/>
    <col customWidth="1" min="1538" max="1538" style="1034" width="7"/>
    <col customWidth="1" min="1539" max="1539" style="1034" width="7.7109375"/>
    <col customWidth="1" min="1540" max="1540" style="1034" width="4.5703125"/>
    <col customWidth="1" min="1541" max="1541" style="1034" width="6.42578125"/>
    <col customWidth="1" min="1542" max="1542" style="1034" width="7.7109375"/>
    <col customWidth="1" min="1543" max="1543" style="1034" width="5"/>
    <col customWidth="1" min="1544" max="1544" style="1034" width="6.140625"/>
    <col customWidth="1" min="1545" max="1545" style="1034" width="7.42578125"/>
    <col bestFit="1" customWidth="1" min="1546" max="1546" style="1034" width="5.7109375"/>
    <col customWidth="1" min="1547" max="1547" style="1034" width="6.7109375"/>
    <col customWidth="1" min="1548" max="1548" style="1034" width="7.28515625"/>
    <col customWidth="1" min="1549" max="1549" style="1034" width="5"/>
    <col customWidth="1" min="1550" max="1550" style="1034" width="6.28515625"/>
    <col customWidth="1" min="1551" max="1551" style="1034" width="7.28515625"/>
    <col customWidth="1" min="1552" max="1552" style="1034" width="6"/>
    <col min="1553" max="1792" style="1034" width="9.140625"/>
    <col customWidth="1" min="1793" max="1793" style="1034" width="37.5703125"/>
    <col customWidth="1" min="1794" max="1794" style="1034" width="7"/>
    <col customWidth="1" min="1795" max="1795" style="1034" width="7.7109375"/>
    <col customWidth="1" min="1796" max="1796" style="1034" width="4.5703125"/>
    <col customWidth="1" min="1797" max="1797" style="1034" width="6.42578125"/>
    <col customWidth="1" min="1798" max="1798" style="1034" width="7.7109375"/>
    <col customWidth="1" min="1799" max="1799" style="1034" width="5"/>
    <col customWidth="1" min="1800" max="1800" style="1034" width="6.140625"/>
    <col customWidth="1" min="1801" max="1801" style="1034" width="7.42578125"/>
    <col bestFit="1" customWidth="1" min="1802" max="1802" style="1034" width="5.7109375"/>
    <col customWidth="1" min="1803" max="1803" style="1034" width="6.7109375"/>
    <col customWidth="1" min="1804" max="1804" style="1034" width="7.28515625"/>
    <col customWidth="1" min="1805" max="1805" style="1034" width="5"/>
    <col customWidth="1" min="1806" max="1806" style="1034" width="6.28515625"/>
    <col customWidth="1" min="1807" max="1807" style="1034" width="7.28515625"/>
    <col customWidth="1" min="1808" max="1808" style="1034" width="6"/>
    <col min="1809" max="2048" style="1034" width="9.140625"/>
    <col customWidth="1" min="2049" max="2049" style="1034" width="37.5703125"/>
    <col customWidth="1" min="2050" max="2050" style="1034" width="7"/>
    <col customWidth="1" min="2051" max="2051" style="1034" width="7.7109375"/>
    <col customWidth="1" min="2052" max="2052" style="1034" width="4.5703125"/>
    <col customWidth="1" min="2053" max="2053" style="1034" width="6.42578125"/>
    <col customWidth="1" min="2054" max="2054" style="1034" width="7.7109375"/>
    <col customWidth="1" min="2055" max="2055" style="1034" width="5"/>
    <col customWidth="1" min="2056" max="2056" style="1034" width="6.140625"/>
    <col customWidth="1" min="2057" max="2057" style="1034" width="7.42578125"/>
    <col bestFit="1" customWidth="1" min="2058" max="2058" style="1034" width="5.7109375"/>
    <col customWidth="1" min="2059" max="2059" style="1034" width="6.7109375"/>
    <col customWidth="1" min="2060" max="2060" style="1034" width="7.28515625"/>
    <col customWidth="1" min="2061" max="2061" style="1034" width="5"/>
    <col customWidth="1" min="2062" max="2062" style="1034" width="6.28515625"/>
    <col customWidth="1" min="2063" max="2063" style="1034" width="7.28515625"/>
    <col customWidth="1" min="2064" max="2064" style="1034" width="6"/>
    <col min="2065" max="2304" style="1034" width="9.140625"/>
    <col customWidth="1" min="2305" max="2305" style="1034" width="37.5703125"/>
    <col customWidth="1" min="2306" max="2306" style="1034" width="7"/>
    <col customWidth="1" min="2307" max="2307" style="1034" width="7.7109375"/>
    <col customWidth="1" min="2308" max="2308" style="1034" width="4.5703125"/>
    <col customWidth="1" min="2309" max="2309" style="1034" width="6.42578125"/>
    <col customWidth="1" min="2310" max="2310" style="1034" width="7.7109375"/>
    <col customWidth="1" min="2311" max="2311" style="1034" width="5"/>
    <col customWidth="1" min="2312" max="2312" style="1034" width="6.140625"/>
    <col customWidth="1" min="2313" max="2313" style="1034" width="7.42578125"/>
    <col bestFit="1" customWidth="1" min="2314" max="2314" style="1034" width="5.7109375"/>
    <col customWidth="1" min="2315" max="2315" style="1034" width="6.7109375"/>
    <col customWidth="1" min="2316" max="2316" style="1034" width="7.28515625"/>
    <col customWidth="1" min="2317" max="2317" style="1034" width="5"/>
    <col customWidth="1" min="2318" max="2318" style="1034" width="6.28515625"/>
    <col customWidth="1" min="2319" max="2319" style="1034" width="7.28515625"/>
    <col customWidth="1" min="2320" max="2320" style="1034" width="6"/>
    <col min="2321" max="2560" style="1034" width="9.140625"/>
    <col customWidth="1" min="2561" max="2561" style="1034" width="37.5703125"/>
    <col customWidth="1" min="2562" max="2562" style="1034" width="7"/>
    <col customWidth="1" min="2563" max="2563" style="1034" width="7.7109375"/>
    <col customWidth="1" min="2564" max="2564" style="1034" width="4.5703125"/>
    <col customWidth="1" min="2565" max="2565" style="1034" width="6.42578125"/>
    <col customWidth="1" min="2566" max="2566" style="1034" width="7.7109375"/>
    <col customWidth="1" min="2567" max="2567" style="1034" width="5"/>
    <col customWidth="1" min="2568" max="2568" style="1034" width="6.140625"/>
    <col customWidth="1" min="2569" max="2569" style="1034" width="7.42578125"/>
    <col bestFit="1" customWidth="1" min="2570" max="2570" style="1034" width="5.7109375"/>
    <col customWidth="1" min="2571" max="2571" style="1034" width="6.7109375"/>
    <col customWidth="1" min="2572" max="2572" style="1034" width="7.28515625"/>
    <col customWidth="1" min="2573" max="2573" style="1034" width="5"/>
    <col customWidth="1" min="2574" max="2574" style="1034" width="6.28515625"/>
    <col customWidth="1" min="2575" max="2575" style="1034" width="7.28515625"/>
    <col customWidth="1" min="2576" max="2576" style="1034" width="6"/>
    <col min="2577" max="2816" style="1034" width="9.140625"/>
    <col customWidth="1" min="2817" max="2817" style="1034" width="37.5703125"/>
    <col customWidth="1" min="2818" max="2818" style="1034" width="7"/>
    <col customWidth="1" min="2819" max="2819" style="1034" width="7.7109375"/>
    <col customWidth="1" min="2820" max="2820" style="1034" width="4.5703125"/>
    <col customWidth="1" min="2821" max="2821" style="1034" width="6.42578125"/>
    <col customWidth="1" min="2822" max="2822" style="1034" width="7.7109375"/>
    <col customWidth="1" min="2823" max="2823" style="1034" width="5"/>
    <col customWidth="1" min="2824" max="2824" style="1034" width="6.140625"/>
    <col customWidth="1" min="2825" max="2825" style="1034" width="7.42578125"/>
    <col bestFit="1" customWidth="1" min="2826" max="2826" style="1034" width="5.7109375"/>
    <col customWidth="1" min="2827" max="2827" style="1034" width="6.7109375"/>
    <col customWidth="1" min="2828" max="2828" style="1034" width="7.28515625"/>
    <col customWidth="1" min="2829" max="2829" style="1034" width="5"/>
    <col customWidth="1" min="2830" max="2830" style="1034" width="6.28515625"/>
    <col customWidth="1" min="2831" max="2831" style="1034" width="7.28515625"/>
    <col customWidth="1" min="2832" max="2832" style="1034" width="6"/>
    <col min="2833" max="3072" style="1034" width="9.140625"/>
    <col customWidth="1" min="3073" max="3073" style="1034" width="37.5703125"/>
    <col customWidth="1" min="3074" max="3074" style="1034" width="7"/>
    <col customWidth="1" min="3075" max="3075" style="1034" width="7.7109375"/>
    <col customWidth="1" min="3076" max="3076" style="1034" width="4.5703125"/>
    <col customWidth="1" min="3077" max="3077" style="1034" width="6.42578125"/>
    <col customWidth="1" min="3078" max="3078" style="1034" width="7.7109375"/>
    <col customWidth="1" min="3079" max="3079" style="1034" width="5"/>
    <col customWidth="1" min="3080" max="3080" style="1034" width="6.140625"/>
    <col customWidth="1" min="3081" max="3081" style="1034" width="7.42578125"/>
    <col bestFit="1" customWidth="1" min="3082" max="3082" style="1034" width="5.7109375"/>
    <col customWidth="1" min="3083" max="3083" style="1034" width="6.7109375"/>
    <col customWidth="1" min="3084" max="3084" style="1034" width="7.28515625"/>
    <col customWidth="1" min="3085" max="3085" style="1034" width="5"/>
    <col customWidth="1" min="3086" max="3086" style="1034" width="6.28515625"/>
    <col customWidth="1" min="3087" max="3087" style="1034" width="7.28515625"/>
    <col customWidth="1" min="3088" max="3088" style="1034" width="6"/>
    <col min="3089" max="3328" style="1034" width="9.140625"/>
    <col customWidth="1" min="3329" max="3329" style="1034" width="37.5703125"/>
    <col customWidth="1" min="3330" max="3330" style="1034" width="7"/>
    <col customWidth="1" min="3331" max="3331" style="1034" width="7.7109375"/>
    <col customWidth="1" min="3332" max="3332" style="1034" width="4.5703125"/>
    <col customWidth="1" min="3333" max="3333" style="1034" width="6.42578125"/>
    <col customWidth="1" min="3334" max="3334" style="1034" width="7.7109375"/>
    <col customWidth="1" min="3335" max="3335" style="1034" width="5"/>
    <col customWidth="1" min="3336" max="3336" style="1034" width="6.140625"/>
    <col customWidth="1" min="3337" max="3337" style="1034" width="7.42578125"/>
    <col bestFit="1" customWidth="1" min="3338" max="3338" style="1034" width="5.7109375"/>
    <col customWidth="1" min="3339" max="3339" style="1034" width="6.7109375"/>
    <col customWidth="1" min="3340" max="3340" style="1034" width="7.28515625"/>
    <col customWidth="1" min="3341" max="3341" style="1034" width="5"/>
    <col customWidth="1" min="3342" max="3342" style="1034" width="6.28515625"/>
    <col customWidth="1" min="3343" max="3343" style="1034" width="7.28515625"/>
    <col customWidth="1" min="3344" max="3344" style="1034" width="6"/>
    <col min="3345" max="3584" style="1034" width="9.140625"/>
    <col customWidth="1" min="3585" max="3585" style="1034" width="37.5703125"/>
    <col customWidth="1" min="3586" max="3586" style="1034" width="7"/>
    <col customWidth="1" min="3587" max="3587" style="1034" width="7.7109375"/>
    <col customWidth="1" min="3588" max="3588" style="1034" width="4.5703125"/>
    <col customWidth="1" min="3589" max="3589" style="1034" width="6.42578125"/>
    <col customWidth="1" min="3590" max="3590" style="1034" width="7.7109375"/>
    <col customWidth="1" min="3591" max="3591" style="1034" width="5"/>
    <col customWidth="1" min="3592" max="3592" style="1034" width="6.140625"/>
    <col customWidth="1" min="3593" max="3593" style="1034" width="7.42578125"/>
    <col bestFit="1" customWidth="1" min="3594" max="3594" style="1034" width="5.7109375"/>
    <col customWidth="1" min="3595" max="3595" style="1034" width="6.7109375"/>
    <col customWidth="1" min="3596" max="3596" style="1034" width="7.28515625"/>
    <col customWidth="1" min="3597" max="3597" style="1034" width="5"/>
    <col customWidth="1" min="3598" max="3598" style="1034" width="6.28515625"/>
    <col customWidth="1" min="3599" max="3599" style="1034" width="7.28515625"/>
    <col customWidth="1" min="3600" max="3600" style="1034" width="6"/>
    <col min="3601" max="3840" style="1034" width="9.140625"/>
    <col customWidth="1" min="3841" max="3841" style="1034" width="37.5703125"/>
    <col customWidth="1" min="3842" max="3842" style="1034" width="7"/>
    <col customWidth="1" min="3843" max="3843" style="1034" width="7.7109375"/>
    <col customWidth="1" min="3844" max="3844" style="1034" width="4.5703125"/>
    <col customWidth="1" min="3845" max="3845" style="1034" width="6.42578125"/>
    <col customWidth="1" min="3846" max="3846" style="1034" width="7.7109375"/>
    <col customWidth="1" min="3847" max="3847" style="1034" width="5"/>
    <col customWidth="1" min="3848" max="3848" style="1034" width="6.140625"/>
    <col customWidth="1" min="3849" max="3849" style="1034" width="7.42578125"/>
    <col bestFit="1" customWidth="1" min="3850" max="3850" style="1034" width="5.7109375"/>
    <col customWidth="1" min="3851" max="3851" style="1034" width="6.7109375"/>
    <col customWidth="1" min="3852" max="3852" style="1034" width="7.28515625"/>
    <col customWidth="1" min="3853" max="3853" style="1034" width="5"/>
    <col customWidth="1" min="3854" max="3854" style="1034" width="6.28515625"/>
    <col customWidth="1" min="3855" max="3855" style="1034" width="7.28515625"/>
    <col customWidth="1" min="3856" max="3856" style="1034" width="6"/>
    <col min="3857" max="4096" style="1034" width="9.140625"/>
    <col customWidth="1" min="4097" max="4097" style="1034" width="37.5703125"/>
    <col customWidth="1" min="4098" max="4098" style="1034" width="7"/>
    <col customWidth="1" min="4099" max="4099" style="1034" width="7.7109375"/>
    <col customWidth="1" min="4100" max="4100" style="1034" width="4.5703125"/>
    <col customWidth="1" min="4101" max="4101" style="1034" width="6.42578125"/>
    <col customWidth="1" min="4102" max="4102" style="1034" width="7.7109375"/>
    <col customWidth="1" min="4103" max="4103" style="1034" width="5"/>
    <col customWidth="1" min="4104" max="4104" style="1034" width="6.140625"/>
    <col customWidth="1" min="4105" max="4105" style="1034" width="7.42578125"/>
    <col bestFit="1" customWidth="1" min="4106" max="4106" style="1034" width="5.7109375"/>
    <col customWidth="1" min="4107" max="4107" style="1034" width="6.7109375"/>
    <col customWidth="1" min="4108" max="4108" style="1034" width="7.28515625"/>
    <col customWidth="1" min="4109" max="4109" style="1034" width="5"/>
    <col customWidth="1" min="4110" max="4110" style="1034" width="6.28515625"/>
    <col customWidth="1" min="4111" max="4111" style="1034" width="7.28515625"/>
    <col customWidth="1" min="4112" max="4112" style="1034" width="6"/>
    <col min="4113" max="4352" style="1034" width="9.140625"/>
    <col customWidth="1" min="4353" max="4353" style="1034" width="37.5703125"/>
    <col customWidth="1" min="4354" max="4354" style="1034" width="7"/>
    <col customWidth="1" min="4355" max="4355" style="1034" width="7.7109375"/>
    <col customWidth="1" min="4356" max="4356" style="1034" width="4.5703125"/>
    <col customWidth="1" min="4357" max="4357" style="1034" width="6.42578125"/>
    <col customWidth="1" min="4358" max="4358" style="1034" width="7.7109375"/>
    <col customWidth="1" min="4359" max="4359" style="1034" width="5"/>
    <col customWidth="1" min="4360" max="4360" style="1034" width="6.140625"/>
    <col customWidth="1" min="4361" max="4361" style="1034" width="7.42578125"/>
    <col bestFit="1" customWidth="1" min="4362" max="4362" style="1034" width="5.7109375"/>
    <col customWidth="1" min="4363" max="4363" style="1034" width="6.7109375"/>
    <col customWidth="1" min="4364" max="4364" style="1034" width="7.28515625"/>
    <col customWidth="1" min="4365" max="4365" style="1034" width="5"/>
    <col customWidth="1" min="4366" max="4366" style="1034" width="6.28515625"/>
    <col customWidth="1" min="4367" max="4367" style="1034" width="7.28515625"/>
    <col customWidth="1" min="4368" max="4368" style="1034" width="6"/>
    <col min="4369" max="4608" style="1034" width="9.140625"/>
    <col customWidth="1" min="4609" max="4609" style="1034" width="37.5703125"/>
    <col customWidth="1" min="4610" max="4610" style="1034" width="7"/>
    <col customWidth="1" min="4611" max="4611" style="1034" width="7.7109375"/>
    <col customWidth="1" min="4612" max="4612" style="1034" width="4.5703125"/>
    <col customWidth="1" min="4613" max="4613" style="1034" width="6.42578125"/>
    <col customWidth="1" min="4614" max="4614" style="1034" width="7.7109375"/>
    <col customWidth="1" min="4615" max="4615" style="1034" width="5"/>
    <col customWidth="1" min="4616" max="4616" style="1034" width="6.140625"/>
    <col customWidth="1" min="4617" max="4617" style="1034" width="7.42578125"/>
    <col bestFit="1" customWidth="1" min="4618" max="4618" style="1034" width="5.7109375"/>
    <col customWidth="1" min="4619" max="4619" style="1034" width="6.7109375"/>
    <col customWidth="1" min="4620" max="4620" style="1034" width="7.28515625"/>
    <col customWidth="1" min="4621" max="4621" style="1034" width="5"/>
    <col customWidth="1" min="4622" max="4622" style="1034" width="6.28515625"/>
    <col customWidth="1" min="4623" max="4623" style="1034" width="7.28515625"/>
    <col customWidth="1" min="4624" max="4624" style="1034" width="6"/>
    <col min="4625" max="4864" style="1034" width="9.140625"/>
    <col customWidth="1" min="4865" max="4865" style="1034" width="37.5703125"/>
    <col customWidth="1" min="4866" max="4866" style="1034" width="7"/>
    <col customWidth="1" min="4867" max="4867" style="1034" width="7.7109375"/>
    <col customWidth="1" min="4868" max="4868" style="1034" width="4.5703125"/>
    <col customWidth="1" min="4869" max="4869" style="1034" width="6.42578125"/>
    <col customWidth="1" min="4870" max="4870" style="1034" width="7.7109375"/>
    <col customWidth="1" min="4871" max="4871" style="1034" width="5"/>
    <col customWidth="1" min="4872" max="4872" style="1034" width="6.140625"/>
    <col customWidth="1" min="4873" max="4873" style="1034" width="7.42578125"/>
    <col bestFit="1" customWidth="1" min="4874" max="4874" style="1034" width="5.7109375"/>
    <col customWidth="1" min="4875" max="4875" style="1034" width="6.7109375"/>
    <col customWidth="1" min="4876" max="4876" style="1034" width="7.28515625"/>
    <col customWidth="1" min="4877" max="4877" style="1034" width="5"/>
    <col customWidth="1" min="4878" max="4878" style="1034" width="6.28515625"/>
    <col customWidth="1" min="4879" max="4879" style="1034" width="7.28515625"/>
    <col customWidth="1" min="4880" max="4880" style="1034" width="6"/>
    <col min="4881" max="5120" style="1034" width="9.140625"/>
    <col customWidth="1" min="5121" max="5121" style="1034" width="37.5703125"/>
    <col customWidth="1" min="5122" max="5122" style="1034" width="7"/>
    <col customWidth="1" min="5123" max="5123" style="1034" width="7.7109375"/>
    <col customWidth="1" min="5124" max="5124" style="1034" width="4.5703125"/>
    <col customWidth="1" min="5125" max="5125" style="1034" width="6.42578125"/>
    <col customWidth="1" min="5126" max="5126" style="1034" width="7.7109375"/>
    <col customWidth="1" min="5127" max="5127" style="1034" width="5"/>
    <col customWidth="1" min="5128" max="5128" style="1034" width="6.140625"/>
    <col customWidth="1" min="5129" max="5129" style="1034" width="7.42578125"/>
    <col bestFit="1" customWidth="1" min="5130" max="5130" style="1034" width="5.7109375"/>
    <col customWidth="1" min="5131" max="5131" style="1034" width="6.7109375"/>
    <col customWidth="1" min="5132" max="5132" style="1034" width="7.28515625"/>
    <col customWidth="1" min="5133" max="5133" style="1034" width="5"/>
    <col customWidth="1" min="5134" max="5134" style="1034" width="6.28515625"/>
    <col customWidth="1" min="5135" max="5135" style="1034" width="7.28515625"/>
    <col customWidth="1" min="5136" max="5136" style="1034" width="6"/>
    <col min="5137" max="5376" style="1034" width="9.140625"/>
    <col customWidth="1" min="5377" max="5377" style="1034" width="37.5703125"/>
    <col customWidth="1" min="5378" max="5378" style="1034" width="7"/>
    <col customWidth="1" min="5379" max="5379" style="1034" width="7.7109375"/>
    <col customWidth="1" min="5380" max="5380" style="1034" width="4.5703125"/>
    <col customWidth="1" min="5381" max="5381" style="1034" width="6.42578125"/>
    <col customWidth="1" min="5382" max="5382" style="1034" width="7.7109375"/>
    <col customWidth="1" min="5383" max="5383" style="1034" width="5"/>
    <col customWidth="1" min="5384" max="5384" style="1034" width="6.140625"/>
    <col customWidth="1" min="5385" max="5385" style="1034" width="7.42578125"/>
    <col bestFit="1" customWidth="1" min="5386" max="5386" style="1034" width="5.7109375"/>
    <col customWidth="1" min="5387" max="5387" style="1034" width="6.7109375"/>
    <col customWidth="1" min="5388" max="5388" style="1034" width="7.28515625"/>
    <col customWidth="1" min="5389" max="5389" style="1034" width="5"/>
    <col customWidth="1" min="5390" max="5390" style="1034" width="6.28515625"/>
    <col customWidth="1" min="5391" max="5391" style="1034" width="7.28515625"/>
    <col customWidth="1" min="5392" max="5392" style="1034" width="6"/>
    <col min="5393" max="5632" style="1034" width="9.140625"/>
    <col customWidth="1" min="5633" max="5633" style="1034" width="37.5703125"/>
    <col customWidth="1" min="5634" max="5634" style="1034" width="7"/>
    <col customWidth="1" min="5635" max="5635" style="1034" width="7.7109375"/>
    <col customWidth="1" min="5636" max="5636" style="1034" width="4.5703125"/>
    <col customWidth="1" min="5637" max="5637" style="1034" width="6.42578125"/>
    <col customWidth="1" min="5638" max="5638" style="1034" width="7.7109375"/>
    <col customWidth="1" min="5639" max="5639" style="1034" width="5"/>
    <col customWidth="1" min="5640" max="5640" style="1034" width="6.140625"/>
    <col customWidth="1" min="5641" max="5641" style="1034" width="7.42578125"/>
    <col bestFit="1" customWidth="1" min="5642" max="5642" style="1034" width="5.7109375"/>
    <col customWidth="1" min="5643" max="5643" style="1034" width="6.7109375"/>
    <col customWidth="1" min="5644" max="5644" style="1034" width="7.28515625"/>
    <col customWidth="1" min="5645" max="5645" style="1034" width="5"/>
    <col customWidth="1" min="5646" max="5646" style="1034" width="6.28515625"/>
    <col customWidth="1" min="5647" max="5647" style="1034" width="7.28515625"/>
    <col customWidth="1" min="5648" max="5648" style="1034" width="6"/>
    <col min="5649" max="5888" style="1034" width="9.140625"/>
    <col customWidth="1" min="5889" max="5889" style="1034" width="37.5703125"/>
    <col customWidth="1" min="5890" max="5890" style="1034" width="7"/>
    <col customWidth="1" min="5891" max="5891" style="1034" width="7.7109375"/>
    <col customWidth="1" min="5892" max="5892" style="1034" width="4.5703125"/>
    <col customWidth="1" min="5893" max="5893" style="1034" width="6.42578125"/>
    <col customWidth="1" min="5894" max="5894" style="1034" width="7.7109375"/>
    <col customWidth="1" min="5895" max="5895" style="1034" width="5"/>
    <col customWidth="1" min="5896" max="5896" style="1034" width="6.140625"/>
    <col customWidth="1" min="5897" max="5897" style="1034" width="7.42578125"/>
    <col bestFit="1" customWidth="1" min="5898" max="5898" style="1034" width="5.7109375"/>
    <col customWidth="1" min="5899" max="5899" style="1034" width="6.7109375"/>
    <col customWidth="1" min="5900" max="5900" style="1034" width="7.28515625"/>
    <col customWidth="1" min="5901" max="5901" style="1034" width="5"/>
    <col customWidth="1" min="5902" max="5902" style="1034" width="6.28515625"/>
    <col customWidth="1" min="5903" max="5903" style="1034" width="7.28515625"/>
    <col customWidth="1" min="5904" max="5904" style="1034" width="6"/>
    <col min="5905" max="6144" style="1034" width="9.140625"/>
    <col customWidth="1" min="6145" max="6145" style="1034" width="37.5703125"/>
    <col customWidth="1" min="6146" max="6146" style="1034" width="7"/>
    <col customWidth="1" min="6147" max="6147" style="1034" width="7.7109375"/>
    <col customWidth="1" min="6148" max="6148" style="1034" width="4.5703125"/>
    <col customWidth="1" min="6149" max="6149" style="1034" width="6.42578125"/>
    <col customWidth="1" min="6150" max="6150" style="1034" width="7.7109375"/>
    <col customWidth="1" min="6151" max="6151" style="1034" width="5"/>
    <col customWidth="1" min="6152" max="6152" style="1034" width="6.140625"/>
    <col customWidth="1" min="6153" max="6153" style="1034" width="7.42578125"/>
    <col bestFit="1" customWidth="1" min="6154" max="6154" style="1034" width="5.7109375"/>
    <col customWidth="1" min="6155" max="6155" style="1034" width="6.7109375"/>
    <col customWidth="1" min="6156" max="6156" style="1034" width="7.28515625"/>
    <col customWidth="1" min="6157" max="6157" style="1034" width="5"/>
    <col customWidth="1" min="6158" max="6158" style="1034" width="6.28515625"/>
    <col customWidth="1" min="6159" max="6159" style="1034" width="7.28515625"/>
    <col customWidth="1" min="6160" max="6160" style="1034" width="6"/>
    <col min="6161" max="6400" style="1034" width="9.140625"/>
    <col customWidth="1" min="6401" max="6401" style="1034" width="37.5703125"/>
    <col customWidth="1" min="6402" max="6402" style="1034" width="7"/>
    <col customWidth="1" min="6403" max="6403" style="1034" width="7.7109375"/>
    <col customWidth="1" min="6404" max="6404" style="1034" width="4.5703125"/>
    <col customWidth="1" min="6405" max="6405" style="1034" width="6.42578125"/>
    <col customWidth="1" min="6406" max="6406" style="1034" width="7.7109375"/>
    <col customWidth="1" min="6407" max="6407" style="1034" width="5"/>
    <col customWidth="1" min="6408" max="6408" style="1034" width="6.140625"/>
    <col customWidth="1" min="6409" max="6409" style="1034" width="7.42578125"/>
    <col bestFit="1" customWidth="1" min="6410" max="6410" style="1034" width="5.7109375"/>
    <col customWidth="1" min="6411" max="6411" style="1034" width="6.7109375"/>
    <col customWidth="1" min="6412" max="6412" style="1034" width="7.28515625"/>
    <col customWidth="1" min="6413" max="6413" style="1034" width="5"/>
    <col customWidth="1" min="6414" max="6414" style="1034" width="6.28515625"/>
    <col customWidth="1" min="6415" max="6415" style="1034" width="7.28515625"/>
    <col customWidth="1" min="6416" max="6416" style="1034" width="6"/>
    <col min="6417" max="6656" style="1034" width="9.140625"/>
    <col customWidth="1" min="6657" max="6657" style="1034" width="37.5703125"/>
    <col customWidth="1" min="6658" max="6658" style="1034" width="7"/>
    <col customWidth="1" min="6659" max="6659" style="1034" width="7.7109375"/>
    <col customWidth="1" min="6660" max="6660" style="1034" width="4.5703125"/>
    <col customWidth="1" min="6661" max="6661" style="1034" width="6.42578125"/>
    <col customWidth="1" min="6662" max="6662" style="1034" width="7.7109375"/>
    <col customWidth="1" min="6663" max="6663" style="1034" width="5"/>
    <col customWidth="1" min="6664" max="6664" style="1034" width="6.140625"/>
    <col customWidth="1" min="6665" max="6665" style="1034" width="7.42578125"/>
    <col bestFit="1" customWidth="1" min="6666" max="6666" style="1034" width="5.7109375"/>
    <col customWidth="1" min="6667" max="6667" style="1034" width="6.7109375"/>
    <col customWidth="1" min="6668" max="6668" style="1034" width="7.28515625"/>
    <col customWidth="1" min="6669" max="6669" style="1034" width="5"/>
    <col customWidth="1" min="6670" max="6670" style="1034" width="6.28515625"/>
    <col customWidth="1" min="6671" max="6671" style="1034" width="7.28515625"/>
    <col customWidth="1" min="6672" max="6672" style="1034" width="6"/>
    <col min="6673" max="6912" style="1034" width="9.140625"/>
    <col customWidth="1" min="6913" max="6913" style="1034" width="37.5703125"/>
    <col customWidth="1" min="6914" max="6914" style="1034" width="7"/>
    <col customWidth="1" min="6915" max="6915" style="1034" width="7.7109375"/>
    <col customWidth="1" min="6916" max="6916" style="1034" width="4.5703125"/>
    <col customWidth="1" min="6917" max="6917" style="1034" width="6.42578125"/>
    <col customWidth="1" min="6918" max="6918" style="1034" width="7.7109375"/>
    <col customWidth="1" min="6919" max="6919" style="1034" width="5"/>
    <col customWidth="1" min="6920" max="6920" style="1034" width="6.140625"/>
    <col customWidth="1" min="6921" max="6921" style="1034" width="7.42578125"/>
    <col bestFit="1" customWidth="1" min="6922" max="6922" style="1034" width="5.7109375"/>
    <col customWidth="1" min="6923" max="6923" style="1034" width="6.7109375"/>
    <col customWidth="1" min="6924" max="6924" style="1034" width="7.28515625"/>
    <col customWidth="1" min="6925" max="6925" style="1034" width="5"/>
    <col customWidth="1" min="6926" max="6926" style="1034" width="6.28515625"/>
    <col customWidth="1" min="6927" max="6927" style="1034" width="7.28515625"/>
    <col customWidth="1" min="6928" max="6928" style="1034" width="6"/>
    <col min="6929" max="7168" style="1034" width="9.140625"/>
    <col customWidth="1" min="7169" max="7169" style="1034" width="37.5703125"/>
    <col customWidth="1" min="7170" max="7170" style="1034" width="7"/>
    <col customWidth="1" min="7171" max="7171" style="1034" width="7.7109375"/>
    <col customWidth="1" min="7172" max="7172" style="1034" width="4.5703125"/>
    <col customWidth="1" min="7173" max="7173" style="1034" width="6.42578125"/>
    <col customWidth="1" min="7174" max="7174" style="1034" width="7.7109375"/>
    <col customWidth="1" min="7175" max="7175" style="1034" width="5"/>
    <col customWidth="1" min="7176" max="7176" style="1034" width="6.140625"/>
    <col customWidth="1" min="7177" max="7177" style="1034" width="7.42578125"/>
    <col bestFit="1" customWidth="1" min="7178" max="7178" style="1034" width="5.7109375"/>
    <col customWidth="1" min="7179" max="7179" style="1034" width="6.7109375"/>
    <col customWidth="1" min="7180" max="7180" style="1034" width="7.28515625"/>
    <col customWidth="1" min="7181" max="7181" style="1034" width="5"/>
    <col customWidth="1" min="7182" max="7182" style="1034" width="6.28515625"/>
    <col customWidth="1" min="7183" max="7183" style="1034" width="7.28515625"/>
    <col customWidth="1" min="7184" max="7184" style="1034" width="6"/>
    <col min="7185" max="7424" style="1034" width="9.140625"/>
    <col customWidth="1" min="7425" max="7425" style="1034" width="37.5703125"/>
    <col customWidth="1" min="7426" max="7426" style="1034" width="7"/>
    <col customWidth="1" min="7427" max="7427" style="1034" width="7.7109375"/>
    <col customWidth="1" min="7428" max="7428" style="1034" width="4.5703125"/>
    <col customWidth="1" min="7429" max="7429" style="1034" width="6.42578125"/>
    <col customWidth="1" min="7430" max="7430" style="1034" width="7.7109375"/>
    <col customWidth="1" min="7431" max="7431" style="1034" width="5"/>
    <col customWidth="1" min="7432" max="7432" style="1034" width="6.140625"/>
    <col customWidth="1" min="7433" max="7433" style="1034" width="7.42578125"/>
    <col bestFit="1" customWidth="1" min="7434" max="7434" style="1034" width="5.7109375"/>
    <col customWidth="1" min="7435" max="7435" style="1034" width="6.7109375"/>
    <col customWidth="1" min="7436" max="7436" style="1034" width="7.28515625"/>
    <col customWidth="1" min="7437" max="7437" style="1034" width="5"/>
    <col customWidth="1" min="7438" max="7438" style="1034" width="6.28515625"/>
    <col customWidth="1" min="7439" max="7439" style="1034" width="7.28515625"/>
    <col customWidth="1" min="7440" max="7440" style="1034" width="6"/>
    <col min="7441" max="7680" style="1034" width="9.140625"/>
    <col customWidth="1" min="7681" max="7681" style="1034" width="37.5703125"/>
    <col customWidth="1" min="7682" max="7682" style="1034" width="7"/>
    <col customWidth="1" min="7683" max="7683" style="1034" width="7.7109375"/>
    <col customWidth="1" min="7684" max="7684" style="1034" width="4.5703125"/>
    <col customWidth="1" min="7685" max="7685" style="1034" width="6.42578125"/>
    <col customWidth="1" min="7686" max="7686" style="1034" width="7.7109375"/>
    <col customWidth="1" min="7687" max="7687" style="1034" width="5"/>
    <col customWidth="1" min="7688" max="7688" style="1034" width="6.140625"/>
    <col customWidth="1" min="7689" max="7689" style="1034" width="7.42578125"/>
    <col bestFit="1" customWidth="1" min="7690" max="7690" style="1034" width="5.7109375"/>
    <col customWidth="1" min="7691" max="7691" style="1034" width="6.7109375"/>
    <col customWidth="1" min="7692" max="7692" style="1034" width="7.28515625"/>
    <col customWidth="1" min="7693" max="7693" style="1034" width="5"/>
    <col customWidth="1" min="7694" max="7694" style="1034" width="6.28515625"/>
    <col customWidth="1" min="7695" max="7695" style="1034" width="7.28515625"/>
    <col customWidth="1" min="7696" max="7696" style="1034" width="6"/>
    <col min="7697" max="7936" style="1034" width="9.140625"/>
    <col customWidth="1" min="7937" max="7937" style="1034" width="37.5703125"/>
    <col customWidth="1" min="7938" max="7938" style="1034" width="7"/>
    <col customWidth="1" min="7939" max="7939" style="1034" width="7.7109375"/>
    <col customWidth="1" min="7940" max="7940" style="1034" width="4.5703125"/>
    <col customWidth="1" min="7941" max="7941" style="1034" width="6.42578125"/>
    <col customWidth="1" min="7942" max="7942" style="1034" width="7.7109375"/>
    <col customWidth="1" min="7943" max="7943" style="1034" width="5"/>
    <col customWidth="1" min="7944" max="7944" style="1034" width="6.140625"/>
    <col customWidth="1" min="7945" max="7945" style="1034" width="7.42578125"/>
    <col bestFit="1" customWidth="1" min="7946" max="7946" style="1034" width="5.7109375"/>
    <col customWidth="1" min="7947" max="7947" style="1034" width="6.7109375"/>
    <col customWidth="1" min="7948" max="7948" style="1034" width="7.28515625"/>
    <col customWidth="1" min="7949" max="7949" style="1034" width="5"/>
    <col customWidth="1" min="7950" max="7950" style="1034" width="6.28515625"/>
    <col customWidth="1" min="7951" max="7951" style="1034" width="7.28515625"/>
    <col customWidth="1" min="7952" max="7952" style="1034" width="6"/>
    <col min="7953" max="8192" style="1034" width="9.140625"/>
    <col customWidth="1" min="8193" max="8193" style="1034" width="37.5703125"/>
    <col customWidth="1" min="8194" max="8194" style="1034" width="7"/>
    <col customWidth="1" min="8195" max="8195" style="1034" width="7.7109375"/>
    <col customWidth="1" min="8196" max="8196" style="1034" width="4.5703125"/>
    <col customWidth="1" min="8197" max="8197" style="1034" width="6.42578125"/>
    <col customWidth="1" min="8198" max="8198" style="1034" width="7.7109375"/>
    <col customWidth="1" min="8199" max="8199" style="1034" width="5"/>
    <col customWidth="1" min="8200" max="8200" style="1034" width="6.140625"/>
    <col customWidth="1" min="8201" max="8201" style="1034" width="7.42578125"/>
    <col bestFit="1" customWidth="1" min="8202" max="8202" style="1034" width="5.7109375"/>
    <col customWidth="1" min="8203" max="8203" style="1034" width="6.7109375"/>
    <col customWidth="1" min="8204" max="8204" style="1034" width="7.28515625"/>
    <col customWidth="1" min="8205" max="8205" style="1034" width="5"/>
    <col customWidth="1" min="8206" max="8206" style="1034" width="6.28515625"/>
    <col customWidth="1" min="8207" max="8207" style="1034" width="7.28515625"/>
    <col customWidth="1" min="8208" max="8208" style="1034" width="6"/>
    <col min="8209" max="8448" style="1034" width="9.140625"/>
    <col customWidth="1" min="8449" max="8449" style="1034" width="37.5703125"/>
    <col customWidth="1" min="8450" max="8450" style="1034" width="7"/>
    <col customWidth="1" min="8451" max="8451" style="1034" width="7.7109375"/>
    <col customWidth="1" min="8452" max="8452" style="1034" width="4.5703125"/>
    <col customWidth="1" min="8453" max="8453" style="1034" width="6.42578125"/>
    <col customWidth="1" min="8454" max="8454" style="1034" width="7.7109375"/>
    <col customWidth="1" min="8455" max="8455" style="1034" width="5"/>
    <col customWidth="1" min="8456" max="8456" style="1034" width="6.140625"/>
    <col customWidth="1" min="8457" max="8457" style="1034" width="7.42578125"/>
    <col bestFit="1" customWidth="1" min="8458" max="8458" style="1034" width="5.7109375"/>
    <col customWidth="1" min="8459" max="8459" style="1034" width="6.7109375"/>
    <col customWidth="1" min="8460" max="8460" style="1034" width="7.28515625"/>
    <col customWidth="1" min="8461" max="8461" style="1034" width="5"/>
    <col customWidth="1" min="8462" max="8462" style="1034" width="6.28515625"/>
    <col customWidth="1" min="8463" max="8463" style="1034" width="7.28515625"/>
    <col customWidth="1" min="8464" max="8464" style="1034" width="6"/>
    <col min="8465" max="8704" style="1034" width="9.140625"/>
    <col customWidth="1" min="8705" max="8705" style="1034" width="37.5703125"/>
    <col customWidth="1" min="8706" max="8706" style="1034" width="7"/>
    <col customWidth="1" min="8707" max="8707" style="1034" width="7.7109375"/>
    <col customWidth="1" min="8708" max="8708" style="1034" width="4.5703125"/>
    <col customWidth="1" min="8709" max="8709" style="1034" width="6.42578125"/>
    <col customWidth="1" min="8710" max="8710" style="1034" width="7.7109375"/>
    <col customWidth="1" min="8711" max="8711" style="1034" width="5"/>
    <col customWidth="1" min="8712" max="8712" style="1034" width="6.140625"/>
    <col customWidth="1" min="8713" max="8713" style="1034" width="7.42578125"/>
    <col bestFit="1" customWidth="1" min="8714" max="8714" style="1034" width="5.7109375"/>
    <col customWidth="1" min="8715" max="8715" style="1034" width="6.7109375"/>
    <col customWidth="1" min="8716" max="8716" style="1034" width="7.28515625"/>
    <col customWidth="1" min="8717" max="8717" style="1034" width="5"/>
    <col customWidth="1" min="8718" max="8718" style="1034" width="6.28515625"/>
    <col customWidth="1" min="8719" max="8719" style="1034" width="7.28515625"/>
    <col customWidth="1" min="8720" max="8720" style="1034" width="6"/>
    <col min="8721" max="8960" style="1034" width="9.140625"/>
    <col customWidth="1" min="8961" max="8961" style="1034" width="37.5703125"/>
    <col customWidth="1" min="8962" max="8962" style="1034" width="7"/>
    <col customWidth="1" min="8963" max="8963" style="1034" width="7.7109375"/>
    <col customWidth="1" min="8964" max="8964" style="1034" width="4.5703125"/>
    <col customWidth="1" min="8965" max="8965" style="1034" width="6.42578125"/>
    <col customWidth="1" min="8966" max="8966" style="1034" width="7.7109375"/>
    <col customWidth="1" min="8967" max="8967" style="1034" width="5"/>
    <col customWidth="1" min="8968" max="8968" style="1034" width="6.140625"/>
    <col customWidth="1" min="8969" max="8969" style="1034" width="7.42578125"/>
    <col bestFit="1" customWidth="1" min="8970" max="8970" style="1034" width="5.7109375"/>
    <col customWidth="1" min="8971" max="8971" style="1034" width="6.7109375"/>
    <col customWidth="1" min="8972" max="8972" style="1034" width="7.28515625"/>
    <col customWidth="1" min="8973" max="8973" style="1034" width="5"/>
    <col customWidth="1" min="8974" max="8974" style="1034" width="6.28515625"/>
    <col customWidth="1" min="8975" max="8975" style="1034" width="7.28515625"/>
    <col customWidth="1" min="8976" max="8976" style="1034" width="6"/>
    <col min="8977" max="9216" style="1034" width="9.140625"/>
    <col customWidth="1" min="9217" max="9217" style="1034" width="37.5703125"/>
    <col customWidth="1" min="9218" max="9218" style="1034" width="7"/>
    <col customWidth="1" min="9219" max="9219" style="1034" width="7.7109375"/>
    <col customWidth="1" min="9220" max="9220" style="1034" width="4.5703125"/>
    <col customWidth="1" min="9221" max="9221" style="1034" width="6.42578125"/>
    <col customWidth="1" min="9222" max="9222" style="1034" width="7.7109375"/>
    <col customWidth="1" min="9223" max="9223" style="1034" width="5"/>
    <col customWidth="1" min="9224" max="9224" style="1034" width="6.140625"/>
    <col customWidth="1" min="9225" max="9225" style="1034" width="7.42578125"/>
    <col bestFit="1" customWidth="1" min="9226" max="9226" style="1034" width="5.7109375"/>
    <col customWidth="1" min="9227" max="9227" style="1034" width="6.7109375"/>
    <col customWidth="1" min="9228" max="9228" style="1034" width="7.28515625"/>
    <col customWidth="1" min="9229" max="9229" style="1034" width="5"/>
    <col customWidth="1" min="9230" max="9230" style="1034" width="6.28515625"/>
    <col customWidth="1" min="9231" max="9231" style="1034" width="7.28515625"/>
    <col customWidth="1" min="9232" max="9232" style="1034" width="6"/>
    <col min="9233" max="9472" style="1034" width="9.140625"/>
    <col customWidth="1" min="9473" max="9473" style="1034" width="37.5703125"/>
    <col customWidth="1" min="9474" max="9474" style="1034" width="7"/>
    <col customWidth="1" min="9475" max="9475" style="1034" width="7.7109375"/>
    <col customWidth="1" min="9476" max="9476" style="1034" width="4.5703125"/>
    <col customWidth="1" min="9477" max="9477" style="1034" width="6.42578125"/>
    <col customWidth="1" min="9478" max="9478" style="1034" width="7.7109375"/>
    <col customWidth="1" min="9479" max="9479" style="1034" width="5"/>
    <col customWidth="1" min="9480" max="9480" style="1034" width="6.140625"/>
    <col customWidth="1" min="9481" max="9481" style="1034" width="7.42578125"/>
    <col bestFit="1" customWidth="1" min="9482" max="9482" style="1034" width="5.7109375"/>
    <col customWidth="1" min="9483" max="9483" style="1034" width="6.7109375"/>
    <col customWidth="1" min="9484" max="9484" style="1034" width="7.28515625"/>
    <col customWidth="1" min="9485" max="9485" style="1034" width="5"/>
    <col customWidth="1" min="9486" max="9486" style="1034" width="6.28515625"/>
    <col customWidth="1" min="9487" max="9487" style="1034" width="7.28515625"/>
    <col customWidth="1" min="9488" max="9488" style="1034" width="6"/>
    <col min="9489" max="9728" style="1034" width="9.140625"/>
    <col customWidth="1" min="9729" max="9729" style="1034" width="37.5703125"/>
    <col customWidth="1" min="9730" max="9730" style="1034" width="7"/>
    <col customWidth="1" min="9731" max="9731" style="1034" width="7.7109375"/>
    <col customWidth="1" min="9732" max="9732" style="1034" width="4.5703125"/>
    <col customWidth="1" min="9733" max="9733" style="1034" width="6.42578125"/>
    <col customWidth="1" min="9734" max="9734" style="1034" width="7.7109375"/>
    <col customWidth="1" min="9735" max="9735" style="1034" width="5"/>
    <col customWidth="1" min="9736" max="9736" style="1034" width="6.140625"/>
    <col customWidth="1" min="9737" max="9737" style="1034" width="7.42578125"/>
    <col bestFit="1" customWidth="1" min="9738" max="9738" style="1034" width="5.7109375"/>
    <col customWidth="1" min="9739" max="9739" style="1034" width="6.7109375"/>
    <col customWidth="1" min="9740" max="9740" style="1034" width="7.28515625"/>
    <col customWidth="1" min="9741" max="9741" style="1034" width="5"/>
    <col customWidth="1" min="9742" max="9742" style="1034" width="6.28515625"/>
    <col customWidth="1" min="9743" max="9743" style="1034" width="7.28515625"/>
    <col customWidth="1" min="9744" max="9744" style="1034" width="6"/>
    <col min="9745" max="9984" style="1034" width="9.140625"/>
    <col customWidth="1" min="9985" max="9985" style="1034" width="37.5703125"/>
    <col customWidth="1" min="9986" max="9986" style="1034" width="7"/>
    <col customWidth="1" min="9987" max="9987" style="1034" width="7.7109375"/>
    <col customWidth="1" min="9988" max="9988" style="1034" width="4.5703125"/>
    <col customWidth="1" min="9989" max="9989" style="1034" width="6.42578125"/>
    <col customWidth="1" min="9990" max="9990" style="1034" width="7.7109375"/>
    <col customWidth="1" min="9991" max="9991" style="1034" width="5"/>
    <col customWidth="1" min="9992" max="9992" style="1034" width="6.140625"/>
    <col customWidth="1" min="9993" max="9993" style="1034" width="7.42578125"/>
    <col bestFit="1" customWidth="1" min="9994" max="9994" style="1034" width="5.7109375"/>
    <col customWidth="1" min="9995" max="9995" style="1034" width="6.7109375"/>
    <col customWidth="1" min="9996" max="9996" style="1034" width="7.28515625"/>
    <col customWidth="1" min="9997" max="9997" style="1034" width="5"/>
    <col customWidth="1" min="9998" max="9998" style="1034" width="6.28515625"/>
    <col customWidth="1" min="9999" max="9999" style="1034" width="7.28515625"/>
    <col customWidth="1" min="10000" max="10000" style="1034" width="6"/>
    <col min="10001" max="10240" style="1034" width="9.140625"/>
    <col customWidth="1" min="10241" max="10241" style="1034" width="37.5703125"/>
    <col customWidth="1" min="10242" max="10242" style="1034" width="7"/>
    <col customWidth="1" min="10243" max="10243" style="1034" width="7.7109375"/>
    <col customWidth="1" min="10244" max="10244" style="1034" width="4.5703125"/>
    <col customWidth="1" min="10245" max="10245" style="1034" width="6.42578125"/>
    <col customWidth="1" min="10246" max="10246" style="1034" width="7.7109375"/>
    <col customWidth="1" min="10247" max="10247" style="1034" width="5"/>
    <col customWidth="1" min="10248" max="10248" style="1034" width="6.140625"/>
    <col customWidth="1" min="10249" max="10249" style="1034" width="7.42578125"/>
    <col bestFit="1" customWidth="1" min="10250" max="10250" style="1034" width="5.7109375"/>
    <col customWidth="1" min="10251" max="10251" style="1034" width="6.7109375"/>
    <col customWidth="1" min="10252" max="10252" style="1034" width="7.28515625"/>
    <col customWidth="1" min="10253" max="10253" style="1034" width="5"/>
    <col customWidth="1" min="10254" max="10254" style="1034" width="6.28515625"/>
    <col customWidth="1" min="10255" max="10255" style="1034" width="7.28515625"/>
    <col customWidth="1" min="10256" max="10256" style="1034" width="6"/>
    <col min="10257" max="10496" style="1034" width="9.140625"/>
    <col customWidth="1" min="10497" max="10497" style="1034" width="37.5703125"/>
    <col customWidth="1" min="10498" max="10498" style="1034" width="7"/>
    <col customWidth="1" min="10499" max="10499" style="1034" width="7.7109375"/>
    <col customWidth="1" min="10500" max="10500" style="1034" width="4.5703125"/>
    <col customWidth="1" min="10501" max="10501" style="1034" width="6.42578125"/>
    <col customWidth="1" min="10502" max="10502" style="1034" width="7.7109375"/>
    <col customWidth="1" min="10503" max="10503" style="1034" width="5"/>
    <col customWidth="1" min="10504" max="10504" style="1034" width="6.140625"/>
    <col customWidth="1" min="10505" max="10505" style="1034" width="7.42578125"/>
    <col bestFit="1" customWidth="1" min="10506" max="10506" style="1034" width="5.7109375"/>
    <col customWidth="1" min="10507" max="10507" style="1034" width="6.7109375"/>
    <col customWidth="1" min="10508" max="10508" style="1034" width="7.28515625"/>
    <col customWidth="1" min="10509" max="10509" style="1034" width="5"/>
    <col customWidth="1" min="10510" max="10510" style="1034" width="6.28515625"/>
    <col customWidth="1" min="10511" max="10511" style="1034" width="7.28515625"/>
    <col customWidth="1" min="10512" max="10512" style="1034" width="6"/>
    <col min="10513" max="10752" style="1034" width="9.140625"/>
    <col customWidth="1" min="10753" max="10753" style="1034" width="37.5703125"/>
    <col customWidth="1" min="10754" max="10754" style="1034" width="7"/>
    <col customWidth="1" min="10755" max="10755" style="1034" width="7.7109375"/>
    <col customWidth="1" min="10756" max="10756" style="1034" width="4.5703125"/>
    <col customWidth="1" min="10757" max="10757" style="1034" width="6.42578125"/>
    <col customWidth="1" min="10758" max="10758" style="1034" width="7.7109375"/>
    <col customWidth="1" min="10759" max="10759" style="1034" width="5"/>
    <col customWidth="1" min="10760" max="10760" style="1034" width="6.140625"/>
    <col customWidth="1" min="10761" max="10761" style="1034" width="7.42578125"/>
    <col bestFit="1" customWidth="1" min="10762" max="10762" style="1034" width="5.7109375"/>
    <col customWidth="1" min="10763" max="10763" style="1034" width="6.7109375"/>
    <col customWidth="1" min="10764" max="10764" style="1034" width="7.28515625"/>
    <col customWidth="1" min="10765" max="10765" style="1034" width="5"/>
    <col customWidth="1" min="10766" max="10766" style="1034" width="6.28515625"/>
    <col customWidth="1" min="10767" max="10767" style="1034" width="7.28515625"/>
    <col customWidth="1" min="10768" max="10768" style="1034" width="6"/>
    <col min="10769" max="11008" style="1034" width="9.140625"/>
    <col customWidth="1" min="11009" max="11009" style="1034" width="37.5703125"/>
    <col customWidth="1" min="11010" max="11010" style="1034" width="7"/>
    <col customWidth="1" min="11011" max="11011" style="1034" width="7.7109375"/>
    <col customWidth="1" min="11012" max="11012" style="1034" width="4.5703125"/>
    <col customWidth="1" min="11013" max="11013" style="1034" width="6.42578125"/>
    <col customWidth="1" min="11014" max="11014" style="1034" width="7.7109375"/>
    <col customWidth="1" min="11015" max="11015" style="1034" width="5"/>
    <col customWidth="1" min="11016" max="11016" style="1034" width="6.140625"/>
    <col customWidth="1" min="11017" max="11017" style="1034" width="7.42578125"/>
    <col bestFit="1" customWidth="1" min="11018" max="11018" style="1034" width="5.7109375"/>
    <col customWidth="1" min="11019" max="11019" style="1034" width="6.7109375"/>
    <col customWidth="1" min="11020" max="11020" style="1034" width="7.28515625"/>
    <col customWidth="1" min="11021" max="11021" style="1034" width="5"/>
    <col customWidth="1" min="11022" max="11022" style="1034" width="6.28515625"/>
    <col customWidth="1" min="11023" max="11023" style="1034" width="7.28515625"/>
    <col customWidth="1" min="11024" max="11024" style="1034" width="6"/>
    <col min="11025" max="11264" style="1034" width="9.140625"/>
    <col customWidth="1" min="11265" max="11265" style="1034" width="37.5703125"/>
    <col customWidth="1" min="11266" max="11266" style="1034" width="7"/>
    <col customWidth="1" min="11267" max="11267" style="1034" width="7.7109375"/>
    <col customWidth="1" min="11268" max="11268" style="1034" width="4.5703125"/>
    <col customWidth="1" min="11269" max="11269" style="1034" width="6.42578125"/>
    <col customWidth="1" min="11270" max="11270" style="1034" width="7.7109375"/>
    <col customWidth="1" min="11271" max="11271" style="1034" width="5"/>
    <col customWidth="1" min="11272" max="11272" style="1034" width="6.140625"/>
    <col customWidth="1" min="11273" max="11273" style="1034" width="7.42578125"/>
    <col bestFit="1" customWidth="1" min="11274" max="11274" style="1034" width="5.7109375"/>
    <col customWidth="1" min="11275" max="11275" style="1034" width="6.7109375"/>
    <col customWidth="1" min="11276" max="11276" style="1034" width="7.28515625"/>
    <col customWidth="1" min="11277" max="11277" style="1034" width="5"/>
    <col customWidth="1" min="11278" max="11278" style="1034" width="6.28515625"/>
    <col customWidth="1" min="11279" max="11279" style="1034" width="7.28515625"/>
    <col customWidth="1" min="11280" max="11280" style="1034" width="6"/>
    <col min="11281" max="11520" style="1034" width="9.140625"/>
    <col customWidth="1" min="11521" max="11521" style="1034" width="37.5703125"/>
    <col customWidth="1" min="11522" max="11522" style="1034" width="7"/>
    <col customWidth="1" min="11523" max="11523" style="1034" width="7.7109375"/>
    <col customWidth="1" min="11524" max="11524" style="1034" width="4.5703125"/>
    <col customWidth="1" min="11525" max="11525" style="1034" width="6.42578125"/>
    <col customWidth="1" min="11526" max="11526" style="1034" width="7.7109375"/>
    <col customWidth="1" min="11527" max="11527" style="1034" width="5"/>
    <col customWidth="1" min="11528" max="11528" style="1034" width="6.140625"/>
    <col customWidth="1" min="11529" max="11529" style="1034" width="7.42578125"/>
    <col bestFit="1" customWidth="1" min="11530" max="11530" style="1034" width="5.7109375"/>
    <col customWidth="1" min="11531" max="11531" style="1034" width="6.7109375"/>
    <col customWidth="1" min="11532" max="11532" style="1034" width="7.28515625"/>
    <col customWidth="1" min="11533" max="11533" style="1034" width="5"/>
    <col customWidth="1" min="11534" max="11534" style="1034" width="6.28515625"/>
    <col customWidth="1" min="11535" max="11535" style="1034" width="7.28515625"/>
    <col customWidth="1" min="11536" max="11536" style="1034" width="6"/>
    <col min="11537" max="11776" style="1034" width="9.140625"/>
    <col customWidth="1" min="11777" max="11777" style="1034" width="37.5703125"/>
    <col customWidth="1" min="11778" max="11778" style="1034" width="7"/>
    <col customWidth="1" min="11779" max="11779" style="1034" width="7.7109375"/>
    <col customWidth="1" min="11780" max="11780" style="1034" width="4.5703125"/>
    <col customWidth="1" min="11781" max="11781" style="1034" width="6.42578125"/>
    <col customWidth="1" min="11782" max="11782" style="1034" width="7.7109375"/>
    <col customWidth="1" min="11783" max="11783" style="1034" width="5"/>
    <col customWidth="1" min="11784" max="11784" style="1034" width="6.140625"/>
    <col customWidth="1" min="11785" max="11785" style="1034" width="7.42578125"/>
    <col bestFit="1" customWidth="1" min="11786" max="11786" style="1034" width="5.7109375"/>
    <col customWidth="1" min="11787" max="11787" style="1034" width="6.7109375"/>
    <col customWidth="1" min="11788" max="11788" style="1034" width="7.28515625"/>
    <col customWidth="1" min="11789" max="11789" style="1034" width="5"/>
    <col customWidth="1" min="11790" max="11790" style="1034" width="6.28515625"/>
    <col customWidth="1" min="11791" max="11791" style="1034" width="7.28515625"/>
    <col customWidth="1" min="11792" max="11792" style="1034" width="6"/>
    <col min="11793" max="12032" style="1034" width="9.140625"/>
    <col customWidth="1" min="12033" max="12033" style="1034" width="37.5703125"/>
    <col customWidth="1" min="12034" max="12034" style="1034" width="7"/>
    <col customWidth="1" min="12035" max="12035" style="1034" width="7.7109375"/>
    <col customWidth="1" min="12036" max="12036" style="1034" width="4.5703125"/>
    <col customWidth="1" min="12037" max="12037" style="1034" width="6.42578125"/>
    <col customWidth="1" min="12038" max="12038" style="1034" width="7.7109375"/>
    <col customWidth="1" min="12039" max="12039" style="1034" width="5"/>
    <col customWidth="1" min="12040" max="12040" style="1034" width="6.140625"/>
    <col customWidth="1" min="12041" max="12041" style="1034" width="7.42578125"/>
    <col bestFit="1" customWidth="1" min="12042" max="12042" style="1034" width="5.7109375"/>
    <col customWidth="1" min="12043" max="12043" style="1034" width="6.7109375"/>
    <col customWidth="1" min="12044" max="12044" style="1034" width="7.28515625"/>
    <col customWidth="1" min="12045" max="12045" style="1034" width="5"/>
    <col customWidth="1" min="12046" max="12046" style="1034" width="6.28515625"/>
    <col customWidth="1" min="12047" max="12047" style="1034" width="7.28515625"/>
    <col customWidth="1" min="12048" max="12048" style="1034" width="6"/>
    <col min="12049" max="12288" style="1034" width="9.140625"/>
    <col customWidth="1" min="12289" max="12289" style="1034" width="37.5703125"/>
    <col customWidth="1" min="12290" max="12290" style="1034" width="7"/>
    <col customWidth="1" min="12291" max="12291" style="1034" width="7.7109375"/>
    <col customWidth="1" min="12292" max="12292" style="1034" width="4.5703125"/>
    <col customWidth="1" min="12293" max="12293" style="1034" width="6.42578125"/>
    <col customWidth="1" min="12294" max="12294" style="1034" width="7.7109375"/>
    <col customWidth="1" min="12295" max="12295" style="1034" width="5"/>
    <col customWidth="1" min="12296" max="12296" style="1034" width="6.140625"/>
    <col customWidth="1" min="12297" max="12297" style="1034" width="7.42578125"/>
    <col bestFit="1" customWidth="1" min="12298" max="12298" style="1034" width="5.7109375"/>
    <col customWidth="1" min="12299" max="12299" style="1034" width="6.7109375"/>
    <col customWidth="1" min="12300" max="12300" style="1034" width="7.28515625"/>
    <col customWidth="1" min="12301" max="12301" style="1034" width="5"/>
    <col customWidth="1" min="12302" max="12302" style="1034" width="6.28515625"/>
    <col customWidth="1" min="12303" max="12303" style="1034" width="7.28515625"/>
    <col customWidth="1" min="12304" max="12304" style="1034" width="6"/>
    <col min="12305" max="12544" style="1034" width="9.140625"/>
    <col customWidth="1" min="12545" max="12545" style="1034" width="37.5703125"/>
    <col customWidth="1" min="12546" max="12546" style="1034" width="7"/>
    <col customWidth="1" min="12547" max="12547" style="1034" width="7.7109375"/>
    <col customWidth="1" min="12548" max="12548" style="1034" width="4.5703125"/>
    <col customWidth="1" min="12549" max="12549" style="1034" width="6.42578125"/>
    <col customWidth="1" min="12550" max="12550" style="1034" width="7.7109375"/>
    <col customWidth="1" min="12551" max="12551" style="1034" width="5"/>
    <col customWidth="1" min="12552" max="12552" style="1034" width="6.140625"/>
    <col customWidth="1" min="12553" max="12553" style="1034" width="7.42578125"/>
    <col bestFit="1" customWidth="1" min="12554" max="12554" style="1034" width="5.7109375"/>
    <col customWidth="1" min="12555" max="12555" style="1034" width="6.7109375"/>
    <col customWidth="1" min="12556" max="12556" style="1034" width="7.28515625"/>
    <col customWidth="1" min="12557" max="12557" style="1034" width="5"/>
    <col customWidth="1" min="12558" max="12558" style="1034" width="6.28515625"/>
    <col customWidth="1" min="12559" max="12559" style="1034" width="7.28515625"/>
    <col customWidth="1" min="12560" max="12560" style="1034" width="6"/>
    <col min="12561" max="12800" style="1034" width="9.140625"/>
    <col customWidth="1" min="12801" max="12801" style="1034" width="37.5703125"/>
    <col customWidth="1" min="12802" max="12802" style="1034" width="7"/>
    <col customWidth="1" min="12803" max="12803" style="1034" width="7.7109375"/>
    <col customWidth="1" min="12804" max="12804" style="1034" width="4.5703125"/>
    <col customWidth="1" min="12805" max="12805" style="1034" width="6.42578125"/>
    <col customWidth="1" min="12806" max="12806" style="1034" width="7.7109375"/>
    <col customWidth="1" min="12807" max="12807" style="1034" width="5"/>
    <col customWidth="1" min="12808" max="12808" style="1034" width="6.140625"/>
    <col customWidth="1" min="12809" max="12809" style="1034" width="7.42578125"/>
    <col bestFit="1" customWidth="1" min="12810" max="12810" style="1034" width="5.7109375"/>
    <col customWidth="1" min="12811" max="12811" style="1034" width="6.7109375"/>
    <col customWidth="1" min="12812" max="12812" style="1034" width="7.28515625"/>
    <col customWidth="1" min="12813" max="12813" style="1034" width="5"/>
    <col customWidth="1" min="12814" max="12814" style="1034" width="6.28515625"/>
    <col customWidth="1" min="12815" max="12815" style="1034" width="7.28515625"/>
    <col customWidth="1" min="12816" max="12816" style="1034" width="6"/>
    <col min="12817" max="13056" style="1034" width="9.140625"/>
    <col customWidth="1" min="13057" max="13057" style="1034" width="37.5703125"/>
    <col customWidth="1" min="13058" max="13058" style="1034" width="7"/>
    <col customWidth="1" min="13059" max="13059" style="1034" width="7.7109375"/>
    <col customWidth="1" min="13060" max="13060" style="1034" width="4.5703125"/>
    <col customWidth="1" min="13061" max="13061" style="1034" width="6.42578125"/>
    <col customWidth="1" min="13062" max="13062" style="1034" width="7.7109375"/>
    <col customWidth="1" min="13063" max="13063" style="1034" width="5"/>
    <col customWidth="1" min="13064" max="13064" style="1034" width="6.140625"/>
    <col customWidth="1" min="13065" max="13065" style="1034" width="7.42578125"/>
    <col bestFit="1" customWidth="1" min="13066" max="13066" style="1034" width="5.7109375"/>
    <col customWidth="1" min="13067" max="13067" style="1034" width="6.7109375"/>
    <col customWidth="1" min="13068" max="13068" style="1034" width="7.28515625"/>
    <col customWidth="1" min="13069" max="13069" style="1034" width="5"/>
    <col customWidth="1" min="13070" max="13070" style="1034" width="6.28515625"/>
    <col customWidth="1" min="13071" max="13071" style="1034" width="7.28515625"/>
    <col customWidth="1" min="13072" max="13072" style="1034" width="6"/>
    <col min="13073" max="13312" style="1034" width="9.140625"/>
    <col customWidth="1" min="13313" max="13313" style="1034" width="37.5703125"/>
    <col customWidth="1" min="13314" max="13314" style="1034" width="7"/>
    <col customWidth="1" min="13315" max="13315" style="1034" width="7.7109375"/>
    <col customWidth="1" min="13316" max="13316" style="1034" width="4.5703125"/>
    <col customWidth="1" min="13317" max="13317" style="1034" width="6.42578125"/>
    <col customWidth="1" min="13318" max="13318" style="1034" width="7.7109375"/>
    <col customWidth="1" min="13319" max="13319" style="1034" width="5"/>
    <col customWidth="1" min="13320" max="13320" style="1034" width="6.140625"/>
    <col customWidth="1" min="13321" max="13321" style="1034" width="7.42578125"/>
    <col bestFit="1" customWidth="1" min="13322" max="13322" style="1034" width="5.7109375"/>
    <col customWidth="1" min="13323" max="13323" style="1034" width="6.7109375"/>
    <col customWidth="1" min="13324" max="13324" style="1034" width="7.28515625"/>
    <col customWidth="1" min="13325" max="13325" style="1034" width="5"/>
    <col customWidth="1" min="13326" max="13326" style="1034" width="6.28515625"/>
    <col customWidth="1" min="13327" max="13327" style="1034" width="7.28515625"/>
    <col customWidth="1" min="13328" max="13328" style="1034" width="6"/>
    <col min="13329" max="13568" style="1034" width="9.140625"/>
    <col customWidth="1" min="13569" max="13569" style="1034" width="37.5703125"/>
    <col customWidth="1" min="13570" max="13570" style="1034" width="7"/>
    <col customWidth="1" min="13571" max="13571" style="1034" width="7.7109375"/>
    <col customWidth="1" min="13572" max="13572" style="1034" width="4.5703125"/>
    <col customWidth="1" min="13573" max="13573" style="1034" width="6.42578125"/>
    <col customWidth="1" min="13574" max="13574" style="1034" width="7.7109375"/>
    <col customWidth="1" min="13575" max="13575" style="1034" width="5"/>
    <col customWidth="1" min="13576" max="13576" style="1034" width="6.140625"/>
    <col customWidth="1" min="13577" max="13577" style="1034" width="7.42578125"/>
    <col bestFit="1" customWidth="1" min="13578" max="13578" style="1034" width="5.7109375"/>
    <col customWidth="1" min="13579" max="13579" style="1034" width="6.7109375"/>
    <col customWidth="1" min="13580" max="13580" style="1034" width="7.28515625"/>
    <col customWidth="1" min="13581" max="13581" style="1034" width="5"/>
    <col customWidth="1" min="13582" max="13582" style="1034" width="6.28515625"/>
    <col customWidth="1" min="13583" max="13583" style="1034" width="7.28515625"/>
    <col customWidth="1" min="13584" max="13584" style="1034" width="6"/>
    <col min="13585" max="13824" style="1034" width="9.140625"/>
    <col customWidth="1" min="13825" max="13825" style="1034" width="37.5703125"/>
    <col customWidth="1" min="13826" max="13826" style="1034" width="7"/>
    <col customWidth="1" min="13827" max="13827" style="1034" width="7.7109375"/>
    <col customWidth="1" min="13828" max="13828" style="1034" width="4.5703125"/>
    <col customWidth="1" min="13829" max="13829" style="1034" width="6.42578125"/>
    <col customWidth="1" min="13830" max="13830" style="1034" width="7.7109375"/>
    <col customWidth="1" min="13831" max="13831" style="1034" width="5"/>
    <col customWidth="1" min="13832" max="13832" style="1034" width="6.140625"/>
    <col customWidth="1" min="13833" max="13833" style="1034" width="7.42578125"/>
    <col bestFit="1" customWidth="1" min="13834" max="13834" style="1034" width="5.7109375"/>
    <col customWidth="1" min="13835" max="13835" style="1034" width="6.7109375"/>
    <col customWidth="1" min="13836" max="13836" style="1034" width="7.28515625"/>
    <col customWidth="1" min="13837" max="13837" style="1034" width="5"/>
    <col customWidth="1" min="13838" max="13838" style="1034" width="6.28515625"/>
    <col customWidth="1" min="13839" max="13839" style="1034" width="7.28515625"/>
    <col customWidth="1" min="13840" max="13840" style="1034" width="6"/>
    <col min="13841" max="14080" style="1034" width="9.140625"/>
    <col customWidth="1" min="14081" max="14081" style="1034" width="37.5703125"/>
    <col customWidth="1" min="14082" max="14082" style="1034" width="7"/>
    <col customWidth="1" min="14083" max="14083" style="1034" width="7.7109375"/>
    <col customWidth="1" min="14084" max="14084" style="1034" width="4.5703125"/>
    <col customWidth="1" min="14085" max="14085" style="1034" width="6.42578125"/>
    <col customWidth="1" min="14086" max="14086" style="1034" width="7.7109375"/>
    <col customWidth="1" min="14087" max="14087" style="1034" width="5"/>
    <col customWidth="1" min="14088" max="14088" style="1034" width="6.140625"/>
    <col customWidth="1" min="14089" max="14089" style="1034" width="7.42578125"/>
    <col bestFit="1" customWidth="1" min="14090" max="14090" style="1034" width="5.7109375"/>
    <col customWidth="1" min="14091" max="14091" style="1034" width="6.7109375"/>
    <col customWidth="1" min="14092" max="14092" style="1034" width="7.28515625"/>
    <col customWidth="1" min="14093" max="14093" style="1034" width="5"/>
    <col customWidth="1" min="14094" max="14094" style="1034" width="6.28515625"/>
    <col customWidth="1" min="14095" max="14095" style="1034" width="7.28515625"/>
    <col customWidth="1" min="14096" max="14096" style="1034" width="6"/>
    <col min="14097" max="14336" style="1034" width="9.140625"/>
    <col customWidth="1" min="14337" max="14337" style="1034" width="37.5703125"/>
    <col customWidth="1" min="14338" max="14338" style="1034" width="7"/>
    <col customWidth="1" min="14339" max="14339" style="1034" width="7.7109375"/>
    <col customWidth="1" min="14340" max="14340" style="1034" width="4.5703125"/>
    <col customWidth="1" min="14341" max="14341" style="1034" width="6.42578125"/>
    <col customWidth="1" min="14342" max="14342" style="1034" width="7.7109375"/>
    <col customWidth="1" min="14343" max="14343" style="1034" width="5"/>
    <col customWidth="1" min="14344" max="14344" style="1034" width="6.140625"/>
    <col customWidth="1" min="14345" max="14345" style="1034" width="7.42578125"/>
    <col bestFit="1" customWidth="1" min="14346" max="14346" style="1034" width="5.7109375"/>
    <col customWidth="1" min="14347" max="14347" style="1034" width="6.7109375"/>
    <col customWidth="1" min="14348" max="14348" style="1034" width="7.28515625"/>
    <col customWidth="1" min="14349" max="14349" style="1034" width="5"/>
    <col customWidth="1" min="14350" max="14350" style="1034" width="6.28515625"/>
    <col customWidth="1" min="14351" max="14351" style="1034" width="7.28515625"/>
    <col customWidth="1" min="14352" max="14352" style="1034" width="6"/>
    <col min="14353" max="14592" style="1034" width="9.140625"/>
    <col customWidth="1" min="14593" max="14593" style="1034" width="37.5703125"/>
    <col customWidth="1" min="14594" max="14594" style="1034" width="7"/>
    <col customWidth="1" min="14595" max="14595" style="1034" width="7.7109375"/>
    <col customWidth="1" min="14596" max="14596" style="1034" width="4.5703125"/>
    <col customWidth="1" min="14597" max="14597" style="1034" width="6.42578125"/>
    <col customWidth="1" min="14598" max="14598" style="1034" width="7.7109375"/>
    <col customWidth="1" min="14599" max="14599" style="1034" width="5"/>
    <col customWidth="1" min="14600" max="14600" style="1034" width="6.140625"/>
    <col customWidth="1" min="14601" max="14601" style="1034" width="7.42578125"/>
    <col bestFit="1" customWidth="1" min="14602" max="14602" style="1034" width="5.7109375"/>
    <col customWidth="1" min="14603" max="14603" style="1034" width="6.7109375"/>
    <col customWidth="1" min="14604" max="14604" style="1034" width="7.28515625"/>
    <col customWidth="1" min="14605" max="14605" style="1034" width="5"/>
    <col customWidth="1" min="14606" max="14606" style="1034" width="6.28515625"/>
    <col customWidth="1" min="14607" max="14607" style="1034" width="7.28515625"/>
    <col customWidth="1" min="14608" max="14608" style="1034" width="6"/>
    <col min="14609" max="14848" style="1034" width="9.140625"/>
    <col customWidth="1" min="14849" max="14849" style="1034" width="37.5703125"/>
    <col customWidth="1" min="14850" max="14850" style="1034" width="7"/>
    <col customWidth="1" min="14851" max="14851" style="1034" width="7.7109375"/>
    <col customWidth="1" min="14852" max="14852" style="1034" width="4.5703125"/>
    <col customWidth="1" min="14853" max="14853" style="1034" width="6.42578125"/>
    <col customWidth="1" min="14854" max="14854" style="1034" width="7.7109375"/>
    <col customWidth="1" min="14855" max="14855" style="1034" width="5"/>
    <col customWidth="1" min="14856" max="14856" style="1034" width="6.140625"/>
    <col customWidth="1" min="14857" max="14857" style="1034" width="7.42578125"/>
    <col bestFit="1" customWidth="1" min="14858" max="14858" style="1034" width="5.7109375"/>
    <col customWidth="1" min="14859" max="14859" style="1034" width="6.7109375"/>
    <col customWidth="1" min="14860" max="14860" style="1034" width="7.28515625"/>
    <col customWidth="1" min="14861" max="14861" style="1034" width="5"/>
    <col customWidth="1" min="14862" max="14862" style="1034" width="6.28515625"/>
    <col customWidth="1" min="14863" max="14863" style="1034" width="7.28515625"/>
    <col customWidth="1" min="14864" max="14864" style="1034" width="6"/>
    <col min="14865" max="15104" style="1034" width="9.140625"/>
    <col customWidth="1" min="15105" max="15105" style="1034" width="37.5703125"/>
    <col customWidth="1" min="15106" max="15106" style="1034" width="7"/>
    <col customWidth="1" min="15107" max="15107" style="1034" width="7.7109375"/>
    <col customWidth="1" min="15108" max="15108" style="1034" width="4.5703125"/>
    <col customWidth="1" min="15109" max="15109" style="1034" width="6.42578125"/>
    <col customWidth="1" min="15110" max="15110" style="1034" width="7.7109375"/>
    <col customWidth="1" min="15111" max="15111" style="1034" width="5"/>
    <col customWidth="1" min="15112" max="15112" style="1034" width="6.140625"/>
    <col customWidth="1" min="15113" max="15113" style="1034" width="7.42578125"/>
    <col bestFit="1" customWidth="1" min="15114" max="15114" style="1034" width="5.7109375"/>
    <col customWidth="1" min="15115" max="15115" style="1034" width="6.7109375"/>
    <col customWidth="1" min="15116" max="15116" style="1034" width="7.28515625"/>
    <col customWidth="1" min="15117" max="15117" style="1034" width="5"/>
    <col customWidth="1" min="15118" max="15118" style="1034" width="6.28515625"/>
    <col customWidth="1" min="15119" max="15119" style="1034" width="7.28515625"/>
    <col customWidth="1" min="15120" max="15120" style="1034" width="6"/>
    <col min="15121" max="15360" style="1034" width="9.140625"/>
    <col customWidth="1" min="15361" max="15361" style="1034" width="37.5703125"/>
    <col customWidth="1" min="15362" max="15362" style="1034" width="7"/>
    <col customWidth="1" min="15363" max="15363" style="1034" width="7.7109375"/>
    <col customWidth="1" min="15364" max="15364" style="1034" width="4.5703125"/>
    <col customWidth="1" min="15365" max="15365" style="1034" width="6.42578125"/>
    <col customWidth="1" min="15366" max="15366" style="1034" width="7.7109375"/>
    <col customWidth="1" min="15367" max="15367" style="1034" width="5"/>
    <col customWidth="1" min="15368" max="15368" style="1034" width="6.140625"/>
    <col customWidth="1" min="15369" max="15369" style="1034" width="7.42578125"/>
    <col bestFit="1" customWidth="1" min="15370" max="15370" style="1034" width="5.7109375"/>
    <col customWidth="1" min="15371" max="15371" style="1034" width="6.7109375"/>
    <col customWidth="1" min="15372" max="15372" style="1034" width="7.28515625"/>
    <col customWidth="1" min="15373" max="15373" style="1034" width="5"/>
    <col customWidth="1" min="15374" max="15374" style="1034" width="6.28515625"/>
    <col customWidth="1" min="15375" max="15375" style="1034" width="7.28515625"/>
    <col customWidth="1" min="15376" max="15376" style="1034" width="6"/>
    <col min="15377" max="15616" style="1034" width="9.140625"/>
    <col customWidth="1" min="15617" max="15617" style="1034" width="37.5703125"/>
    <col customWidth="1" min="15618" max="15618" style="1034" width="7"/>
    <col customWidth="1" min="15619" max="15619" style="1034" width="7.7109375"/>
    <col customWidth="1" min="15620" max="15620" style="1034" width="4.5703125"/>
    <col customWidth="1" min="15621" max="15621" style="1034" width="6.42578125"/>
    <col customWidth="1" min="15622" max="15622" style="1034" width="7.7109375"/>
    <col customWidth="1" min="15623" max="15623" style="1034" width="5"/>
    <col customWidth="1" min="15624" max="15624" style="1034" width="6.140625"/>
    <col customWidth="1" min="15625" max="15625" style="1034" width="7.42578125"/>
    <col bestFit="1" customWidth="1" min="15626" max="15626" style="1034" width="5.7109375"/>
    <col customWidth="1" min="15627" max="15627" style="1034" width="6.7109375"/>
    <col customWidth="1" min="15628" max="15628" style="1034" width="7.28515625"/>
    <col customWidth="1" min="15629" max="15629" style="1034" width="5"/>
    <col customWidth="1" min="15630" max="15630" style="1034" width="6.28515625"/>
    <col customWidth="1" min="15631" max="15631" style="1034" width="7.28515625"/>
    <col customWidth="1" min="15632" max="15632" style="1034" width="6"/>
    <col min="15633" max="15872" style="1034" width="9.140625"/>
    <col customWidth="1" min="15873" max="15873" style="1034" width="37.5703125"/>
    <col customWidth="1" min="15874" max="15874" style="1034" width="7"/>
    <col customWidth="1" min="15875" max="15875" style="1034" width="7.7109375"/>
    <col customWidth="1" min="15876" max="15876" style="1034" width="4.5703125"/>
    <col customWidth="1" min="15877" max="15877" style="1034" width="6.42578125"/>
    <col customWidth="1" min="15878" max="15878" style="1034" width="7.7109375"/>
    <col customWidth="1" min="15879" max="15879" style="1034" width="5"/>
    <col customWidth="1" min="15880" max="15880" style="1034" width="6.140625"/>
    <col customWidth="1" min="15881" max="15881" style="1034" width="7.42578125"/>
    <col bestFit="1" customWidth="1" min="15882" max="15882" style="1034" width="5.7109375"/>
    <col customWidth="1" min="15883" max="15883" style="1034" width="6.7109375"/>
    <col customWidth="1" min="15884" max="15884" style="1034" width="7.28515625"/>
    <col customWidth="1" min="15885" max="15885" style="1034" width="5"/>
    <col customWidth="1" min="15886" max="15886" style="1034" width="6.28515625"/>
    <col customWidth="1" min="15887" max="15887" style="1034" width="7.28515625"/>
    <col customWidth="1" min="15888" max="15888" style="1034" width="6"/>
    <col min="15889" max="16128" style="1034" width="9.140625"/>
    <col customWidth="1" min="16129" max="16129" style="1034" width="37.5703125"/>
    <col customWidth="1" min="16130" max="16130" style="1034" width="7"/>
    <col customWidth="1" min="16131" max="16131" style="1034" width="7.7109375"/>
    <col customWidth="1" min="16132" max="16132" style="1034" width="4.5703125"/>
    <col customWidth="1" min="16133" max="16133" style="1034" width="6.42578125"/>
    <col customWidth="1" min="16134" max="16134" style="1034" width="7.7109375"/>
    <col customWidth="1" min="16135" max="16135" style="1034" width="5"/>
    <col customWidth="1" min="16136" max="16136" style="1034" width="6.140625"/>
    <col customWidth="1" min="16137" max="16137" style="1034" width="7.42578125"/>
    <col bestFit="1" customWidth="1" min="16138" max="16138" style="1034" width="5.7109375"/>
    <col customWidth="1" min="16139" max="16139" style="1034" width="6.7109375"/>
    <col customWidth="1" min="16140" max="16140" style="1034" width="7.28515625"/>
    <col customWidth="1" min="16141" max="16141" style="1034" width="5"/>
    <col customWidth="1" min="16142" max="16142" style="1034" width="6.28515625"/>
    <col customWidth="1" min="16143" max="16143" style="1034" width="7.28515625"/>
    <col customWidth="1" min="16144" max="16144" style="1034" width="6"/>
    <col min="16145" max="16384" style="1034" width="9.140625"/>
  </cols>
  <sheetData>
    <row r="1" ht="19.149999999999999" customHeight="1">
      <c r="A1" s="1035" t="s">
        <v>73</v>
      </c>
      <c r="B1" s="1035"/>
      <c r="C1" s="1035"/>
      <c r="D1" s="1035"/>
      <c r="E1" s="1035"/>
      <c r="F1" s="1035"/>
      <c r="G1" s="1035"/>
      <c r="H1" s="1035"/>
      <c r="I1" s="1035"/>
      <c r="J1" s="1035"/>
      <c r="K1" s="1035"/>
      <c r="L1" s="1035"/>
      <c r="M1" s="1035"/>
      <c r="N1" s="1035"/>
      <c r="O1" s="1035"/>
      <c r="P1" s="1035"/>
    </row>
    <row r="2" ht="13.5">
      <c r="A2" s="1036" t="s">
        <v>74</v>
      </c>
      <c r="B2" s="1037"/>
      <c r="C2" s="1037"/>
      <c r="D2" s="1037"/>
      <c r="E2" s="1037"/>
      <c r="F2" s="1037"/>
      <c r="G2" s="1037"/>
      <c r="H2" s="1037"/>
      <c r="I2" s="1037"/>
      <c r="J2" s="1037"/>
      <c r="K2" s="1037"/>
      <c r="L2" s="1037"/>
      <c r="M2" s="1037"/>
      <c r="N2" s="1038"/>
      <c r="O2" s="1038"/>
      <c r="P2" s="1039"/>
    </row>
    <row r="3" ht="14.25" customHeight="1">
      <c r="A3" s="1040"/>
      <c r="B3" s="1041"/>
      <c r="C3" s="1042">
        <v>1</v>
      </c>
      <c r="D3" s="1043"/>
      <c r="E3" s="1044">
        <v>2</v>
      </c>
      <c r="F3" s="1044"/>
      <c r="G3" s="1044"/>
      <c r="H3" s="1045">
        <v>3</v>
      </c>
      <c r="I3" s="1044"/>
      <c r="J3" s="1046"/>
      <c r="K3" s="1044">
        <v>4</v>
      </c>
      <c r="L3" s="1044"/>
      <c r="M3" s="1047"/>
      <c r="N3" s="1048"/>
      <c r="O3" s="1049"/>
      <c r="P3" s="1050"/>
    </row>
    <row r="4" ht="34.5" customHeight="1">
      <c r="A4" s="1040"/>
      <c r="B4" s="1051" t="s">
        <v>9</v>
      </c>
      <c r="C4" s="1052" t="s">
        <v>75</v>
      </c>
      <c r="D4" s="1053" t="s">
        <v>11</v>
      </c>
      <c r="E4" s="1051" t="s">
        <v>9</v>
      </c>
      <c r="F4" s="1052" t="s">
        <v>75</v>
      </c>
      <c r="G4" s="1053" t="s">
        <v>11</v>
      </c>
      <c r="H4" s="1051" t="s">
        <v>9</v>
      </c>
      <c r="I4" s="1052" t="s">
        <v>75</v>
      </c>
      <c r="J4" s="1053" t="s">
        <v>11</v>
      </c>
      <c r="K4" s="1051" t="s">
        <v>9</v>
      </c>
      <c r="L4" s="1052" t="s">
        <v>75</v>
      </c>
      <c r="M4" s="1053" t="s">
        <v>11</v>
      </c>
      <c r="N4" s="1051" t="s">
        <v>9</v>
      </c>
      <c r="O4" s="1052" t="s">
        <v>75</v>
      </c>
      <c r="P4" s="1054" t="s">
        <v>11</v>
      </c>
    </row>
    <row r="5" ht="13.5" customHeight="1">
      <c r="A5" s="1055" t="s">
        <v>76</v>
      </c>
      <c r="B5" s="1056"/>
      <c r="C5" s="1057"/>
      <c r="D5" s="1058"/>
      <c r="E5" s="1059"/>
      <c r="F5" s="1060"/>
      <c r="G5" s="1061"/>
      <c r="H5" s="1059"/>
      <c r="I5" s="1060"/>
      <c r="J5" s="1062"/>
      <c r="K5" s="1063"/>
      <c r="L5" s="1063"/>
      <c r="M5" s="1064"/>
      <c r="N5" s="1065"/>
      <c r="O5" s="1066"/>
      <c r="P5" s="1067"/>
    </row>
    <row r="6" ht="14.25" customHeight="1">
      <c r="A6" s="1068" t="s">
        <v>77</v>
      </c>
      <c r="B6" s="1069">
        <f>B18+B30</f>
        <v>24</v>
      </c>
      <c r="C6" s="1070">
        <f>C18+C30</f>
        <v>3</v>
      </c>
      <c r="D6" s="1071">
        <f>B6+C6</f>
        <v>27</v>
      </c>
      <c r="E6" s="1069">
        <f>E18+E30</f>
        <v>22</v>
      </c>
      <c r="F6" s="1070">
        <f>F18+F30</f>
        <v>2</v>
      </c>
      <c r="G6" s="1071">
        <f>E6+F6</f>
        <v>24</v>
      </c>
      <c r="H6" s="1069">
        <f>H18+H30</f>
        <v>14</v>
      </c>
      <c r="I6" s="1070">
        <f>I18+I30</f>
        <v>0</v>
      </c>
      <c r="J6" s="1071">
        <f>H6+I6</f>
        <v>14</v>
      </c>
      <c r="K6" s="1069">
        <f>K18+K30</f>
        <v>14</v>
      </c>
      <c r="L6" s="1070">
        <f>L18+L30</f>
        <v>1</v>
      </c>
      <c r="M6" s="1071">
        <f>K6+L6</f>
        <v>15</v>
      </c>
      <c r="N6" s="1072">
        <f t="shared" ref="N6:O14" si="160">B6+E6+H6+K6</f>
        <v>74</v>
      </c>
      <c r="O6" s="1073">
        <f>C6+F6+I6+L6</f>
        <v>6</v>
      </c>
      <c r="P6" s="1074">
        <f>N6+O6</f>
        <v>80</v>
      </c>
    </row>
    <row r="7" ht="12.75" customHeight="1">
      <c r="A7" s="1075" t="s">
        <v>78</v>
      </c>
      <c r="B7" s="1076">
        <v>15</v>
      </c>
      <c r="C7" s="1077">
        <v>0</v>
      </c>
      <c r="D7" s="1078">
        <v>15</v>
      </c>
      <c r="E7" s="1079">
        <v>0</v>
      </c>
      <c r="F7" s="1080">
        <v>0</v>
      </c>
      <c r="G7" s="1081">
        <v>0</v>
      </c>
      <c r="H7" s="1079">
        <v>0</v>
      </c>
      <c r="I7" s="1080">
        <v>0</v>
      </c>
      <c r="J7" s="1082">
        <v>0</v>
      </c>
      <c r="K7" s="1083">
        <v>0</v>
      </c>
      <c r="L7" s="1080">
        <v>0</v>
      </c>
      <c r="M7" s="1083">
        <v>0</v>
      </c>
      <c r="N7" s="1084">
        <v>15</v>
      </c>
      <c r="O7" s="1085">
        <v>0</v>
      </c>
      <c r="P7" s="1086">
        <v>15</v>
      </c>
    </row>
    <row r="8" ht="15" customHeight="1">
      <c r="A8" s="1087" t="s">
        <v>79</v>
      </c>
      <c r="B8" s="1076">
        <f t="shared" ref="B8:C14" si="161">B20+B31</f>
        <v>21</v>
      </c>
      <c r="C8" s="1077">
        <f t="shared" si="161"/>
        <v>0</v>
      </c>
      <c r="D8" s="1078">
        <f t="shared" ref="D8:D14" si="162">B8+C8</f>
        <v>21</v>
      </c>
      <c r="E8" s="1076">
        <f t="shared" ref="E8:F14" si="163">E20+E31</f>
        <v>19</v>
      </c>
      <c r="F8" s="1077">
        <f t="shared" si="163"/>
        <v>0</v>
      </c>
      <c r="G8" s="1078">
        <f t="shared" ref="G8:G14" si="164">E8+F8</f>
        <v>19</v>
      </c>
      <c r="H8" s="1076">
        <f t="shared" ref="H8:I14" si="165">H20+H31</f>
        <v>12</v>
      </c>
      <c r="I8" s="1077">
        <f t="shared" si="165"/>
        <v>0</v>
      </c>
      <c r="J8" s="1078">
        <f t="shared" ref="J8:J14" si="166">H8+I8</f>
        <v>12</v>
      </c>
      <c r="K8" s="1076">
        <f t="shared" ref="K8:L14" si="167">K20+K31</f>
        <v>9</v>
      </c>
      <c r="L8" s="1077">
        <f t="shared" si="167"/>
        <v>0</v>
      </c>
      <c r="M8" s="1078">
        <f t="shared" ref="M8:M14" si="168">K8+L8</f>
        <v>9</v>
      </c>
      <c r="N8" s="1084">
        <f t="shared" si="160"/>
        <v>61</v>
      </c>
      <c r="O8" s="1085">
        <f t="shared" si="160"/>
        <v>0</v>
      </c>
      <c r="P8" s="1088">
        <f t="shared" ref="P8:P14" si="169">N8+O8</f>
        <v>61</v>
      </c>
    </row>
    <row r="9" ht="12" customHeight="1">
      <c r="A9" s="1089" t="s">
        <v>80</v>
      </c>
      <c r="B9" s="1076">
        <f t="shared" si="161"/>
        <v>27</v>
      </c>
      <c r="C9" s="1077">
        <f t="shared" si="161"/>
        <v>1</v>
      </c>
      <c r="D9" s="1078">
        <f t="shared" si="162"/>
        <v>28</v>
      </c>
      <c r="E9" s="1076">
        <f t="shared" si="163"/>
        <v>31</v>
      </c>
      <c r="F9" s="1077">
        <f t="shared" si="163"/>
        <v>1</v>
      </c>
      <c r="G9" s="1078">
        <f t="shared" si="164"/>
        <v>32</v>
      </c>
      <c r="H9" s="1076">
        <f t="shared" si="165"/>
        <v>26</v>
      </c>
      <c r="I9" s="1077">
        <f t="shared" si="165"/>
        <v>1</v>
      </c>
      <c r="J9" s="1078">
        <f t="shared" si="166"/>
        <v>27</v>
      </c>
      <c r="K9" s="1076">
        <f t="shared" si="167"/>
        <v>35</v>
      </c>
      <c r="L9" s="1077">
        <f t="shared" si="167"/>
        <v>0</v>
      </c>
      <c r="M9" s="1078">
        <f t="shared" si="168"/>
        <v>35</v>
      </c>
      <c r="N9" s="1084">
        <f t="shared" si="160"/>
        <v>119</v>
      </c>
      <c r="O9" s="1085">
        <f t="shared" si="160"/>
        <v>3</v>
      </c>
      <c r="P9" s="1088">
        <f t="shared" si="169"/>
        <v>122</v>
      </c>
    </row>
    <row r="10" ht="14.25" customHeight="1">
      <c r="A10" s="1089" t="s">
        <v>81</v>
      </c>
      <c r="B10" s="1076">
        <f t="shared" si="161"/>
        <v>27</v>
      </c>
      <c r="C10" s="1077">
        <f t="shared" si="161"/>
        <v>1</v>
      </c>
      <c r="D10" s="1078">
        <f t="shared" si="162"/>
        <v>28</v>
      </c>
      <c r="E10" s="1076">
        <f t="shared" si="163"/>
        <v>22</v>
      </c>
      <c r="F10" s="1077">
        <f t="shared" si="163"/>
        <v>0</v>
      </c>
      <c r="G10" s="1078">
        <f t="shared" si="164"/>
        <v>22</v>
      </c>
      <c r="H10" s="1076">
        <f t="shared" si="165"/>
        <v>17</v>
      </c>
      <c r="I10" s="1077">
        <f t="shared" si="165"/>
        <v>0</v>
      </c>
      <c r="J10" s="1078">
        <f t="shared" si="166"/>
        <v>17</v>
      </c>
      <c r="K10" s="1076">
        <f t="shared" si="167"/>
        <v>16</v>
      </c>
      <c r="L10" s="1077">
        <f t="shared" si="167"/>
        <v>0</v>
      </c>
      <c r="M10" s="1078">
        <f t="shared" si="168"/>
        <v>16</v>
      </c>
      <c r="N10" s="1084">
        <f t="shared" si="160"/>
        <v>82</v>
      </c>
      <c r="O10" s="1085">
        <f t="shared" si="160"/>
        <v>1</v>
      </c>
      <c r="P10" s="1088">
        <f t="shared" si="169"/>
        <v>83</v>
      </c>
      <c r="T10" s="1034" t="s">
        <v>43</v>
      </c>
    </row>
    <row r="11">
      <c r="A11" s="1090" t="s">
        <v>82</v>
      </c>
      <c r="B11" s="1076">
        <f t="shared" si="161"/>
        <v>16</v>
      </c>
      <c r="C11" s="1077">
        <f t="shared" si="161"/>
        <v>0</v>
      </c>
      <c r="D11" s="1078">
        <f t="shared" si="162"/>
        <v>16</v>
      </c>
      <c r="E11" s="1076">
        <f t="shared" si="163"/>
        <v>20</v>
      </c>
      <c r="F11" s="1077">
        <f t="shared" si="163"/>
        <v>0</v>
      </c>
      <c r="G11" s="1078">
        <f t="shared" si="164"/>
        <v>20</v>
      </c>
      <c r="H11" s="1076">
        <f t="shared" si="165"/>
        <v>6</v>
      </c>
      <c r="I11" s="1077">
        <f t="shared" si="165"/>
        <v>0</v>
      </c>
      <c r="J11" s="1078">
        <f t="shared" si="166"/>
        <v>6</v>
      </c>
      <c r="K11" s="1076">
        <f t="shared" si="167"/>
        <v>8</v>
      </c>
      <c r="L11" s="1077">
        <f t="shared" si="167"/>
        <v>0</v>
      </c>
      <c r="M11" s="1078">
        <f t="shared" si="168"/>
        <v>8</v>
      </c>
      <c r="N11" s="1084">
        <f t="shared" si="160"/>
        <v>50</v>
      </c>
      <c r="O11" s="1085">
        <f t="shared" si="160"/>
        <v>0</v>
      </c>
      <c r="P11" s="1088">
        <f t="shared" si="169"/>
        <v>50</v>
      </c>
    </row>
    <row r="12">
      <c r="A12" s="1091" t="s">
        <v>83</v>
      </c>
      <c r="B12" s="1076">
        <f t="shared" si="161"/>
        <v>24</v>
      </c>
      <c r="C12" s="1077">
        <f t="shared" si="161"/>
        <v>0</v>
      </c>
      <c r="D12" s="1078">
        <f t="shared" si="162"/>
        <v>24</v>
      </c>
      <c r="E12" s="1076">
        <f t="shared" si="163"/>
        <v>37</v>
      </c>
      <c r="F12" s="1077">
        <f t="shared" si="163"/>
        <v>2</v>
      </c>
      <c r="G12" s="1078">
        <f t="shared" si="164"/>
        <v>39</v>
      </c>
      <c r="H12" s="1076">
        <f t="shared" si="165"/>
        <v>14</v>
      </c>
      <c r="I12" s="1077">
        <f t="shared" si="165"/>
        <v>0</v>
      </c>
      <c r="J12" s="1078">
        <f t="shared" si="166"/>
        <v>14</v>
      </c>
      <c r="K12" s="1076">
        <f t="shared" si="167"/>
        <v>20</v>
      </c>
      <c r="L12" s="1077">
        <f t="shared" si="167"/>
        <v>0</v>
      </c>
      <c r="M12" s="1078">
        <f t="shared" si="168"/>
        <v>20</v>
      </c>
      <c r="N12" s="1084">
        <f>B12+E12+H12+K12</f>
        <v>95</v>
      </c>
      <c r="O12" s="1085">
        <f t="shared" si="160"/>
        <v>2</v>
      </c>
      <c r="P12" s="1088">
        <f>N12+O12</f>
        <v>97</v>
      </c>
    </row>
    <row r="13">
      <c r="A13" s="1091" t="s">
        <v>84</v>
      </c>
      <c r="B13" s="1076">
        <f t="shared" si="161"/>
        <v>16</v>
      </c>
      <c r="C13" s="1077">
        <f t="shared" si="161"/>
        <v>0</v>
      </c>
      <c r="D13" s="1078">
        <f t="shared" si="162"/>
        <v>16</v>
      </c>
      <c r="E13" s="1076">
        <f t="shared" si="163"/>
        <v>18</v>
      </c>
      <c r="F13" s="1077">
        <f t="shared" si="163"/>
        <v>0</v>
      </c>
      <c r="G13" s="1078">
        <f t="shared" si="164"/>
        <v>18</v>
      </c>
      <c r="H13" s="1076">
        <f t="shared" si="165"/>
        <v>5</v>
      </c>
      <c r="I13" s="1077">
        <f t="shared" si="165"/>
        <v>0</v>
      </c>
      <c r="J13" s="1078">
        <f t="shared" si="166"/>
        <v>5</v>
      </c>
      <c r="K13" s="1076">
        <f t="shared" si="167"/>
        <v>8</v>
      </c>
      <c r="L13" s="1077">
        <f t="shared" si="167"/>
        <v>0</v>
      </c>
      <c r="M13" s="1078">
        <f t="shared" si="168"/>
        <v>8</v>
      </c>
      <c r="N13" s="1084">
        <f t="shared" si="160"/>
        <v>47</v>
      </c>
      <c r="O13" s="1085">
        <f t="shared" si="160"/>
        <v>0</v>
      </c>
      <c r="P13" s="1088">
        <f t="shared" si="169"/>
        <v>47</v>
      </c>
    </row>
    <row r="14" ht="15" customHeight="1">
      <c r="A14" s="1092" t="s">
        <v>85</v>
      </c>
      <c r="B14" s="1076">
        <f t="shared" si="161"/>
        <v>34</v>
      </c>
      <c r="C14" s="1077">
        <v>1</v>
      </c>
      <c r="D14" s="1078">
        <f t="shared" si="162"/>
        <v>35</v>
      </c>
      <c r="E14" s="1076">
        <f t="shared" si="163"/>
        <v>42</v>
      </c>
      <c r="F14" s="1077">
        <f t="shared" si="163"/>
        <v>1</v>
      </c>
      <c r="G14" s="1078">
        <f t="shared" si="164"/>
        <v>43</v>
      </c>
      <c r="H14" s="1076">
        <f t="shared" si="165"/>
        <v>34</v>
      </c>
      <c r="I14" s="1077">
        <f t="shared" si="165"/>
        <v>1</v>
      </c>
      <c r="J14" s="1078">
        <f t="shared" si="166"/>
        <v>35</v>
      </c>
      <c r="K14" s="1076">
        <f t="shared" si="167"/>
        <v>28</v>
      </c>
      <c r="L14" s="1077">
        <f t="shared" si="167"/>
        <v>0</v>
      </c>
      <c r="M14" s="1078">
        <f t="shared" si="168"/>
        <v>28</v>
      </c>
      <c r="N14" s="1084">
        <f t="shared" si="160"/>
        <v>138</v>
      </c>
      <c r="O14" s="1093">
        <f t="shared" si="160"/>
        <v>3</v>
      </c>
      <c r="P14" s="1088">
        <f t="shared" si="169"/>
        <v>141</v>
      </c>
    </row>
    <row r="15" ht="13.5">
      <c r="A15" s="1094" t="s">
        <v>30</v>
      </c>
      <c r="B15" s="1095">
        <v>0</v>
      </c>
      <c r="C15" s="1095">
        <f t="shared" ref="C15:O15" si="170">SUM(C6:C14)</f>
        <v>6</v>
      </c>
      <c r="D15" s="1095">
        <f>SUM(D6:D14)</f>
        <v>210</v>
      </c>
      <c r="E15" s="1095">
        <f t="shared" si="170"/>
        <v>211</v>
      </c>
      <c r="F15" s="1095">
        <f t="shared" si="170"/>
        <v>6</v>
      </c>
      <c r="G15" s="1095">
        <f t="shared" si="170"/>
        <v>217</v>
      </c>
      <c r="H15" s="1095">
        <f t="shared" si="170"/>
        <v>128</v>
      </c>
      <c r="I15" s="1095">
        <f t="shared" si="170"/>
        <v>2</v>
      </c>
      <c r="J15" s="1095">
        <f t="shared" si="170"/>
        <v>130</v>
      </c>
      <c r="K15" s="1095">
        <f t="shared" si="170"/>
        <v>138</v>
      </c>
      <c r="L15" s="1095">
        <f t="shared" si="170"/>
        <v>1</v>
      </c>
      <c r="M15" s="1095">
        <f t="shared" si="170"/>
        <v>139</v>
      </c>
      <c r="N15" s="1095">
        <f>SUM(N6:N14)</f>
        <v>681</v>
      </c>
      <c r="O15" s="1096">
        <f t="shared" si="170"/>
        <v>15</v>
      </c>
      <c r="P15" s="1096">
        <f>SUM(P6:P14)</f>
        <v>696</v>
      </c>
    </row>
    <row r="16">
      <c r="A16" s="1097" t="s">
        <v>18</v>
      </c>
      <c r="B16" s="1098"/>
      <c r="C16" s="1099"/>
      <c r="D16" s="1100"/>
      <c r="E16" s="1101"/>
      <c r="F16" s="1102"/>
      <c r="G16" s="1103"/>
      <c r="H16" s="1101"/>
      <c r="I16" s="1102"/>
      <c r="J16" s="1104"/>
      <c r="K16" s="1105"/>
      <c r="L16" s="1102"/>
      <c r="M16" s="1105"/>
      <c r="N16" s="1106"/>
      <c r="O16" s="1107"/>
      <c r="P16" s="1108"/>
    </row>
    <row r="17" ht="13.5">
      <c r="A17" s="1109" t="s">
        <v>19</v>
      </c>
      <c r="B17" s="1098"/>
      <c r="C17" s="1099"/>
      <c r="D17" s="1100"/>
      <c r="E17" s="1110"/>
      <c r="F17" s="1111"/>
      <c r="G17" s="1112"/>
      <c r="H17" s="1110"/>
      <c r="I17" s="1111"/>
      <c r="J17" s="1113"/>
      <c r="K17" s="1114"/>
      <c r="L17" s="1111"/>
      <c r="M17" s="1114"/>
      <c r="N17" s="1106"/>
      <c r="O17" s="1107"/>
      <c r="P17" s="1108"/>
    </row>
    <row r="18" ht="14.25" customHeight="1">
      <c r="A18" s="1068" t="s">
        <v>77</v>
      </c>
      <c r="B18" s="1098">
        <v>24</v>
      </c>
      <c r="C18" s="1099">
        <v>3</v>
      </c>
      <c r="D18" s="1100">
        <f t="shared" ref="D18:D26" si="171">B18+C18</f>
        <v>27</v>
      </c>
      <c r="E18" s="1110">
        <v>22</v>
      </c>
      <c r="F18" s="1111">
        <v>2</v>
      </c>
      <c r="G18" s="1112">
        <f t="shared" ref="G18:G26" si="172">E18+F18</f>
        <v>24</v>
      </c>
      <c r="H18" s="1110">
        <v>14</v>
      </c>
      <c r="I18" s="1111">
        <v>0</v>
      </c>
      <c r="J18" s="1113">
        <f>I18+H18</f>
        <v>14</v>
      </c>
      <c r="K18" s="1114">
        <v>14</v>
      </c>
      <c r="L18" s="1111">
        <v>1</v>
      </c>
      <c r="M18" s="1114">
        <f>K18+L18</f>
        <v>15</v>
      </c>
      <c r="N18" s="1115">
        <f t="shared" ref="N18:O26" si="173">B18+E18+H18+K18</f>
        <v>74</v>
      </c>
      <c r="O18" s="1116">
        <f t="shared" si="173"/>
        <v>6</v>
      </c>
      <c r="P18" s="1108">
        <f>N18+O18</f>
        <v>80</v>
      </c>
    </row>
    <row r="19">
      <c r="A19" s="1087" t="s">
        <v>78</v>
      </c>
      <c r="B19" s="1098">
        <v>15</v>
      </c>
      <c r="C19" s="1099">
        <v>0</v>
      </c>
      <c r="D19" s="1100">
        <v>15</v>
      </c>
      <c r="E19" s="1110">
        <v>0</v>
      </c>
      <c r="F19" s="1111">
        <v>0</v>
      </c>
      <c r="G19" s="1112">
        <f t="shared" si="172"/>
        <v>0</v>
      </c>
      <c r="H19" s="1110">
        <v>0</v>
      </c>
      <c r="I19" s="1111">
        <v>0</v>
      </c>
      <c r="J19" s="1113">
        <v>0</v>
      </c>
      <c r="K19" s="1114">
        <v>0</v>
      </c>
      <c r="L19" s="1111">
        <v>0</v>
      </c>
      <c r="M19" s="1114">
        <v>0</v>
      </c>
      <c r="N19" s="1115">
        <v>15</v>
      </c>
      <c r="O19" s="1116">
        <v>0</v>
      </c>
      <c r="P19" s="1108">
        <v>15</v>
      </c>
    </row>
    <row r="20">
      <c r="A20" s="1087" t="s">
        <v>79</v>
      </c>
      <c r="B20" s="1098">
        <v>21</v>
      </c>
      <c r="C20" s="1099">
        <v>0</v>
      </c>
      <c r="D20" s="1100">
        <f t="shared" si="171"/>
        <v>21</v>
      </c>
      <c r="E20" s="1110">
        <v>19</v>
      </c>
      <c r="F20" s="1111">
        <v>0</v>
      </c>
      <c r="G20" s="1112">
        <f t="shared" si="172"/>
        <v>19</v>
      </c>
      <c r="H20" s="1110">
        <v>12</v>
      </c>
      <c r="I20" s="1111">
        <v>0</v>
      </c>
      <c r="J20" s="1113">
        <f>I20+H20</f>
        <v>12</v>
      </c>
      <c r="K20" s="1114">
        <v>9</v>
      </c>
      <c r="L20" s="1111">
        <v>0</v>
      </c>
      <c r="M20" s="1114">
        <f t="shared" ref="M20:M26" si="174">K20+L20</f>
        <v>9</v>
      </c>
      <c r="N20" s="1115">
        <f t="shared" si="173"/>
        <v>61</v>
      </c>
      <c r="O20" s="1116">
        <f t="shared" si="173"/>
        <v>0</v>
      </c>
      <c r="P20" s="1108">
        <f t="shared" ref="P20:P26" si="175">N20+O20</f>
        <v>61</v>
      </c>
    </row>
    <row r="21" ht="14.25" customHeight="1">
      <c r="A21" s="1089" t="s">
        <v>80</v>
      </c>
      <c r="B21" s="1098">
        <v>27</v>
      </c>
      <c r="C21" s="1099">
        <v>1</v>
      </c>
      <c r="D21" s="1100">
        <f t="shared" si="171"/>
        <v>28</v>
      </c>
      <c r="E21" s="1110">
        <v>31</v>
      </c>
      <c r="F21" s="1111">
        <v>1</v>
      </c>
      <c r="G21" s="1112">
        <f t="shared" si="172"/>
        <v>32</v>
      </c>
      <c r="H21" s="1110">
        <v>26</v>
      </c>
      <c r="I21" s="1111">
        <v>1</v>
      </c>
      <c r="J21" s="1113">
        <v>27</v>
      </c>
      <c r="K21" s="1114">
        <v>35</v>
      </c>
      <c r="L21" s="1111">
        <v>0</v>
      </c>
      <c r="M21" s="1114">
        <f t="shared" si="174"/>
        <v>35</v>
      </c>
      <c r="N21" s="1115">
        <f t="shared" si="173"/>
        <v>119</v>
      </c>
      <c r="O21" s="1116">
        <f t="shared" si="173"/>
        <v>3</v>
      </c>
      <c r="P21" s="1108">
        <f t="shared" si="175"/>
        <v>122</v>
      </c>
    </row>
    <row r="22" ht="15" customHeight="1">
      <c r="A22" s="1089" t="s">
        <v>86</v>
      </c>
      <c r="B22" s="1098">
        <v>27</v>
      </c>
      <c r="C22" s="1099">
        <v>1</v>
      </c>
      <c r="D22" s="1100">
        <f t="shared" si="171"/>
        <v>28</v>
      </c>
      <c r="E22" s="1110">
        <v>22</v>
      </c>
      <c r="F22" s="1111">
        <v>0</v>
      </c>
      <c r="G22" s="1112">
        <v>22</v>
      </c>
      <c r="H22" s="1110">
        <v>17</v>
      </c>
      <c r="I22" s="1111">
        <v>0</v>
      </c>
      <c r="J22" s="1113">
        <f t="shared" ref="J22:J26" si="176">I22+H22</f>
        <v>17</v>
      </c>
      <c r="K22" s="1114">
        <v>16</v>
      </c>
      <c r="L22" s="1111">
        <v>0</v>
      </c>
      <c r="M22" s="1114">
        <f t="shared" si="174"/>
        <v>16</v>
      </c>
      <c r="N22" s="1115">
        <f t="shared" si="173"/>
        <v>82</v>
      </c>
      <c r="O22" s="1116">
        <f t="shared" si="173"/>
        <v>1</v>
      </c>
      <c r="P22" s="1108">
        <f t="shared" si="175"/>
        <v>83</v>
      </c>
    </row>
    <row r="23" s="1117" customFormat="1">
      <c r="A23" s="1090" t="s">
        <v>82</v>
      </c>
      <c r="B23" s="1098">
        <v>16</v>
      </c>
      <c r="C23" s="1099">
        <v>0</v>
      </c>
      <c r="D23" s="1100">
        <f t="shared" si="171"/>
        <v>16</v>
      </c>
      <c r="E23" s="1110">
        <v>20</v>
      </c>
      <c r="F23" s="1111">
        <v>0</v>
      </c>
      <c r="G23" s="1112">
        <f t="shared" si="172"/>
        <v>20</v>
      </c>
      <c r="H23" s="1110">
        <v>6</v>
      </c>
      <c r="I23" s="1111">
        <v>0</v>
      </c>
      <c r="J23" s="1113">
        <f t="shared" si="176"/>
        <v>6</v>
      </c>
      <c r="K23" s="1114">
        <v>8</v>
      </c>
      <c r="L23" s="1111">
        <v>0</v>
      </c>
      <c r="M23" s="1114">
        <f t="shared" si="174"/>
        <v>8</v>
      </c>
      <c r="N23" s="1115">
        <f t="shared" si="173"/>
        <v>50</v>
      </c>
      <c r="O23" s="1116">
        <f t="shared" si="173"/>
        <v>0</v>
      </c>
      <c r="P23" s="1108">
        <f t="shared" si="175"/>
        <v>50</v>
      </c>
      <c r="Q23" s="1118"/>
      <c r="R23" s="1118" t="s">
        <v>43</v>
      </c>
      <c r="S23" s="1118"/>
      <c r="T23" s="1118"/>
      <c r="U23" s="1118"/>
      <c r="V23" s="1118"/>
      <c r="W23" s="1118"/>
      <c r="X23" s="1118"/>
      <c r="Y23" s="1118"/>
      <c r="Z23" s="1118"/>
      <c r="AA23" s="1118"/>
      <c r="AB23" s="1118"/>
      <c r="AC23" s="1118"/>
      <c r="AD23" s="1118"/>
      <c r="AE23" s="1118"/>
    </row>
    <row r="24" ht="15.75" customHeight="1">
      <c r="A24" s="1119" t="s">
        <v>83</v>
      </c>
      <c r="B24" s="1076">
        <v>24</v>
      </c>
      <c r="C24" s="1077">
        <v>0</v>
      </c>
      <c r="D24" s="1078">
        <f t="shared" si="171"/>
        <v>24</v>
      </c>
      <c r="E24" s="1120">
        <v>37</v>
      </c>
      <c r="F24" s="1121">
        <v>2</v>
      </c>
      <c r="G24" s="1081">
        <f t="shared" si="172"/>
        <v>39</v>
      </c>
      <c r="H24" s="1120">
        <v>14</v>
      </c>
      <c r="I24" s="1121">
        <v>0</v>
      </c>
      <c r="J24" s="1122">
        <f t="shared" si="176"/>
        <v>14</v>
      </c>
      <c r="K24" s="1123">
        <v>20</v>
      </c>
      <c r="L24" s="1121">
        <v>0</v>
      </c>
      <c r="M24" s="1123">
        <f t="shared" si="174"/>
        <v>20</v>
      </c>
      <c r="N24" s="1084">
        <f t="shared" si="173"/>
        <v>95</v>
      </c>
      <c r="O24" s="1124">
        <f t="shared" si="173"/>
        <v>2</v>
      </c>
      <c r="P24" s="1086">
        <f t="shared" si="175"/>
        <v>97</v>
      </c>
      <c r="Q24" s="1125"/>
      <c r="R24" s="1034"/>
      <c r="S24" s="1034"/>
      <c r="T24" s="1034"/>
      <c r="U24" s="1034"/>
      <c r="V24" s="1034"/>
      <c r="W24" s="1034"/>
      <c r="X24" s="1034"/>
      <c r="Y24" s="1034"/>
      <c r="Z24" s="1034"/>
      <c r="AA24" s="1034"/>
      <c r="AB24" s="1034"/>
      <c r="AC24" s="1034"/>
      <c r="AD24" s="1034"/>
      <c r="AE24" s="1034"/>
    </row>
    <row r="25" ht="15.75" customHeight="1">
      <c r="A25" s="1091" t="s">
        <v>84</v>
      </c>
      <c r="B25" s="1098">
        <v>16</v>
      </c>
      <c r="C25" s="1099">
        <v>0</v>
      </c>
      <c r="D25" s="1100">
        <v>16</v>
      </c>
      <c r="E25" s="1110">
        <v>18</v>
      </c>
      <c r="F25" s="1111">
        <v>0</v>
      </c>
      <c r="G25" s="1112">
        <f t="shared" si="172"/>
        <v>18</v>
      </c>
      <c r="H25" s="1110">
        <v>5</v>
      </c>
      <c r="I25" s="1111">
        <v>0</v>
      </c>
      <c r="J25" s="1113">
        <v>5</v>
      </c>
      <c r="K25" s="1114">
        <v>8</v>
      </c>
      <c r="L25" s="1111">
        <v>0</v>
      </c>
      <c r="M25" s="1114">
        <f t="shared" si="174"/>
        <v>8</v>
      </c>
      <c r="N25" s="1115">
        <f t="shared" si="173"/>
        <v>47</v>
      </c>
      <c r="O25" s="1116">
        <f t="shared" si="173"/>
        <v>0</v>
      </c>
      <c r="P25" s="1108">
        <f t="shared" si="175"/>
        <v>47</v>
      </c>
      <c r="Q25" s="1125"/>
      <c r="R25" s="1034"/>
      <c r="S25" s="1034"/>
      <c r="T25" s="1034"/>
      <c r="U25" s="1034"/>
      <c r="V25" s="1034"/>
      <c r="W25" s="1034"/>
      <c r="X25" s="1034"/>
      <c r="Y25" s="1034"/>
      <c r="Z25" s="1034"/>
      <c r="AA25" s="1034"/>
      <c r="AB25" s="1034"/>
      <c r="AC25" s="1034"/>
      <c r="AD25" s="1034"/>
      <c r="AE25" s="1034"/>
    </row>
    <row r="26" ht="14.25" customHeight="1">
      <c r="A26" s="1092" t="s">
        <v>87</v>
      </c>
      <c r="B26" s="1098">
        <v>34</v>
      </c>
      <c r="C26" s="1099">
        <v>0</v>
      </c>
      <c r="D26" s="1100">
        <f t="shared" si="171"/>
        <v>34</v>
      </c>
      <c r="E26" s="1110">
        <v>42</v>
      </c>
      <c r="F26" s="1111">
        <v>1</v>
      </c>
      <c r="G26" s="1112">
        <f t="shared" si="172"/>
        <v>43</v>
      </c>
      <c r="H26" s="1110">
        <v>34</v>
      </c>
      <c r="I26" s="1111">
        <v>1</v>
      </c>
      <c r="J26" s="1113">
        <f t="shared" si="176"/>
        <v>35</v>
      </c>
      <c r="K26" s="1114">
        <v>28</v>
      </c>
      <c r="L26" s="1111">
        <v>0</v>
      </c>
      <c r="M26" s="1114">
        <f t="shared" si="174"/>
        <v>28</v>
      </c>
      <c r="N26" s="1115">
        <f t="shared" si="173"/>
        <v>138</v>
      </c>
      <c r="O26" s="1116">
        <f t="shared" si="173"/>
        <v>2</v>
      </c>
      <c r="P26" s="1108">
        <f t="shared" si="175"/>
        <v>140</v>
      </c>
    </row>
    <row r="27" ht="16.5" customHeight="1">
      <c r="A27" s="1126" t="s">
        <v>21</v>
      </c>
      <c r="B27" s="1127">
        <f>SUM(B18:B26)</f>
        <v>204</v>
      </c>
      <c r="C27" s="1127">
        <f t="shared" ref="C27:M27" si="177">C18+C20+C21+C22+C23+C24+C25+C26</f>
        <v>5</v>
      </c>
      <c r="D27" s="1127">
        <f>SUM(D18:D26)</f>
        <v>209</v>
      </c>
      <c r="E27" s="1127">
        <f t="shared" si="177"/>
        <v>211</v>
      </c>
      <c r="F27" s="1127">
        <f t="shared" si="177"/>
        <v>6</v>
      </c>
      <c r="G27" s="1127">
        <f t="shared" si="177"/>
        <v>217</v>
      </c>
      <c r="H27" s="1127">
        <f t="shared" si="177"/>
        <v>128</v>
      </c>
      <c r="I27" s="1127">
        <f t="shared" si="177"/>
        <v>2</v>
      </c>
      <c r="J27" s="1127">
        <f t="shared" si="177"/>
        <v>130</v>
      </c>
      <c r="K27" s="1127">
        <f t="shared" si="177"/>
        <v>138</v>
      </c>
      <c r="L27" s="1127">
        <f t="shared" si="177"/>
        <v>1</v>
      </c>
      <c r="M27" s="1127">
        <f t="shared" si="177"/>
        <v>139</v>
      </c>
      <c r="N27" s="1127">
        <f>SUM(N18:N26)</f>
        <v>681</v>
      </c>
      <c r="O27" s="1127">
        <v>9</v>
      </c>
      <c r="P27" s="1096">
        <f>SUM(P18:P26)</f>
        <v>695</v>
      </c>
    </row>
    <row r="28" ht="14.25" customHeight="1">
      <c r="A28" s="1126" t="s">
        <v>88</v>
      </c>
      <c r="B28" s="1128"/>
      <c r="C28" s="1129"/>
      <c r="D28" s="1130"/>
      <c r="E28" s="1131"/>
      <c r="F28" s="1132"/>
      <c r="G28" s="1133"/>
      <c r="H28" s="1131"/>
      <c r="I28" s="1134"/>
      <c r="J28" s="1135"/>
      <c r="K28" s="1132"/>
      <c r="L28" s="1134"/>
      <c r="M28" s="1132"/>
      <c r="N28" s="1136"/>
      <c r="O28" s="1137"/>
      <c r="P28" s="1138"/>
    </row>
    <row r="29" ht="15" customHeight="1">
      <c r="A29" s="1139" t="s">
        <v>78</v>
      </c>
      <c r="B29" s="1098">
        <v>0</v>
      </c>
      <c r="C29" s="1099">
        <v>0</v>
      </c>
      <c r="D29" s="1100">
        <v>0</v>
      </c>
      <c r="E29" s="1101">
        <v>0</v>
      </c>
      <c r="F29" s="1105">
        <v>0</v>
      </c>
      <c r="G29" s="1103">
        <v>0</v>
      </c>
      <c r="H29" s="1101">
        <v>0</v>
      </c>
      <c r="I29" s="1102">
        <v>0</v>
      </c>
      <c r="J29" s="1104">
        <v>0</v>
      </c>
      <c r="K29" s="1105">
        <v>0</v>
      </c>
      <c r="L29" s="1102">
        <v>0</v>
      </c>
      <c r="M29" s="1105">
        <v>0</v>
      </c>
      <c r="N29" s="1106">
        <v>0</v>
      </c>
      <c r="O29" s="1140">
        <v>0</v>
      </c>
      <c r="P29" s="1108">
        <v>0</v>
      </c>
    </row>
    <row r="30">
      <c r="A30" s="1087" t="s">
        <v>77</v>
      </c>
      <c r="B30" s="1098">
        <v>0</v>
      </c>
      <c r="C30" s="1099">
        <v>0</v>
      </c>
      <c r="D30" s="1100">
        <f t="shared" ref="D30:D37" si="178">B30+C30</f>
        <v>0</v>
      </c>
      <c r="E30" s="1110">
        <v>0</v>
      </c>
      <c r="F30" s="1114">
        <f>0</f>
        <v>0</v>
      </c>
      <c r="G30" s="1112">
        <v>0</v>
      </c>
      <c r="H30" s="1110">
        <v>0</v>
      </c>
      <c r="I30" s="1111">
        <v>0</v>
      </c>
      <c r="J30" s="1113">
        <f t="shared" ref="J30:J37" si="179">I30+H30</f>
        <v>0</v>
      </c>
      <c r="K30" s="1114">
        <v>0</v>
      </c>
      <c r="L30" s="1111">
        <v>0</v>
      </c>
      <c r="M30" s="1114">
        <f t="shared" ref="M30:M37" si="180">K30+L30</f>
        <v>0</v>
      </c>
      <c r="N30" s="1115">
        <f t="shared" ref="N30:O37" si="181">B30+E30+H30+K30</f>
        <v>0</v>
      </c>
      <c r="O30" s="1116">
        <f t="shared" si="181"/>
        <v>0</v>
      </c>
      <c r="P30" s="1141">
        <f t="shared" ref="P30:P37" si="182">N30+O30</f>
        <v>0</v>
      </c>
    </row>
    <row r="31">
      <c r="A31" s="1087" t="s">
        <v>79</v>
      </c>
      <c r="B31" s="1098">
        <v>0</v>
      </c>
      <c r="C31" s="1099">
        <v>0</v>
      </c>
      <c r="D31" s="1100">
        <f t="shared" si="178"/>
        <v>0</v>
      </c>
      <c r="E31" s="1110">
        <v>0</v>
      </c>
      <c r="F31" s="1114">
        <v>0</v>
      </c>
      <c r="G31" s="1112">
        <f>E31+F31</f>
        <v>0</v>
      </c>
      <c r="H31" s="1110">
        <f>0</f>
        <v>0</v>
      </c>
      <c r="I31" s="1111">
        <v>0</v>
      </c>
      <c r="J31" s="1113">
        <f t="shared" si="179"/>
        <v>0</v>
      </c>
      <c r="K31" s="1114">
        <v>0</v>
      </c>
      <c r="L31" s="1111">
        <v>0</v>
      </c>
      <c r="M31" s="1114">
        <f t="shared" si="180"/>
        <v>0</v>
      </c>
      <c r="N31" s="1115">
        <f t="shared" si="181"/>
        <v>0</v>
      </c>
      <c r="O31" s="1116">
        <f t="shared" si="181"/>
        <v>0</v>
      </c>
      <c r="P31" s="1141">
        <f t="shared" si="182"/>
        <v>0</v>
      </c>
    </row>
    <row r="32" ht="12" customHeight="1">
      <c r="A32" s="1089" t="s">
        <v>80</v>
      </c>
      <c r="B32" s="1098">
        <v>0</v>
      </c>
      <c r="C32" s="1099">
        <v>0</v>
      </c>
      <c r="D32" s="1100">
        <f t="shared" si="178"/>
        <v>0</v>
      </c>
      <c r="E32" s="1110">
        <v>0</v>
      </c>
      <c r="F32" s="1114">
        <v>0</v>
      </c>
      <c r="G32" s="1112">
        <f>0</f>
        <v>0</v>
      </c>
      <c r="H32" s="1110">
        <v>0</v>
      </c>
      <c r="I32" s="1111">
        <v>0</v>
      </c>
      <c r="J32" s="1113">
        <f t="shared" si="179"/>
        <v>0</v>
      </c>
      <c r="K32" s="1114">
        <v>0</v>
      </c>
      <c r="L32" s="1111">
        <v>0</v>
      </c>
      <c r="M32" s="1114">
        <f t="shared" si="180"/>
        <v>0</v>
      </c>
      <c r="N32" s="1115">
        <f t="shared" si="181"/>
        <v>0</v>
      </c>
      <c r="O32" s="1116">
        <f t="shared" si="181"/>
        <v>0</v>
      </c>
      <c r="P32" s="1141">
        <f t="shared" si="182"/>
        <v>0</v>
      </c>
    </row>
    <row r="33">
      <c r="A33" s="1089" t="s">
        <v>86</v>
      </c>
      <c r="B33" s="1098">
        <v>0</v>
      </c>
      <c r="C33" s="1099">
        <v>0</v>
      </c>
      <c r="D33" s="1100">
        <f t="shared" si="178"/>
        <v>0</v>
      </c>
      <c r="E33" s="1110">
        <v>0</v>
      </c>
      <c r="F33" s="1114">
        <v>0</v>
      </c>
      <c r="G33" s="1112">
        <f t="shared" ref="G33:G37" si="183">E33+F33</f>
        <v>0</v>
      </c>
      <c r="H33" s="1110">
        <v>0</v>
      </c>
      <c r="I33" s="1111">
        <v>0</v>
      </c>
      <c r="J33" s="1113">
        <f t="shared" si="179"/>
        <v>0</v>
      </c>
      <c r="K33" s="1114">
        <v>0</v>
      </c>
      <c r="L33" s="1111">
        <v>0</v>
      </c>
      <c r="M33" s="1114">
        <f t="shared" si="180"/>
        <v>0</v>
      </c>
      <c r="N33" s="1115">
        <f t="shared" si="181"/>
        <v>0</v>
      </c>
      <c r="O33" s="1116">
        <f t="shared" si="181"/>
        <v>0</v>
      </c>
      <c r="P33" s="1141">
        <f t="shared" si="182"/>
        <v>0</v>
      </c>
    </row>
    <row r="34" ht="12.75" hidden="1" customHeight="1">
      <c r="A34" s="1090" t="s">
        <v>82</v>
      </c>
      <c r="B34" s="1098">
        <v>0</v>
      </c>
      <c r="C34" s="1099">
        <v>0</v>
      </c>
      <c r="D34" s="1100">
        <f t="shared" si="178"/>
        <v>0</v>
      </c>
      <c r="E34" s="1110">
        <v>0</v>
      </c>
      <c r="F34" s="1114">
        <v>0</v>
      </c>
      <c r="G34" s="1112">
        <f t="shared" si="183"/>
        <v>0</v>
      </c>
      <c r="H34" s="1110">
        <v>0</v>
      </c>
      <c r="I34" s="1111">
        <v>0</v>
      </c>
      <c r="J34" s="1113">
        <f t="shared" si="179"/>
        <v>0</v>
      </c>
      <c r="K34" s="1114">
        <v>0</v>
      </c>
      <c r="L34" s="1111">
        <v>0</v>
      </c>
      <c r="M34" s="1114">
        <f t="shared" si="180"/>
        <v>0</v>
      </c>
      <c r="N34" s="1115">
        <f t="shared" si="181"/>
        <v>0</v>
      </c>
      <c r="O34" s="1116">
        <f t="shared" si="181"/>
        <v>0</v>
      </c>
      <c r="P34" s="1141">
        <f t="shared" si="182"/>
        <v>0</v>
      </c>
    </row>
    <row r="35" ht="14.25" customHeight="1">
      <c r="A35" s="1089" t="s">
        <v>83</v>
      </c>
      <c r="B35" s="1098">
        <v>0</v>
      </c>
      <c r="C35" s="1099">
        <v>0</v>
      </c>
      <c r="D35" s="1100">
        <f t="shared" si="178"/>
        <v>0</v>
      </c>
      <c r="E35" s="1110">
        <v>0</v>
      </c>
      <c r="F35" s="1114">
        <v>0</v>
      </c>
      <c r="G35" s="1112">
        <f t="shared" si="183"/>
        <v>0</v>
      </c>
      <c r="H35" s="1110">
        <v>0</v>
      </c>
      <c r="I35" s="1111">
        <v>0</v>
      </c>
      <c r="J35" s="1113">
        <f t="shared" si="179"/>
        <v>0</v>
      </c>
      <c r="K35" s="1114">
        <v>0</v>
      </c>
      <c r="L35" s="1111">
        <v>0</v>
      </c>
      <c r="M35" s="1114">
        <f t="shared" si="180"/>
        <v>0</v>
      </c>
      <c r="N35" s="1115">
        <f t="shared" si="181"/>
        <v>0</v>
      </c>
      <c r="O35" s="1116">
        <f t="shared" si="181"/>
        <v>0</v>
      </c>
      <c r="P35" s="1141">
        <f t="shared" si="182"/>
        <v>0</v>
      </c>
    </row>
    <row r="36" ht="15.75" customHeight="1">
      <c r="A36" s="1089" t="s">
        <v>84</v>
      </c>
      <c r="B36" s="1098">
        <v>0</v>
      </c>
      <c r="C36" s="1099">
        <v>0</v>
      </c>
      <c r="D36" s="1100">
        <f t="shared" si="178"/>
        <v>0</v>
      </c>
      <c r="E36" s="1110">
        <v>0</v>
      </c>
      <c r="F36" s="1114">
        <v>0</v>
      </c>
      <c r="G36" s="1112">
        <f t="shared" si="183"/>
        <v>0</v>
      </c>
      <c r="H36" s="1110">
        <v>0</v>
      </c>
      <c r="I36" s="1111">
        <v>0</v>
      </c>
      <c r="J36" s="1113">
        <f t="shared" si="179"/>
        <v>0</v>
      </c>
      <c r="K36" s="1114">
        <v>0</v>
      </c>
      <c r="L36" s="1111">
        <v>0</v>
      </c>
      <c r="M36" s="1114">
        <f t="shared" si="180"/>
        <v>0</v>
      </c>
      <c r="N36" s="1115">
        <f t="shared" si="181"/>
        <v>0</v>
      </c>
      <c r="O36" s="1116">
        <f t="shared" si="181"/>
        <v>0</v>
      </c>
      <c r="P36" s="1141">
        <f t="shared" si="182"/>
        <v>0</v>
      </c>
    </row>
    <row r="37" ht="13.5">
      <c r="A37" s="1142" t="s">
        <v>87</v>
      </c>
      <c r="B37" s="1143">
        <v>0</v>
      </c>
      <c r="C37" s="1144">
        <v>1</v>
      </c>
      <c r="D37" s="1145">
        <f t="shared" si="178"/>
        <v>1</v>
      </c>
      <c r="E37" s="1146">
        <v>0</v>
      </c>
      <c r="F37" s="1147">
        <v>0</v>
      </c>
      <c r="G37" s="1148">
        <f t="shared" si="183"/>
        <v>0</v>
      </c>
      <c r="H37" s="1146">
        <v>0</v>
      </c>
      <c r="I37" s="1149">
        <v>0</v>
      </c>
      <c r="J37" s="1150">
        <f t="shared" si="179"/>
        <v>0</v>
      </c>
      <c r="K37" s="1147">
        <f>0</f>
        <v>0</v>
      </c>
      <c r="L37" s="1149">
        <v>0</v>
      </c>
      <c r="M37" s="1147">
        <f t="shared" si="180"/>
        <v>0</v>
      </c>
      <c r="N37" s="1115">
        <f t="shared" si="181"/>
        <v>0</v>
      </c>
      <c r="O37" s="1116">
        <f t="shared" si="181"/>
        <v>1</v>
      </c>
      <c r="P37" s="1141">
        <f t="shared" si="182"/>
        <v>1</v>
      </c>
      <c r="Q37" s="1151"/>
    </row>
    <row r="38" ht="13.5">
      <c r="A38" s="1152" t="s">
        <v>89</v>
      </c>
      <c r="B38" s="1153">
        <f>B30+B31+B32+B33+B34+B35+B36+B37</f>
        <v>0</v>
      </c>
      <c r="C38" s="1153">
        <f t="shared" ref="C38:P38" si="184">C30+C31+C32+C33+C34+C35+C36+C37</f>
        <v>1</v>
      </c>
      <c r="D38" s="1153">
        <f t="shared" si="184"/>
        <v>1</v>
      </c>
      <c r="E38" s="1153">
        <f t="shared" si="184"/>
        <v>0</v>
      </c>
      <c r="F38" s="1153">
        <f t="shared" si="184"/>
        <v>0</v>
      </c>
      <c r="G38" s="1153">
        <f t="shared" si="184"/>
        <v>0</v>
      </c>
      <c r="H38" s="1153">
        <f t="shared" si="184"/>
        <v>0</v>
      </c>
      <c r="I38" s="1153">
        <f t="shared" si="184"/>
        <v>0</v>
      </c>
      <c r="J38" s="1153">
        <f t="shared" si="184"/>
        <v>0</v>
      </c>
      <c r="K38" s="1153">
        <f t="shared" si="184"/>
        <v>0</v>
      </c>
      <c r="L38" s="1153">
        <f t="shared" si="184"/>
        <v>0</v>
      </c>
      <c r="M38" s="1153">
        <f t="shared" si="184"/>
        <v>0</v>
      </c>
      <c r="N38" s="1153">
        <f t="shared" si="184"/>
        <v>0</v>
      </c>
      <c r="O38" s="1153">
        <f t="shared" si="184"/>
        <v>1</v>
      </c>
      <c r="P38" s="1154">
        <f t="shared" si="184"/>
        <v>1</v>
      </c>
    </row>
    <row r="39" ht="13.5">
      <c r="A39" s="1152" t="s">
        <v>21</v>
      </c>
      <c r="B39" s="1155">
        <f>B27</f>
        <v>204</v>
      </c>
      <c r="C39" s="1155">
        <f t="shared" ref="C39:P39" si="185">C27</f>
        <v>5</v>
      </c>
      <c r="D39" s="1155">
        <f t="shared" si="185"/>
        <v>209</v>
      </c>
      <c r="E39" s="1155">
        <f t="shared" si="185"/>
        <v>211</v>
      </c>
      <c r="F39" s="1155">
        <f t="shared" si="185"/>
        <v>6</v>
      </c>
      <c r="G39" s="1155">
        <f t="shared" si="185"/>
        <v>217</v>
      </c>
      <c r="H39" s="1155">
        <f t="shared" si="185"/>
        <v>128</v>
      </c>
      <c r="I39" s="1155">
        <f t="shared" si="185"/>
        <v>2</v>
      </c>
      <c r="J39" s="1155">
        <f t="shared" si="185"/>
        <v>130</v>
      </c>
      <c r="K39" s="1155">
        <f t="shared" si="185"/>
        <v>138</v>
      </c>
      <c r="L39" s="1155">
        <f t="shared" si="185"/>
        <v>1</v>
      </c>
      <c r="M39" s="1155">
        <f t="shared" si="185"/>
        <v>139</v>
      </c>
      <c r="N39" s="1155">
        <f t="shared" si="185"/>
        <v>681</v>
      </c>
      <c r="O39" s="1155">
        <f t="shared" si="185"/>
        <v>9</v>
      </c>
      <c r="P39" s="1156">
        <f t="shared" si="185"/>
        <v>695</v>
      </c>
    </row>
    <row r="40" ht="13.5">
      <c r="A40" s="1157" t="s">
        <v>89</v>
      </c>
      <c r="B40" s="1158">
        <f>B38</f>
        <v>0</v>
      </c>
      <c r="C40" s="1159">
        <f>C38</f>
        <v>1</v>
      </c>
      <c r="D40" s="1160">
        <f>D38</f>
        <v>1</v>
      </c>
      <c r="E40" s="1161">
        <f t="shared" ref="E40:P40" si="186">E38</f>
        <v>0</v>
      </c>
      <c r="F40" s="1162">
        <f t="shared" si="186"/>
        <v>0</v>
      </c>
      <c r="G40" s="1160">
        <f t="shared" si="186"/>
        <v>0</v>
      </c>
      <c r="H40" s="1158">
        <f t="shared" si="186"/>
        <v>0</v>
      </c>
      <c r="I40" s="1163">
        <f t="shared" si="186"/>
        <v>0</v>
      </c>
      <c r="J40" s="1160">
        <f t="shared" si="186"/>
        <v>0</v>
      </c>
      <c r="K40" s="1161">
        <f t="shared" si="186"/>
        <v>0</v>
      </c>
      <c r="L40" s="1162">
        <f t="shared" si="186"/>
        <v>0</v>
      </c>
      <c r="M40" s="1160">
        <f t="shared" si="186"/>
        <v>0</v>
      </c>
      <c r="N40" s="1158">
        <f t="shared" si="186"/>
        <v>0</v>
      </c>
      <c r="O40" s="1159">
        <f>O38</f>
        <v>1</v>
      </c>
      <c r="P40" s="1164">
        <f t="shared" si="186"/>
        <v>1</v>
      </c>
    </row>
    <row r="41" ht="17.25" customHeight="1">
      <c r="A41" s="1165" t="s">
        <v>90</v>
      </c>
      <c r="B41" s="1166">
        <f t="shared" ref="B41:P41" si="187">B39+B40</f>
        <v>204</v>
      </c>
      <c r="C41" s="1166">
        <f t="shared" si="187"/>
        <v>6</v>
      </c>
      <c r="D41" s="1166">
        <f t="shared" si="187"/>
        <v>210</v>
      </c>
      <c r="E41" s="1166">
        <f t="shared" si="187"/>
        <v>211</v>
      </c>
      <c r="F41" s="1166">
        <f t="shared" si="187"/>
        <v>6</v>
      </c>
      <c r="G41" s="1166">
        <f t="shared" si="187"/>
        <v>217</v>
      </c>
      <c r="H41" s="1166">
        <f t="shared" si="187"/>
        <v>128</v>
      </c>
      <c r="I41" s="1166">
        <f t="shared" si="187"/>
        <v>2</v>
      </c>
      <c r="J41" s="1166">
        <f t="shared" si="187"/>
        <v>130</v>
      </c>
      <c r="K41" s="1166">
        <f t="shared" si="187"/>
        <v>138</v>
      </c>
      <c r="L41" s="1166">
        <f t="shared" si="187"/>
        <v>1</v>
      </c>
      <c r="M41" s="1166">
        <f t="shared" si="187"/>
        <v>139</v>
      </c>
      <c r="N41" s="1166">
        <f t="shared" si="187"/>
        <v>681</v>
      </c>
      <c r="O41" s="1166">
        <f t="shared" si="187"/>
        <v>10</v>
      </c>
      <c r="P41" s="1166">
        <f t="shared" si="187"/>
        <v>696</v>
      </c>
    </row>
    <row r="43" ht="15">
      <c r="A43" s="1167" t="s">
        <v>91</v>
      </c>
      <c r="B43" s="1167"/>
      <c r="C43" s="1167"/>
      <c r="D43" s="1167"/>
      <c r="E43" s="1167"/>
      <c r="F43" s="1167"/>
      <c r="G43" s="1167"/>
      <c r="H43" s="1167"/>
      <c r="I43" s="1168"/>
      <c r="J43" s="1168"/>
      <c r="K43" s="1168"/>
      <c r="L43" s="1168"/>
      <c r="M43" s="1168"/>
      <c r="N43" s="1168"/>
      <c r="O43" s="1168"/>
      <c r="P43" s="1168"/>
    </row>
    <row r="46">
      <c r="F46" s="1034" t="s">
        <v>92</v>
      </c>
    </row>
  </sheetData>
  <mergeCells count="7">
    <mergeCell ref="A1:P1"/>
    <mergeCell ref="A2:P2"/>
    <mergeCell ref="A3:A4"/>
    <mergeCell ref="E3:G3"/>
    <mergeCell ref="H3:J3"/>
    <mergeCell ref="K3:M3"/>
    <mergeCell ref="N3:P3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84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2">
    <tabColor rgb="FF00B050"/>
    <outlinePr applyStyles="0" summaryBelow="1" summaryRight="1" showOutlineSymbols="1"/>
    <pageSetUpPr autoPageBreaks="1" fitToPage="0"/>
  </sheetPr>
  <sheetViews>
    <sheetView view="pageBreakPreview" zoomScale="80" workbookViewId="0">
      <selection activeCell="O26" activeCellId="0" sqref="O25:O26"/>
    </sheetView>
  </sheetViews>
  <sheetFormatPr defaultRowHeight="12.75"/>
  <cols>
    <col customWidth="1" min="1" max="1" style="1169" width="44.140625"/>
    <col customWidth="1" min="2" max="2" style="1169" width="7.7109375"/>
    <col customWidth="1" min="3" max="3" style="1169" width="6.85546875"/>
    <col customWidth="1" min="4" max="5" style="1169" width="7.140625"/>
    <col customWidth="1" min="6" max="6" style="1169" width="6.5703125"/>
    <col customWidth="1" min="7" max="7" style="1169" width="6.85546875"/>
    <col customWidth="1" min="8" max="8" style="1169" width="7.42578125"/>
    <col customWidth="1" min="9" max="9" style="1169" width="7.140625"/>
    <col customWidth="1" min="10" max="10" style="1169" width="6.85546875"/>
    <col customWidth="1" min="11" max="11" style="1169" width="8.28515625"/>
    <col customWidth="1" min="12" max="12" style="1169" width="6.7109375"/>
    <col customWidth="1" min="13" max="13" style="1169" width="7.5703125"/>
    <col customWidth="1" min="14" max="14" style="1169" width="7.140625"/>
    <col customWidth="1" min="15" max="15" style="1169" width="7"/>
    <col customWidth="1" min="16" max="16" style="1169" width="6.42578125"/>
    <col customWidth="1" min="17" max="17" style="1169" width="7.140625"/>
    <col customWidth="1" min="18" max="18" style="1169" width="7"/>
    <col customWidth="1" min="19" max="19" style="1169" width="7.140625"/>
    <col customWidth="1" min="20" max="20" style="1169" width="7.28515625"/>
    <col customWidth="1" min="21" max="61" style="1169" width="10"/>
    <col min="62" max="256" style="1169" width="9.140625"/>
    <col customWidth="1" min="257" max="257" style="1169" width="38.85546875"/>
    <col customWidth="1" min="258" max="258" style="1169" width="6.5703125"/>
    <col customWidth="1" min="259" max="259" style="1169" width="6.85546875"/>
    <col customWidth="1" min="260" max="260" style="1169" width="7.140625"/>
    <col customWidth="1" min="261" max="261" style="1169" width="6.42578125"/>
    <col customWidth="1" min="262" max="262" style="1169" width="6.5703125"/>
    <col customWidth="1" min="263" max="263" style="1169" width="4.7109375"/>
    <col customWidth="1" min="264" max="264" style="1169" width="6.5703125"/>
    <col customWidth="1" min="265" max="265" style="1169" width="7.140625"/>
    <col customWidth="1" min="266" max="267" style="1169" width="6.85546875"/>
    <col customWidth="1" min="268" max="268" style="1169" width="6.7109375"/>
    <col customWidth="1" min="269" max="269" style="1169" width="7.5703125"/>
    <col customWidth="1" min="270" max="270" style="1169" width="7.140625"/>
    <col customWidth="1" min="271" max="271" style="1169" width="7"/>
    <col customWidth="1" min="272" max="272" style="1169" width="6.42578125"/>
    <col customWidth="1" min="273" max="273" style="1169" width="7.140625"/>
    <col customWidth="1" min="274" max="274" style="1169" width="7"/>
    <col customWidth="1" min="275" max="275" style="1169" width="5.28515625"/>
    <col customWidth="1" min="276" max="317" style="1169" width="10"/>
    <col min="318" max="512" style="1169" width="9.140625"/>
    <col customWidth="1" min="513" max="513" style="1169" width="38.85546875"/>
    <col customWidth="1" min="514" max="514" style="1169" width="6.5703125"/>
    <col customWidth="1" min="515" max="515" style="1169" width="6.85546875"/>
    <col customWidth="1" min="516" max="516" style="1169" width="7.140625"/>
    <col customWidth="1" min="517" max="517" style="1169" width="6.42578125"/>
    <col customWidth="1" min="518" max="518" style="1169" width="6.5703125"/>
    <col customWidth="1" min="519" max="519" style="1169" width="4.7109375"/>
    <col customWidth="1" min="520" max="520" style="1169" width="6.5703125"/>
    <col customWidth="1" min="521" max="521" style="1169" width="7.140625"/>
    <col customWidth="1" min="522" max="523" style="1169" width="6.85546875"/>
    <col customWidth="1" min="524" max="524" style="1169" width="6.7109375"/>
    <col customWidth="1" min="525" max="525" style="1169" width="7.5703125"/>
    <col customWidth="1" min="526" max="526" style="1169" width="7.140625"/>
    <col customWidth="1" min="527" max="527" style="1169" width="7"/>
    <col customWidth="1" min="528" max="528" style="1169" width="6.42578125"/>
    <col customWidth="1" min="529" max="529" style="1169" width="7.140625"/>
    <col customWidth="1" min="530" max="530" style="1169" width="7"/>
    <col customWidth="1" min="531" max="531" style="1169" width="5.28515625"/>
    <col customWidth="1" min="532" max="573" style="1169" width="10"/>
    <col min="574" max="768" style="1169" width="9.140625"/>
    <col customWidth="1" min="769" max="769" style="1169" width="38.85546875"/>
    <col customWidth="1" min="770" max="770" style="1169" width="6.5703125"/>
    <col customWidth="1" min="771" max="771" style="1169" width="6.85546875"/>
    <col customWidth="1" min="772" max="772" style="1169" width="7.140625"/>
    <col customWidth="1" min="773" max="773" style="1169" width="6.42578125"/>
    <col customWidth="1" min="774" max="774" style="1169" width="6.5703125"/>
    <col customWidth="1" min="775" max="775" style="1169" width="4.7109375"/>
    <col customWidth="1" min="776" max="776" style="1169" width="6.5703125"/>
    <col customWidth="1" min="777" max="777" style="1169" width="7.140625"/>
    <col customWidth="1" min="778" max="779" style="1169" width="6.85546875"/>
    <col customWidth="1" min="780" max="780" style="1169" width="6.7109375"/>
    <col customWidth="1" min="781" max="781" style="1169" width="7.5703125"/>
    <col customWidth="1" min="782" max="782" style="1169" width="7.140625"/>
    <col customWidth="1" min="783" max="783" style="1169" width="7"/>
    <col customWidth="1" min="784" max="784" style="1169" width="6.42578125"/>
    <col customWidth="1" min="785" max="785" style="1169" width="7.140625"/>
    <col customWidth="1" min="786" max="786" style="1169" width="7"/>
    <col customWidth="1" min="787" max="787" style="1169" width="5.28515625"/>
    <col customWidth="1" min="788" max="829" style="1169" width="10"/>
    <col min="830" max="1024" style="1169" width="9.140625"/>
    <col customWidth="1" min="1025" max="1025" style="1169" width="38.85546875"/>
    <col customWidth="1" min="1026" max="1026" style="1169" width="6.5703125"/>
    <col customWidth="1" min="1027" max="1027" style="1169" width="6.85546875"/>
    <col customWidth="1" min="1028" max="1028" style="1169" width="7.140625"/>
    <col customWidth="1" min="1029" max="1029" style="1169" width="6.42578125"/>
    <col customWidth="1" min="1030" max="1030" style="1169" width="6.5703125"/>
    <col customWidth="1" min="1031" max="1031" style="1169" width="4.7109375"/>
    <col customWidth="1" min="1032" max="1032" style="1169" width="6.5703125"/>
    <col customWidth="1" min="1033" max="1033" style="1169" width="7.140625"/>
    <col customWidth="1" min="1034" max="1035" style="1169" width="6.85546875"/>
    <col customWidth="1" min="1036" max="1036" style="1169" width="6.7109375"/>
    <col customWidth="1" min="1037" max="1037" style="1169" width="7.5703125"/>
    <col customWidth="1" min="1038" max="1038" style="1169" width="7.140625"/>
    <col customWidth="1" min="1039" max="1039" style="1169" width="7"/>
    <col customWidth="1" min="1040" max="1040" style="1169" width="6.42578125"/>
    <col customWidth="1" min="1041" max="1041" style="1169" width="7.140625"/>
    <col customWidth="1" min="1042" max="1042" style="1169" width="7"/>
    <col customWidth="1" min="1043" max="1043" style="1169" width="5.28515625"/>
    <col customWidth="1" min="1044" max="1085" style="1169" width="10"/>
    <col min="1086" max="1280" style="1169" width="9.140625"/>
    <col customWidth="1" min="1281" max="1281" style="1169" width="38.85546875"/>
    <col customWidth="1" min="1282" max="1282" style="1169" width="6.5703125"/>
    <col customWidth="1" min="1283" max="1283" style="1169" width="6.85546875"/>
    <col customWidth="1" min="1284" max="1284" style="1169" width="7.140625"/>
    <col customWidth="1" min="1285" max="1285" style="1169" width="6.42578125"/>
    <col customWidth="1" min="1286" max="1286" style="1169" width="6.5703125"/>
    <col customWidth="1" min="1287" max="1287" style="1169" width="4.7109375"/>
    <col customWidth="1" min="1288" max="1288" style="1169" width="6.5703125"/>
    <col customWidth="1" min="1289" max="1289" style="1169" width="7.140625"/>
    <col customWidth="1" min="1290" max="1291" style="1169" width="6.85546875"/>
    <col customWidth="1" min="1292" max="1292" style="1169" width="6.7109375"/>
    <col customWidth="1" min="1293" max="1293" style="1169" width="7.5703125"/>
    <col customWidth="1" min="1294" max="1294" style="1169" width="7.140625"/>
    <col customWidth="1" min="1295" max="1295" style="1169" width="7"/>
    <col customWidth="1" min="1296" max="1296" style="1169" width="6.42578125"/>
    <col customWidth="1" min="1297" max="1297" style="1169" width="7.140625"/>
    <col customWidth="1" min="1298" max="1298" style="1169" width="7"/>
    <col customWidth="1" min="1299" max="1299" style="1169" width="5.28515625"/>
    <col customWidth="1" min="1300" max="1341" style="1169" width="10"/>
    <col min="1342" max="1536" style="1169" width="9.140625"/>
    <col customWidth="1" min="1537" max="1537" style="1169" width="38.85546875"/>
    <col customWidth="1" min="1538" max="1538" style="1169" width="6.5703125"/>
    <col customWidth="1" min="1539" max="1539" style="1169" width="6.85546875"/>
    <col customWidth="1" min="1540" max="1540" style="1169" width="7.140625"/>
    <col customWidth="1" min="1541" max="1541" style="1169" width="6.42578125"/>
    <col customWidth="1" min="1542" max="1542" style="1169" width="6.5703125"/>
    <col customWidth="1" min="1543" max="1543" style="1169" width="4.7109375"/>
    <col customWidth="1" min="1544" max="1544" style="1169" width="6.5703125"/>
    <col customWidth="1" min="1545" max="1545" style="1169" width="7.140625"/>
    <col customWidth="1" min="1546" max="1547" style="1169" width="6.85546875"/>
    <col customWidth="1" min="1548" max="1548" style="1169" width="6.7109375"/>
    <col customWidth="1" min="1549" max="1549" style="1169" width="7.5703125"/>
    <col customWidth="1" min="1550" max="1550" style="1169" width="7.140625"/>
    <col customWidth="1" min="1551" max="1551" style="1169" width="7"/>
    <col customWidth="1" min="1552" max="1552" style="1169" width="6.42578125"/>
    <col customWidth="1" min="1553" max="1553" style="1169" width="7.140625"/>
    <col customWidth="1" min="1554" max="1554" style="1169" width="7"/>
    <col customWidth="1" min="1555" max="1555" style="1169" width="5.28515625"/>
    <col customWidth="1" min="1556" max="1597" style="1169" width="10"/>
    <col min="1598" max="1792" style="1169" width="9.140625"/>
    <col customWidth="1" min="1793" max="1793" style="1169" width="38.85546875"/>
    <col customWidth="1" min="1794" max="1794" style="1169" width="6.5703125"/>
    <col customWidth="1" min="1795" max="1795" style="1169" width="6.85546875"/>
    <col customWidth="1" min="1796" max="1796" style="1169" width="7.140625"/>
    <col customWidth="1" min="1797" max="1797" style="1169" width="6.42578125"/>
    <col customWidth="1" min="1798" max="1798" style="1169" width="6.5703125"/>
    <col customWidth="1" min="1799" max="1799" style="1169" width="4.7109375"/>
    <col customWidth="1" min="1800" max="1800" style="1169" width="6.5703125"/>
    <col customWidth="1" min="1801" max="1801" style="1169" width="7.140625"/>
    <col customWidth="1" min="1802" max="1803" style="1169" width="6.85546875"/>
    <col customWidth="1" min="1804" max="1804" style="1169" width="6.7109375"/>
    <col customWidth="1" min="1805" max="1805" style="1169" width="7.5703125"/>
    <col customWidth="1" min="1806" max="1806" style="1169" width="7.140625"/>
    <col customWidth="1" min="1807" max="1807" style="1169" width="7"/>
    <col customWidth="1" min="1808" max="1808" style="1169" width="6.42578125"/>
    <col customWidth="1" min="1809" max="1809" style="1169" width="7.140625"/>
    <col customWidth="1" min="1810" max="1810" style="1169" width="7"/>
    <col customWidth="1" min="1811" max="1811" style="1169" width="5.28515625"/>
    <col customWidth="1" min="1812" max="1853" style="1169" width="10"/>
    <col min="1854" max="2048" style="1169" width="9.140625"/>
    <col customWidth="1" min="2049" max="2049" style="1169" width="38.85546875"/>
    <col customWidth="1" min="2050" max="2050" style="1169" width="6.5703125"/>
    <col customWidth="1" min="2051" max="2051" style="1169" width="6.85546875"/>
    <col customWidth="1" min="2052" max="2052" style="1169" width="7.140625"/>
    <col customWidth="1" min="2053" max="2053" style="1169" width="6.42578125"/>
    <col customWidth="1" min="2054" max="2054" style="1169" width="6.5703125"/>
    <col customWidth="1" min="2055" max="2055" style="1169" width="4.7109375"/>
    <col customWidth="1" min="2056" max="2056" style="1169" width="6.5703125"/>
    <col customWidth="1" min="2057" max="2057" style="1169" width="7.140625"/>
    <col customWidth="1" min="2058" max="2059" style="1169" width="6.85546875"/>
    <col customWidth="1" min="2060" max="2060" style="1169" width="6.7109375"/>
    <col customWidth="1" min="2061" max="2061" style="1169" width="7.5703125"/>
    <col customWidth="1" min="2062" max="2062" style="1169" width="7.140625"/>
    <col customWidth="1" min="2063" max="2063" style="1169" width="7"/>
    <col customWidth="1" min="2064" max="2064" style="1169" width="6.42578125"/>
    <col customWidth="1" min="2065" max="2065" style="1169" width="7.140625"/>
    <col customWidth="1" min="2066" max="2066" style="1169" width="7"/>
    <col customWidth="1" min="2067" max="2067" style="1169" width="5.28515625"/>
    <col customWidth="1" min="2068" max="2109" style="1169" width="10"/>
    <col min="2110" max="2304" style="1169" width="9.140625"/>
    <col customWidth="1" min="2305" max="2305" style="1169" width="38.85546875"/>
    <col customWidth="1" min="2306" max="2306" style="1169" width="6.5703125"/>
    <col customWidth="1" min="2307" max="2307" style="1169" width="6.85546875"/>
    <col customWidth="1" min="2308" max="2308" style="1169" width="7.140625"/>
    <col customWidth="1" min="2309" max="2309" style="1169" width="6.42578125"/>
    <col customWidth="1" min="2310" max="2310" style="1169" width="6.5703125"/>
    <col customWidth="1" min="2311" max="2311" style="1169" width="4.7109375"/>
    <col customWidth="1" min="2312" max="2312" style="1169" width="6.5703125"/>
    <col customWidth="1" min="2313" max="2313" style="1169" width="7.140625"/>
    <col customWidth="1" min="2314" max="2315" style="1169" width="6.85546875"/>
    <col customWidth="1" min="2316" max="2316" style="1169" width="6.7109375"/>
    <col customWidth="1" min="2317" max="2317" style="1169" width="7.5703125"/>
    <col customWidth="1" min="2318" max="2318" style="1169" width="7.140625"/>
    <col customWidth="1" min="2319" max="2319" style="1169" width="7"/>
    <col customWidth="1" min="2320" max="2320" style="1169" width="6.42578125"/>
    <col customWidth="1" min="2321" max="2321" style="1169" width="7.140625"/>
    <col customWidth="1" min="2322" max="2322" style="1169" width="7"/>
    <col customWidth="1" min="2323" max="2323" style="1169" width="5.28515625"/>
    <col customWidth="1" min="2324" max="2365" style="1169" width="10"/>
    <col min="2366" max="2560" style="1169" width="9.140625"/>
    <col customWidth="1" min="2561" max="2561" style="1169" width="38.85546875"/>
    <col customWidth="1" min="2562" max="2562" style="1169" width="6.5703125"/>
    <col customWidth="1" min="2563" max="2563" style="1169" width="6.85546875"/>
    <col customWidth="1" min="2564" max="2564" style="1169" width="7.140625"/>
    <col customWidth="1" min="2565" max="2565" style="1169" width="6.42578125"/>
    <col customWidth="1" min="2566" max="2566" style="1169" width="6.5703125"/>
    <col customWidth="1" min="2567" max="2567" style="1169" width="4.7109375"/>
    <col customWidth="1" min="2568" max="2568" style="1169" width="6.5703125"/>
    <col customWidth="1" min="2569" max="2569" style="1169" width="7.140625"/>
    <col customWidth="1" min="2570" max="2571" style="1169" width="6.85546875"/>
    <col customWidth="1" min="2572" max="2572" style="1169" width="6.7109375"/>
    <col customWidth="1" min="2573" max="2573" style="1169" width="7.5703125"/>
    <col customWidth="1" min="2574" max="2574" style="1169" width="7.140625"/>
    <col customWidth="1" min="2575" max="2575" style="1169" width="7"/>
    <col customWidth="1" min="2576" max="2576" style="1169" width="6.42578125"/>
    <col customWidth="1" min="2577" max="2577" style="1169" width="7.140625"/>
    <col customWidth="1" min="2578" max="2578" style="1169" width="7"/>
    <col customWidth="1" min="2579" max="2579" style="1169" width="5.28515625"/>
    <col customWidth="1" min="2580" max="2621" style="1169" width="10"/>
    <col min="2622" max="2816" style="1169" width="9.140625"/>
    <col customWidth="1" min="2817" max="2817" style="1169" width="38.85546875"/>
    <col customWidth="1" min="2818" max="2818" style="1169" width="6.5703125"/>
    <col customWidth="1" min="2819" max="2819" style="1169" width="6.85546875"/>
    <col customWidth="1" min="2820" max="2820" style="1169" width="7.140625"/>
    <col customWidth="1" min="2821" max="2821" style="1169" width="6.42578125"/>
    <col customWidth="1" min="2822" max="2822" style="1169" width="6.5703125"/>
    <col customWidth="1" min="2823" max="2823" style="1169" width="4.7109375"/>
    <col customWidth="1" min="2824" max="2824" style="1169" width="6.5703125"/>
    <col customWidth="1" min="2825" max="2825" style="1169" width="7.140625"/>
    <col customWidth="1" min="2826" max="2827" style="1169" width="6.85546875"/>
    <col customWidth="1" min="2828" max="2828" style="1169" width="6.7109375"/>
    <col customWidth="1" min="2829" max="2829" style="1169" width="7.5703125"/>
    <col customWidth="1" min="2830" max="2830" style="1169" width="7.140625"/>
    <col customWidth="1" min="2831" max="2831" style="1169" width="7"/>
    <col customWidth="1" min="2832" max="2832" style="1169" width="6.42578125"/>
    <col customWidth="1" min="2833" max="2833" style="1169" width="7.140625"/>
    <col customWidth="1" min="2834" max="2834" style="1169" width="7"/>
    <col customWidth="1" min="2835" max="2835" style="1169" width="5.28515625"/>
    <col customWidth="1" min="2836" max="2877" style="1169" width="10"/>
    <col min="2878" max="3072" style="1169" width="9.140625"/>
    <col customWidth="1" min="3073" max="3073" style="1169" width="38.85546875"/>
    <col customWidth="1" min="3074" max="3074" style="1169" width="6.5703125"/>
    <col customWidth="1" min="3075" max="3075" style="1169" width="6.85546875"/>
    <col customWidth="1" min="3076" max="3076" style="1169" width="7.140625"/>
    <col customWidth="1" min="3077" max="3077" style="1169" width="6.42578125"/>
    <col customWidth="1" min="3078" max="3078" style="1169" width="6.5703125"/>
    <col customWidth="1" min="3079" max="3079" style="1169" width="4.7109375"/>
    <col customWidth="1" min="3080" max="3080" style="1169" width="6.5703125"/>
    <col customWidth="1" min="3081" max="3081" style="1169" width="7.140625"/>
    <col customWidth="1" min="3082" max="3083" style="1169" width="6.85546875"/>
    <col customWidth="1" min="3084" max="3084" style="1169" width="6.7109375"/>
    <col customWidth="1" min="3085" max="3085" style="1169" width="7.5703125"/>
    <col customWidth="1" min="3086" max="3086" style="1169" width="7.140625"/>
    <col customWidth="1" min="3087" max="3087" style="1169" width="7"/>
    <col customWidth="1" min="3088" max="3088" style="1169" width="6.42578125"/>
    <col customWidth="1" min="3089" max="3089" style="1169" width="7.140625"/>
    <col customWidth="1" min="3090" max="3090" style="1169" width="7"/>
    <col customWidth="1" min="3091" max="3091" style="1169" width="5.28515625"/>
    <col customWidth="1" min="3092" max="3133" style="1169" width="10"/>
    <col min="3134" max="3328" style="1169" width="9.140625"/>
    <col customWidth="1" min="3329" max="3329" style="1169" width="38.85546875"/>
    <col customWidth="1" min="3330" max="3330" style="1169" width="6.5703125"/>
    <col customWidth="1" min="3331" max="3331" style="1169" width="6.85546875"/>
    <col customWidth="1" min="3332" max="3332" style="1169" width="7.140625"/>
    <col customWidth="1" min="3333" max="3333" style="1169" width="6.42578125"/>
    <col customWidth="1" min="3334" max="3334" style="1169" width="6.5703125"/>
    <col customWidth="1" min="3335" max="3335" style="1169" width="4.7109375"/>
    <col customWidth="1" min="3336" max="3336" style="1169" width="6.5703125"/>
    <col customWidth="1" min="3337" max="3337" style="1169" width="7.140625"/>
    <col customWidth="1" min="3338" max="3339" style="1169" width="6.85546875"/>
    <col customWidth="1" min="3340" max="3340" style="1169" width="6.7109375"/>
    <col customWidth="1" min="3341" max="3341" style="1169" width="7.5703125"/>
    <col customWidth="1" min="3342" max="3342" style="1169" width="7.140625"/>
    <col customWidth="1" min="3343" max="3343" style="1169" width="7"/>
    <col customWidth="1" min="3344" max="3344" style="1169" width="6.42578125"/>
    <col customWidth="1" min="3345" max="3345" style="1169" width="7.140625"/>
    <col customWidth="1" min="3346" max="3346" style="1169" width="7"/>
    <col customWidth="1" min="3347" max="3347" style="1169" width="5.28515625"/>
    <col customWidth="1" min="3348" max="3389" style="1169" width="10"/>
    <col min="3390" max="3584" style="1169" width="9.140625"/>
    <col customWidth="1" min="3585" max="3585" style="1169" width="38.85546875"/>
    <col customWidth="1" min="3586" max="3586" style="1169" width="6.5703125"/>
    <col customWidth="1" min="3587" max="3587" style="1169" width="6.85546875"/>
    <col customWidth="1" min="3588" max="3588" style="1169" width="7.140625"/>
    <col customWidth="1" min="3589" max="3589" style="1169" width="6.42578125"/>
    <col customWidth="1" min="3590" max="3590" style="1169" width="6.5703125"/>
    <col customWidth="1" min="3591" max="3591" style="1169" width="4.7109375"/>
    <col customWidth="1" min="3592" max="3592" style="1169" width="6.5703125"/>
    <col customWidth="1" min="3593" max="3593" style="1169" width="7.140625"/>
    <col customWidth="1" min="3594" max="3595" style="1169" width="6.85546875"/>
    <col customWidth="1" min="3596" max="3596" style="1169" width="6.7109375"/>
    <col customWidth="1" min="3597" max="3597" style="1169" width="7.5703125"/>
    <col customWidth="1" min="3598" max="3598" style="1169" width="7.140625"/>
    <col customWidth="1" min="3599" max="3599" style="1169" width="7"/>
    <col customWidth="1" min="3600" max="3600" style="1169" width="6.42578125"/>
    <col customWidth="1" min="3601" max="3601" style="1169" width="7.140625"/>
    <col customWidth="1" min="3602" max="3602" style="1169" width="7"/>
    <col customWidth="1" min="3603" max="3603" style="1169" width="5.28515625"/>
    <col customWidth="1" min="3604" max="3645" style="1169" width="10"/>
    <col min="3646" max="3840" style="1169" width="9.140625"/>
    <col customWidth="1" min="3841" max="3841" style="1169" width="38.85546875"/>
    <col customWidth="1" min="3842" max="3842" style="1169" width="6.5703125"/>
    <col customWidth="1" min="3843" max="3843" style="1169" width="6.85546875"/>
    <col customWidth="1" min="3844" max="3844" style="1169" width="7.140625"/>
    <col customWidth="1" min="3845" max="3845" style="1169" width="6.42578125"/>
    <col customWidth="1" min="3846" max="3846" style="1169" width="6.5703125"/>
    <col customWidth="1" min="3847" max="3847" style="1169" width="4.7109375"/>
    <col customWidth="1" min="3848" max="3848" style="1169" width="6.5703125"/>
    <col customWidth="1" min="3849" max="3849" style="1169" width="7.140625"/>
    <col customWidth="1" min="3850" max="3851" style="1169" width="6.85546875"/>
    <col customWidth="1" min="3852" max="3852" style="1169" width="6.7109375"/>
    <col customWidth="1" min="3853" max="3853" style="1169" width="7.5703125"/>
    <col customWidth="1" min="3854" max="3854" style="1169" width="7.140625"/>
    <col customWidth="1" min="3855" max="3855" style="1169" width="7"/>
    <col customWidth="1" min="3856" max="3856" style="1169" width="6.42578125"/>
    <col customWidth="1" min="3857" max="3857" style="1169" width="7.140625"/>
    <col customWidth="1" min="3858" max="3858" style="1169" width="7"/>
    <col customWidth="1" min="3859" max="3859" style="1169" width="5.28515625"/>
    <col customWidth="1" min="3860" max="3901" style="1169" width="10"/>
    <col min="3902" max="4096" style="1169" width="9.140625"/>
    <col customWidth="1" min="4097" max="4097" style="1169" width="38.85546875"/>
    <col customWidth="1" min="4098" max="4098" style="1169" width="6.5703125"/>
    <col customWidth="1" min="4099" max="4099" style="1169" width="6.85546875"/>
    <col customWidth="1" min="4100" max="4100" style="1169" width="7.140625"/>
    <col customWidth="1" min="4101" max="4101" style="1169" width="6.42578125"/>
    <col customWidth="1" min="4102" max="4102" style="1169" width="6.5703125"/>
    <col customWidth="1" min="4103" max="4103" style="1169" width="4.7109375"/>
    <col customWidth="1" min="4104" max="4104" style="1169" width="6.5703125"/>
    <col customWidth="1" min="4105" max="4105" style="1169" width="7.140625"/>
    <col customWidth="1" min="4106" max="4107" style="1169" width="6.85546875"/>
    <col customWidth="1" min="4108" max="4108" style="1169" width="6.7109375"/>
    <col customWidth="1" min="4109" max="4109" style="1169" width="7.5703125"/>
    <col customWidth="1" min="4110" max="4110" style="1169" width="7.140625"/>
    <col customWidth="1" min="4111" max="4111" style="1169" width="7"/>
    <col customWidth="1" min="4112" max="4112" style="1169" width="6.42578125"/>
    <col customWidth="1" min="4113" max="4113" style="1169" width="7.140625"/>
    <col customWidth="1" min="4114" max="4114" style="1169" width="7"/>
    <col customWidth="1" min="4115" max="4115" style="1169" width="5.28515625"/>
    <col customWidth="1" min="4116" max="4157" style="1169" width="10"/>
    <col min="4158" max="4352" style="1169" width="9.140625"/>
    <col customWidth="1" min="4353" max="4353" style="1169" width="38.85546875"/>
    <col customWidth="1" min="4354" max="4354" style="1169" width="6.5703125"/>
    <col customWidth="1" min="4355" max="4355" style="1169" width="6.85546875"/>
    <col customWidth="1" min="4356" max="4356" style="1169" width="7.140625"/>
    <col customWidth="1" min="4357" max="4357" style="1169" width="6.42578125"/>
    <col customWidth="1" min="4358" max="4358" style="1169" width="6.5703125"/>
    <col customWidth="1" min="4359" max="4359" style="1169" width="4.7109375"/>
    <col customWidth="1" min="4360" max="4360" style="1169" width="6.5703125"/>
    <col customWidth="1" min="4361" max="4361" style="1169" width="7.140625"/>
    <col customWidth="1" min="4362" max="4363" style="1169" width="6.85546875"/>
    <col customWidth="1" min="4364" max="4364" style="1169" width="6.7109375"/>
    <col customWidth="1" min="4365" max="4365" style="1169" width="7.5703125"/>
    <col customWidth="1" min="4366" max="4366" style="1169" width="7.140625"/>
    <col customWidth="1" min="4367" max="4367" style="1169" width="7"/>
    <col customWidth="1" min="4368" max="4368" style="1169" width="6.42578125"/>
    <col customWidth="1" min="4369" max="4369" style="1169" width="7.140625"/>
    <col customWidth="1" min="4370" max="4370" style="1169" width="7"/>
    <col customWidth="1" min="4371" max="4371" style="1169" width="5.28515625"/>
    <col customWidth="1" min="4372" max="4413" style="1169" width="10"/>
    <col min="4414" max="4608" style="1169" width="9.140625"/>
    <col customWidth="1" min="4609" max="4609" style="1169" width="38.85546875"/>
    <col customWidth="1" min="4610" max="4610" style="1169" width="6.5703125"/>
    <col customWidth="1" min="4611" max="4611" style="1169" width="6.85546875"/>
    <col customWidth="1" min="4612" max="4612" style="1169" width="7.140625"/>
    <col customWidth="1" min="4613" max="4613" style="1169" width="6.42578125"/>
    <col customWidth="1" min="4614" max="4614" style="1169" width="6.5703125"/>
    <col customWidth="1" min="4615" max="4615" style="1169" width="4.7109375"/>
    <col customWidth="1" min="4616" max="4616" style="1169" width="6.5703125"/>
    <col customWidth="1" min="4617" max="4617" style="1169" width="7.140625"/>
    <col customWidth="1" min="4618" max="4619" style="1169" width="6.85546875"/>
    <col customWidth="1" min="4620" max="4620" style="1169" width="6.7109375"/>
    <col customWidth="1" min="4621" max="4621" style="1169" width="7.5703125"/>
    <col customWidth="1" min="4622" max="4622" style="1169" width="7.140625"/>
    <col customWidth="1" min="4623" max="4623" style="1169" width="7"/>
    <col customWidth="1" min="4624" max="4624" style="1169" width="6.42578125"/>
    <col customWidth="1" min="4625" max="4625" style="1169" width="7.140625"/>
    <col customWidth="1" min="4626" max="4626" style="1169" width="7"/>
    <col customWidth="1" min="4627" max="4627" style="1169" width="5.28515625"/>
    <col customWidth="1" min="4628" max="4669" style="1169" width="10"/>
    <col min="4670" max="4864" style="1169" width="9.140625"/>
    <col customWidth="1" min="4865" max="4865" style="1169" width="38.85546875"/>
    <col customWidth="1" min="4866" max="4866" style="1169" width="6.5703125"/>
    <col customWidth="1" min="4867" max="4867" style="1169" width="6.85546875"/>
    <col customWidth="1" min="4868" max="4868" style="1169" width="7.140625"/>
    <col customWidth="1" min="4869" max="4869" style="1169" width="6.42578125"/>
    <col customWidth="1" min="4870" max="4870" style="1169" width="6.5703125"/>
    <col customWidth="1" min="4871" max="4871" style="1169" width="4.7109375"/>
    <col customWidth="1" min="4872" max="4872" style="1169" width="6.5703125"/>
    <col customWidth="1" min="4873" max="4873" style="1169" width="7.140625"/>
    <col customWidth="1" min="4874" max="4875" style="1169" width="6.85546875"/>
    <col customWidth="1" min="4876" max="4876" style="1169" width="6.7109375"/>
    <col customWidth="1" min="4877" max="4877" style="1169" width="7.5703125"/>
    <col customWidth="1" min="4878" max="4878" style="1169" width="7.140625"/>
    <col customWidth="1" min="4879" max="4879" style="1169" width="7"/>
    <col customWidth="1" min="4880" max="4880" style="1169" width="6.42578125"/>
    <col customWidth="1" min="4881" max="4881" style="1169" width="7.140625"/>
    <col customWidth="1" min="4882" max="4882" style="1169" width="7"/>
    <col customWidth="1" min="4883" max="4883" style="1169" width="5.28515625"/>
    <col customWidth="1" min="4884" max="4925" style="1169" width="10"/>
    <col min="4926" max="5120" style="1169" width="9.140625"/>
    <col customWidth="1" min="5121" max="5121" style="1169" width="38.85546875"/>
    <col customWidth="1" min="5122" max="5122" style="1169" width="6.5703125"/>
    <col customWidth="1" min="5123" max="5123" style="1169" width="6.85546875"/>
    <col customWidth="1" min="5124" max="5124" style="1169" width="7.140625"/>
    <col customWidth="1" min="5125" max="5125" style="1169" width="6.42578125"/>
    <col customWidth="1" min="5126" max="5126" style="1169" width="6.5703125"/>
    <col customWidth="1" min="5127" max="5127" style="1169" width="4.7109375"/>
    <col customWidth="1" min="5128" max="5128" style="1169" width="6.5703125"/>
    <col customWidth="1" min="5129" max="5129" style="1169" width="7.140625"/>
    <col customWidth="1" min="5130" max="5131" style="1169" width="6.85546875"/>
    <col customWidth="1" min="5132" max="5132" style="1169" width="6.7109375"/>
    <col customWidth="1" min="5133" max="5133" style="1169" width="7.5703125"/>
    <col customWidth="1" min="5134" max="5134" style="1169" width="7.140625"/>
    <col customWidth="1" min="5135" max="5135" style="1169" width="7"/>
    <col customWidth="1" min="5136" max="5136" style="1169" width="6.42578125"/>
    <col customWidth="1" min="5137" max="5137" style="1169" width="7.140625"/>
    <col customWidth="1" min="5138" max="5138" style="1169" width="7"/>
    <col customWidth="1" min="5139" max="5139" style="1169" width="5.28515625"/>
    <col customWidth="1" min="5140" max="5181" style="1169" width="10"/>
    <col min="5182" max="5376" style="1169" width="9.140625"/>
    <col customWidth="1" min="5377" max="5377" style="1169" width="38.85546875"/>
    <col customWidth="1" min="5378" max="5378" style="1169" width="6.5703125"/>
    <col customWidth="1" min="5379" max="5379" style="1169" width="6.85546875"/>
    <col customWidth="1" min="5380" max="5380" style="1169" width="7.140625"/>
    <col customWidth="1" min="5381" max="5381" style="1169" width="6.42578125"/>
    <col customWidth="1" min="5382" max="5382" style="1169" width="6.5703125"/>
    <col customWidth="1" min="5383" max="5383" style="1169" width="4.7109375"/>
    <col customWidth="1" min="5384" max="5384" style="1169" width="6.5703125"/>
    <col customWidth="1" min="5385" max="5385" style="1169" width="7.140625"/>
    <col customWidth="1" min="5386" max="5387" style="1169" width="6.85546875"/>
    <col customWidth="1" min="5388" max="5388" style="1169" width="6.7109375"/>
    <col customWidth="1" min="5389" max="5389" style="1169" width="7.5703125"/>
    <col customWidth="1" min="5390" max="5390" style="1169" width="7.140625"/>
    <col customWidth="1" min="5391" max="5391" style="1169" width="7"/>
    <col customWidth="1" min="5392" max="5392" style="1169" width="6.42578125"/>
    <col customWidth="1" min="5393" max="5393" style="1169" width="7.140625"/>
    <col customWidth="1" min="5394" max="5394" style="1169" width="7"/>
    <col customWidth="1" min="5395" max="5395" style="1169" width="5.28515625"/>
    <col customWidth="1" min="5396" max="5437" style="1169" width="10"/>
    <col min="5438" max="5632" style="1169" width="9.140625"/>
    <col customWidth="1" min="5633" max="5633" style="1169" width="38.85546875"/>
    <col customWidth="1" min="5634" max="5634" style="1169" width="6.5703125"/>
    <col customWidth="1" min="5635" max="5635" style="1169" width="6.85546875"/>
    <col customWidth="1" min="5636" max="5636" style="1169" width="7.140625"/>
    <col customWidth="1" min="5637" max="5637" style="1169" width="6.42578125"/>
    <col customWidth="1" min="5638" max="5638" style="1169" width="6.5703125"/>
    <col customWidth="1" min="5639" max="5639" style="1169" width="4.7109375"/>
    <col customWidth="1" min="5640" max="5640" style="1169" width="6.5703125"/>
    <col customWidth="1" min="5641" max="5641" style="1169" width="7.140625"/>
    <col customWidth="1" min="5642" max="5643" style="1169" width="6.85546875"/>
    <col customWidth="1" min="5644" max="5644" style="1169" width="6.7109375"/>
    <col customWidth="1" min="5645" max="5645" style="1169" width="7.5703125"/>
    <col customWidth="1" min="5646" max="5646" style="1169" width="7.140625"/>
    <col customWidth="1" min="5647" max="5647" style="1169" width="7"/>
    <col customWidth="1" min="5648" max="5648" style="1169" width="6.42578125"/>
    <col customWidth="1" min="5649" max="5649" style="1169" width="7.140625"/>
    <col customWidth="1" min="5650" max="5650" style="1169" width="7"/>
    <col customWidth="1" min="5651" max="5651" style="1169" width="5.28515625"/>
    <col customWidth="1" min="5652" max="5693" style="1169" width="10"/>
    <col min="5694" max="5888" style="1169" width="9.140625"/>
    <col customWidth="1" min="5889" max="5889" style="1169" width="38.85546875"/>
    <col customWidth="1" min="5890" max="5890" style="1169" width="6.5703125"/>
    <col customWidth="1" min="5891" max="5891" style="1169" width="6.85546875"/>
    <col customWidth="1" min="5892" max="5892" style="1169" width="7.140625"/>
    <col customWidth="1" min="5893" max="5893" style="1169" width="6.42578125"/>
    <col customWidth="1" min="5894" max="5894" style="1169" width="6.5703125"/>
    <col customWidth="1" min="5895" max="5895" style="1169" width="4.7109375"/>
    <col customWidth="1" min="5896" max="5896" style="1169" width="6.5703125"/>
    <col customWidth="1" min="5897" max="5897" style="1169" width="7.140625"/>
    <col customWidth="1" min="5898" max="5899" style="1169" width="6.85546875"/>
    <col customWidth="1" min="5900" max="5900" style="1169" width="6.7109375"/>
    <col customWidth="1" min="5901" max="5901" style="1169" width="7.5703125"/>
    <col customWidth="1" min="5902" max="5902" style="1169" width="7.140625"/>
    <col customWidth="1" min="5903" max="5903" style="1169" width="7"/>
    <col customWidth="1" min="5904" max="5904" style="1169" width="6.42578125"/>
    <col customWidth="1" min="5905" max="5905" style="1169" width="7.140625"/>
    <col customWidth="1" min="5906" max="5906" style="1169" width="7"/>
    <col customWidth="1" min="5907" max="5907" style="1169" width="5.28515625"/>
    <col customWidth="1" min="5908" max="5949" style="1169" width="10"/>
    <col min="5950" max="6144" style="1169" width="9.140625"/>
    <col customWidth="1" min="6145" max="6145" style="1169" width="38.85546875"/>
    <col customWidth="1" min="6146" max="6146" style="1169" width="6.5703125"/>
    <col customWidth="1" min="6147" max="6147" style="1169" width="6.85546875"/>
    <col customWidth="1" min="6148" max="6148" style="1169" width="7.140625"/>
    <col customWidth="1" min="6149" max="6149" style="1169" width="6.42578125"/>
    <col customWidth="1" min="6150" max="6150" style="1169" width="6.5703125"/>
    <col customWidth="1" min="6151" max="6151" style="1169" width="4.7109375"/>
    <col customWidth="1" min="6152" max="6152" style="1169" width="6.5703125"/>
    <col customWidth="1" min="6153" max="6153" style="1169" width="7.140625"/>
    <col customWidth="1" min="6154" max="6155" style="1169" width="6.85546875"/>
    <col customWidth="1" min="6156" max="6156" style="1169" width="6.7109375"/>
    <col customWidth="1" min="6157" max="6157" style="1169" width="7.5703125"/>
    <col customWidth="1" min="6158" max="6158" style="1169" width="7.140625"/>
    <col customWidth="1" min="6159" max="6159" style="1169" width="7"/>
    <col customWidth="1" min="6160" max="6160" style="1169" width="6.42578125"/>
    <col customWidth="1" min="6161" max="6161" style="1169" width="7.140625"/>
    <col customWidth="1" min="6162" max="6162" style="1169" width="7"/>
    <col customWidth="1" min="6163" max="6163" style="1169" width="5.28515625"/>
    <col customWidth="1" min="6164" max="6205" style="1169" width="10"/>
    <col min="6206" max="6400" style="1169" width="9.140625"/>
    <col customWidth="1" min="6401" max="6401" style="1169" width="38.85546875"/>
    <col customWidth="1" min="6402" max="6402" style="1169" width="6.5703125"/>
    <col customWidth="1" min="6403" max="6403" style="1169" width="6.85546875"/>
    <col customWidth="1" min="6404" max="6404" style="1169" width="7.140625"/>
    <col customWidth="1" min="6405" max="6405" style="1169" width="6.42578125"/>
    <col customWidth="1" min="6406" max="6406" style="1169" width="6.5703125"/>
    <col customWidth="1" min="6407" max="6407" style="1169" width="4.7109375"/>
    <col customWidth="1" min="6408" max="6408" style="1169" width="6.5703125"/>
    <col customWidth="1" min="6409" max="6409" style="1169" width="7.140625"/>
    <col customWidth="1" min="6410" max="6411" style="1169" width="6.85546875"/>
    <col customWidth="1" min="6412" max="6412" style="1169" width="6.7109375"/>
    <col customWidth="1" min="6413" max="6413" style="1169" width="7.5703125"/>
    <col customWidth="1" min="6414" max="6414" style="1169" width="7.140625"/>
    <col customWidth="1" min="6415" max="6415" style="1169" width="7"/>
    <col customWidth="1" min="6416" max="6416" style="1169" width="6.42578125"/>
    <col customWidth="1" min="6417" max="6417" style="1169" width="7.140625"/>
    <col customWidth="1" min="6418" max="6418" style="1169" width="7"/>
    <col customWidth="1" min="6419" max="6419" style="1169" width="5.28515625"/>
    <col customWidth="1" min="6420" max="6461" style="1169" width="10"/>
    <col min="6462" max="6656" style="1169" width="9.140625"/>
    <col customWidth="1" min="6657" max="6657" style="1169" width="38.85546875"/>
    <col customWidth="1" min="6658" max="6658" style="1169" width="6.5703125"/>
    <col customWidth="1" min="6659" max="6659" style="1169" width="6.85546875"/>
    <col customWidth="1" min="6660" max="6660" style="1169" width="7.140625"/>
    <col customWidth="1" min="6661" max="6661" style="1169" width="6.42578125"/>
    <col customWidth="1" min="6662" max="6662" style="1169" width="6.5703125"/>
    <col customWidth="1" min="6663" max="6663" style="1169" width="4.7109375"/>
    <col customWidth="1" min="6664" max="6664" style="1169" width="6.5703125"/>
    <col customWidth="1" min="6665" max="6665" style="1169" width="7.140625"/>
    <col customWidth="1" min="6666" max="6667" style="1169" width="6.85546875"/>
    <col customWidth="1" min="6668" max="6668" style="1169" width="6.7109375"/>
    <col customWidth="1" min="6669" max="6669" style="1169" width="7.5703125"/>
    <col customWidth="1" min="6670" max="6670" style="1169" width="7.140625"/>
    <col customWidth="1" min="6671" max="6671" style="1169" width="7"/>
    <col customWidth="1" min="6672" max="6672" style="1169" width="6.42578125"/>
    <col customWidth="1" min="6673" max="6673" style="1169" width="7.140625"/>
    <col customWidth="1" min="6674" max="6674" style="1169" width="7"/>
    <col customWidth="1" min="6675" max="6675" style="1169" width="5.28515625"/>
    <col customWidth="1" min="6676" max="6717" style="1169" width="10"/>
    <col min="6718" max="6912" style="1169" width="9.140625"/>
    <col customWidth="1" min="6913" max="6913" style="1169" width="38.85546875"/>
    <col customWidth="1" min="6914" max="6914" style="1169" width="6.5703125"/>
    <col customWidth="1" min="6915" max="6915" style="1169" width="6.85546875"/>
    <col customWidth="1" min="6916" max="6916" style="1169" width="7.140625"/>
    <col customWidth="1" min="6917" max="6917" style="1169" width="6.42578125"/>
    <col customWidth="1" min="6918" max="6918" style="1169" width="6.5703125"/>
    <col customWidth="1" min="6919" max="6919" style="1169" width="4.7109375"/>
    <col customWidth="1" min="6920" max="6920" style="1169" width="6.5703125"/>
    <col customWidth="1" min="6921" max="6921" style="1169" width="7.140625"/>
    <col customWidth="1" min="6922" max="6923" style="1169" width="6.85546875"/>
    <col customWidth="1" min="6924" max="6924" style="1169" width="6.7109375"/>
    <col customWidth="1" min="6925" max="6925" style="1169" width="7.5703125"/>
    <col customWidth="1" min="6926" max="6926" style="1169" width="7.140625"/>
    <col customWidth="1" min="6927" max="6927" style="1169" width="7"/>
    <col customWidth="1" min="6928" max="6928" style="1169" width="6.42578125"/>
    <col customWidth="1" min="6929" max="6929" style="1169" width="7.140625"/>
    <col customWidth="1" min="6930" max="6930" style="1169" width="7"/>
    <col customWidth="1" min="6931" max="6931" style="1169" width="5.28515625"/>
    <col customWidth="1" min="6932" max="6973" style="1169" width="10"/>
    <col min="6974" max="7168" style="1169" width="9.140625"/>
    <col customWidth="1" min="7169" max="7169" style="1169" width="38.85546875"/>
    <col customWidth="1" min="7170" max="7170" style="1169" width="6.5703125"/>
    <col customWidth="1" min="7171" max="7171" style="1169" width="6.85546875"/>
    <col customWidth="1" min="7172" max="7172" style="1169" width="7.140625"/>
    <col customWidth="1" min="7173" max="7173" style="1169" width="6.42578125"/>
    <col customWidth="1" min="7174" max="7174" style="1169" width="6.5703125"/>
    <col customWidth="1" min="7175" max="7175" style="1169" width="4.7109375"/>
    <col customWidth="1" min="7176" max="7176" style="1169" width="6.5703125"/>
    <col customWidth="1" min="7177" max="7177" style="1169" width="7.140625"/>
    <col customWidth="1" min="7178" max="7179" style="1169" width="6.85546875"/>
    <col customWidth="1" min="7180" max="7180" style="1169" width="6.7109375"/>
    <col customWidth="1" min="7181" max="7181" style="1169" width="7.5703125"/>
    <col customWidth="1" min="7182" max="7182" style="1169" width="7.140625"/>
    <col customWidth="1" min="7183" max="7183" style="1169" width="7"/>
    <col customWidth="1" min="7184" max="7184" style="1169" width="6.42578125"/>
    <col customWidth="1" min="7185" max="7185" style="1169" width="7.140625"/>
    <col customWidth="1" min="7186" max="7186" style="1169" width="7"/>
    <col customWidth="1" min="7187" max="7187" style="1169" width="5.28515625"/>
    <col customWidth="1" min="7188" max="7229" style="1169" width="10"/>
    <col min="7230" max="7424" style="1169" width="9.140625"/>
    <col customWidth="1" min="7425" max="7425" style="1169" width="38.85546875"/>
    <col customWidth="1" min="7426" max="7426" style="1169" width="6.5703125"/>
    <col customWidth="1" min="7427" max="7427" style="1169" width="6.85546875"/>
    <col customWidth="1" min="7428" max="7428" style="1169" width="7.140625"/>
    <col customWidth="1" min="7429" max="7429" style="1169" width="6.42578125"/>
    <col customWidth="1" min="7430" max="7430" style="1169" width="6.5703125"/>
    <col customWidth="1" min="7431" max="7431" style="1169" width="4.7109375"/>
    <col customWidth="1" min="7432" max="7432" style="1169" width="6.5703125"/>
    <col customWidth="1" min="7433" max="7433" style="1169" width="7.140625"/>
    <col customWidth="1" min="7434" max="7435" style="1169" width="6.85546875"/>
    <col customWidth="1" min="7436" max="7436" style="1169" width="6.7109375"/>
    <col customWidth="1" min="7437" max="7437" style="1169" width="7.5703125"/>
    <col customWidth="1" min="7438" max="7438" style="1169" width="7.140625"/>
    <col customWidth="1" min="7439" max="7439" style="1169" width="7"/>
    <col customWidth="1" min="7440" max="7440" style="1169" width="6.42578125"/>
    <col customWidth="1" min="7441" max="7441" style="1169" width="7.140625"/>
    <col customWidth="1" min="7442" max="7442" style="1169" width="7"/>
    <col customWidth="1" min="7443" max="7443" style="1169" width="5.28515625"/>
    <col customWidth="1" min="7444" max="7485" style="1169" width="10"/>
    <col min="7486" max="7680" style="1169" width="9.140625"/>
    <col customWidth="1" min="7681" max="7681" style="1169" width="38.85546875"/>
    <col customWidth="1" min="7682" max="7682" style="1169" width="6.5703125"/>
    <col customWidth="1" min="7683" max="7683" style="1169" width="6.85546875"/>
    <col customWidth="1" min="7684" max="7684" style="1169" width="7.140625"/>
    <col customWidth="1" min="7685" max="7685" style="1169" width="6.42578125"/>
    <col customWidth="1" min="7686" max="7686" style="1169" width="6.5703125"/>
    <col customWidth="1" min="7687" max="7687" style="1169" width="4.7109375"/>
    <col customWidth="1" min="7688" max="7688" style="1169" width="6.5703125"/>
    <col customWidth="1" min="7689" max="7689" style="1169" width="7.140625"/>
    <col customWidth="1" min="7690" max="7691" style="1169" width="6.85546875"/>
    <col customWidth="1" min="7692" max="7692" style="1169" width="6.7109375"/>
    <col customWidth="1" min="7693" max="7693" style="1169" width="7.5703125"/>
    <col customWidth="1" min="7694" max="7694" style="1169" width="7.140625"/>
    <col customWidth="1" min="7695" max="7695" style="1169" width="7"/>
    <col customWidth="1" min="7696" max="7696" style="1169" width="6.42578125"/>
    <col customWidth="1" min="7697" max="7697" style="1169" width="7.140625"/>
    <col customWidth="1" min="7698" max="7698" style="1169" width="7"/>
    <col customWidth="1" min="7699" max="7699" style="1169" width="5.28515625"/>
    <col customWidth="1" min="7700" max="7741" style="1169" width="10"/>
    <col min="7742" max="7936" style="1169" width="9.140625"/>
    <col customWidth="1" min="7937" max="7937" style="1169" width="38.85546875"/>
    <col customWidth="1" min="7938" max="7938" style="1169" width="6.5703125"/>
    <col customWidth="1" min="7939" max="7939" style="1169" width="6.85546875"/>
    <col customWidth="1" min="7940" max="7940" style="1169" width="7.140625"/>
    <col customWidth="1" min="7941" max="7941" style="1169" width="6.42578125"/>
    <col customWidth="1" min="7942" max="7942" style="1169" width="6.5703125"/>
    <col customWidth="1" min="7943" max="7943" style="1169" width="4.7109375"/>
    <col customWidth="1" min="7944" max="7944" style="1169" width="6.5703125"/>
    <col customWidth="1" min="7945" max="7945" style="1169" width="7.140625"/>
    <col customWidth="1" min="7946" max="7947" style="1169" width="6.85546875"/>
    <col customWidth="1" min="7948" max="7948" style="1169" width="6.7109375"/>
    <col customWidth="1" min="7949" max="7949" style="1169" width="7.5703125"/>
    <col customWidth="1" min="7950" max="7950" style="1169" width="7.140625"/>
    <col customWidth="1" min="7951" max="7951" style="1169" width="7"/>
    <col customWidth="1" min="7952" max="7952" style="1169" width="6.42578125"/>
    <col customWidth="1" min="7953" max="7953" style="1169" width="7.140625"/>
    <col customWidth="1" min="7954" max="7954" style="1169" width="7"/>
    <col customWidth="1" min="7955" max="7955" style="1169" width="5.28515625"/>
    <col customWidth="1" min="7956" max="7997" style="1169" width="10"/>
    <col min="7998" max="8192" style="1169" width="9.140625"/>
    <col customWidth="1" min="8193" max="8193" style="1169" width="38.85546875"/>
    <col customWidth="1" min="8194" max="8194" style="1169" width="6.5703125"/>
    <col customWidth="1" min="8195" max="8195" style="1169" width="6.85546875"/>
    <col customWidth="1" min="8196" max="8196" style="1169" width="7.140625"/>
    <col customWidth="1" min="8197" max="8197" style="1169" width="6.42578125"/>
    <col customWidth="1" min="8198" max="8198" style="1169" width="6.5703125"/>
    <col customWidth="1" min="8199" max="8199" style="1169" width="4.7109375"/>
    <col customWidth="1" min="8200" max="8200" style="1169" width="6.5703125"/>
    <col customWidth="1" min="8201" max="8201" style="1169" width="7.140625"/>
    <col customWidth="1" min="8202" max="8203" style="1169" width="6.85546875"/>
    <col customWidth="1" min="8204" max="8204" style="1169" width="6.7109375"/>
    <col customWidth="1" min="8205" max="8205" style="1169" width="7.5703125"/>
    <col customWidth="1" min="8206" max="8206" style="1169" width="7.140625"/>
    <col customWidth="1" min="8207" max="8207" style="1169" width="7"/>
    <col customWidth="1" min="8208" max="8208" style="1169" width="6.42578125"/>
    <col customWidth="1" min="8209" max="8209" style="1169" width="7.140625"/>
    <col customWidth="1" min="8210" max="8210" style="1169" width="7"/>
    <col customWidth="1" min="8211" max="8211" style="1169" width="5.28515625"/>
    <col customWidth="1" min="8212" max="8253" style="1169" width="10"/>
    <col min="8254" max="8448" style="1169" width="9.140625"/>
    <col customWidth="1" min="8449" max="8449" style="1169" width="38.85546875"/>
    <col customWidth="1" min="8450" max="8450" style="1169" width="6.5703125"/>
    <col customWidth="1" min="8451" max="8451" style="1169" width="6.85546875"/>
    <col customWidth="1" min="8452" max="8452" style="1169" width="7.140625"/>
    <col customWidth="1" min="8453" max="8453" style="1169" width="6.42578125"/>
    <col customWidth="1" min="8454" max="8454" style="1169" width="6.5703125"/>
    <col customWidth="1" min="8455" max="8455" style="1169" width="4.7109375"/>
    <col customWidth="1" min="8456" max="8456" style="1169" width="6.5703125"/>
    <col customWidth="1" min="8457" max="8457" style="1169" width="7.140625"/>
    <col customWidth="1" min="8458" max="8459" style="1169" width="6.85546875"/>
    <col customWidth="1" min="8460" max="8460" style="1169" width="6.7109375"/>
    <col customWidth="1" min="8461" max="8461" style="1169" width="7.5703125"/>
    <col customWidth="1" min="8462" max="8462" style="1169" width="7.140625"/>
    <col customWidth="1" min="8463" max="8463" style="1169" width="7"/>
    <col customWidth="1" min="8464" max="8464" style="1169" width="6.42578125"/>
    <col customWidth="1" min="8465" max="8465" style="1169" width="7.140625"/>
    <col customWidth="1" min="8466" max="8466" style="1169" width="7"/>
    <col customWidth="1" min="8467" max="8467" style="1169" width="5.28515625"/>
    <col customWidth="1" min="8468" max="8509" style="1169" width="10"/>
    <col min="8510" max="8704" style="1169" width="9.140625"/>
    <col customWidth="1" min="8705" max="8705" style="1169" width="38.85546875"/>
    <col customWidth="1" min="8706" max="8706" style="1169" width="6.5703125"/>
    <col customWidth="1" min="8707" max="8707" style="1169" width="6.85546875"/>
    <col customWidth="1" min="8708" max="8708" style="1169" width="7.140625"/>
    <col customWidth="1" min="8709" max="8709" style="1169" width="6.42578125"/>
    <col customWidth="1" min="8710" max="8710" style="1169" width="6.5703125"/>
    <col customWidth="1" min="8711" max="8711" style="1169" width="4.7109375"/>
    <col customWidth="1" min="8712" max="8712" style="1169" width="6.5703125"/>
    <col customWidth="1" min="8713" max="8713" style="1169" width="7.140625"/>
    <col customWidth="1" min="8714" max="8715" style="1169" width="6.85546875"/>
    <col customWidth="1" min="8716" max="8716" style="1169" width="6.7109375"/>
    <col customWidth="1" min="8717" max="8717" style="1169" width="7.5703125"/>
    <col customWidth="1" min="8718" max="8718" style="1169" width="7.140625"/>
    <col customWidth="1" min="8719" max="8719" style="1169" width="7"/>
    <col customWidth="1" min="8720" max="8720" style="1169" width="6.42578125"/>
    <col customWidth="1" min="8721" max="8721" style="1169" width="7.140625"/>
    <col customWidth="1" min="8722" max="8722" style="1169" width="7"/>
    <col customWidth="1" min="8723" max="8723" style="1169" width="5.28515625"/>
    <col customWidth="1" min="8724" max="8765" style="1169" width="10"/>
    <col min="8766" max="8960" style="1169" width="9.140625"/>
    <col customWidth="1" min="8961" max="8961" style="1169" width="38.85546875"/>
    <col customWidth="1" min="8962" max="8962" style="1169" width="6.5703125"/>
    <col customWidth="1" min="8963" max="8963" style="1169" width="6.85546875"/>
    <col customWidth="1" min="8964" max="8964" style="1169" width="7.140625"/>
    <col customWidth="1" min="8965" max="8965" style="1169" width="6.42578125"/>
    <col customWidth="1" min="8966" max="8966" style="1169" width="6.5703125"/>
    <col customWidth="1" min="8967" max="8967" style="1169" width="4.7109375"/>
    <col customWidth="1" min="8968" max="8968" style="1169" width="6.5703125"/>
    <col customWidth="1" min="8969" max="8969" style="1169" width="7.140625"/>
    <col customWidth="1" min="8970" max="8971" style="1169" width="6.85546875"/>
    <col customWidth="1" min="8972" max="8972" style="1169" width="6.7109375"/>
    <col customWidth="1" min="8973" max="8973" style="1169" width="7.5703125"/>
    <col customWidth="1" min="8974" max="8974" style="1169" width="7.140625"/>
    <col customWidth="1" min="8975" max="8975" style="1169" width="7"/>
    <col customWidth="1" min="8976" max="8976" style="1169" width="6.42578125"/>
    <col customWidth="1" min="8977" max="8977" style="1169" width="7.140625"/>
    <col customWidth="1" min="8978" max="8978" style="1169" width="7"/>
    <col customWidth="1" min="8979" max="8979" style="1169" width="5.28515625"/>
    <col customWidth="1" min="8980" max="9021" style="1169" width="10"/>
    <col min="9022" max="9216" style="1169" width="9.140625"/>
    <col customWidth="1" min="9217" max="9217" style="1169" width="38.85546875"/>
    <col customWidth="1" min="9218" max="9218" style="1169" width="6.5703125"/>
    <col customWidth="1" min="9219" max="9219" style="1169" width="6.85546875"/>
    <col customWidth="1" min="9220" max="9220" style="1169" width="7.140625"/>
    <col customWidth="1" min="9221" max="9221" style="1169" width="6.42578125"/>
    <col customWidth="1" min="9222" max="9222" style="1169" width="6.5703125"/>
    <col customWidth="1" min="9223" max="9223" style="1169" width="4.7109375"/>
    <col customWidth="1" min="9224" max="9224" style="1169" width="6.5703125"/>
    <col customWidth="1" min="9225" max="9225" style="1169" width="7.140625"/>
    <col customWidth="1" min="9226" max="9227" style="1169" width="6.85546875"/>
    <col customWidth="1" min="9228" max="9228" style="1169" width="6.7109375"/>
    <col customWidth="1" min="9229" max="9229" style="1169" width="7.5703125"/>
    <col customWidth="1" min="9230" max="9230" style="1169" width="7.140625"/>
    <col customWidth="1" min="9231" max="9231" style="1169" width="7"/>
    <col customWidth="1" min="9232" max="9232" style="1169" width="6.42578125"/>
    <col customWidth="1" min="9233" max="9233" style="1169" width="7.140625"/>
    <col customWidth="1" min="9234" max="9234" style="1169" width="7"/>
    <col customWidth="1" min="9235" max="9235" style="1169" width="5.28515625"/>
    <col customWidth="1" min="9236" max="9277" style="1169" width="10"/>
    <col min="9278" max="9472" style="1169" width="9.140625"/>
    <col customWidth="1" min="9473" max="9473" style="1169" width="38.85546875"/>
    <col customWidth="1" min="9474" max="9474" style="1169" width="6.5703125"/>
    <col customWidth="1" min="9475" max="9475" style="1169" width="6.85546875"/>
    <col customWidth="1" min="9476" max="9476" style="1169" width="7.140625"/>
    <col customWidth="1" min="9477" max="9477" style="1169" width="6.42578125"/>
    <col customWidth="1" min="9478" max="9478" style="1169" width="6.5703125"/>
    <col customWidth="1" min="9479" max="9479" style="1169" width="4.7109375"/>
    <col customWidth="1" min="9480" max="9480" style="1169" width="6.5703125"/>
    <col customWidth="1" min="9481" max="9481" style="1169" width="7.140625"/>
    <col customWidth="1" min="9482" max="9483" style="1169" width="6.85546875"/>
    <col customWidth="1" min="9484" max="9484" style="1169" width="6.7109375"/>
    <col customWidth="1" min="9485" max="9485" style="1169" width="7.5703125"/>
    <col customWidth="1" min="9486" max="9486" style="1169" width="7.140625"/>
    <col customWidth="1" min="9487" max="9487" style="1169" width="7"/>
    <col customWidth="1" min="9488" max="9488" style="1169" width="6.42578125"/>
    <col customWidth="1" min="9489" max="9489" style="1169" width="7.140625"/>
    <col customWidth="1" min="9490" max="9490" style="1169" width="7"/>
    <col customWidth="1" min="9491" max="9491" style="1169" width="5.28515625"/>
    <col customWidth="1" min="9492" max="9533" style="1169" width="10"/>
    <col min="9534" max="9728" style="1169" width="9.140625"/>
    <col customWidth="1" min="9729" max="9729" style="1169" width="38.85546875"/>
    <col customWidth="1" min="9730" max="9730" style="1169" width="6.5703125"/>
    <col customWidth="1" min="9731" max="9731" style="1169" width="6.85546875"/>
    <col customWidth="1" min="9732" max="9732" style="1169" width="7.140625"/>
    <col customWidth="1" min="9733" max="9733" style="1169" width="6.42578125"/>
    <col customWidth="1" min="9734" max="9734" style="1169" width="6.5703125"/>
    <col customWidth="1" min="9735" max="9735" style="1169" width="4.7109375"/>
    <col customWidth="1" min="9736" max="9736" style="1169" width="6.5703125"/>
    <col customWidth="1" min="9737" max="9737" style="1169" width="7.140625"/>
    <col customWidth="1" min="9738" max="9739" style="1169" width="6.85546875"/>
    <col customWidth="1" min="9740" max="9740" style="1169" width="6.7109375"/>
    <col customWidth="1" min="9741" max="9741" style="1169" width="7.5703125"/>
    <col customWidth="1" min="9742" max="9742" style="1169" width="7.140625"/>
    <col customWidth="1" min="9743" max="9743" style="1169" width="7"/>
    <col customWidth="1" min="9744" max="9744" style="1169" width="6.42578125"/>
    <col customWidth="1" min="9745" max="9745" style="1169" width="7.140625"/>
    <col customWidth="1" min="9746" max="9746" style="1169" width="7"/>
    <col customWidth="1" min="9747" max="9747" style="1169" width="5.28515625"/>
    <col customWidth="1" min="9748" max="9789" style="1169" width="10"/>
    <col min="9790" max="9984" style="1169" width="9.140625"/>
    <col customWidth="1" min="9985" max="9985" style="1169" width="38.85546875"/>
    <col customWidth="1" min="9986" max="9986" style="1169" width="6.5703125"/>
    <col customWidth="1" min="9987" max="9987" style="1169" width="6.85546875"/>
    <col customWidth="1" min="9988" max="9988" style="1169" width="7.140625"/>
    <col customWidth="1" min="9989" max="9989" style="1169" width="6.42578125"/>
    <col customWidth="1" min="9990" max="9990" style="1169" width="6.5703125"/>
    <col customWidth="1" min="9991" max="9991" style="1169" width="4.7109375"/>
    <col customWidth="1" min="9992" max="9992" style="1169" width="6.5703125"/>
    <col customWidth="1" min="9993" max="9993" style="1169" width="7.140625"/>
    <col customWidth="1" min="9994" max="9995" style="1169" width="6.85546875"/>
    <col customWidth="1" min="9996" max="9996" style="1169" width="6.7109375"/>
    <col customWidth="1" min="9997" max="9997" style="1169" width="7.5703125"/>
    <col customWidth="1" min="9998" max="9998" style="1169" width="7.140625"/>
    <col customWidth="1" min="9999" max="9999" style="1169" width="7"/>
    <col customWidth="1" min="10000" max="10000" style="1169" width="6.42578125"/>
    <col customWidth="1" min="10001" max="10001" style="1169" width="7.140625"/>
    <col customWidth="1" min="10002" max="10002" style="1169" width="7"/>
    <col customWidth="1" min="10003" max="10003" style="1169" width="5.28515625"/>
    <col customWidth="1" min="10004" max="10045" style="1169" width="10"/>
    <col min="10046" max="10240" style="1169" width="9.140625"/>
    <col customWidth="1" min="10241" max="10241" style="1169" width="38.85546875"/>
    <col customWidth="1" min="10242" max="10242" style="1169" width="6.5703125"/>
    <col customWidth="1" min="10243" max="10243" style="1169" width="6.85546875"/>
    <col customWidth="1" min="10244" max="10244" style="1169" width="7.140625"/>
    <col customWidth="1" min="10245" max="10245" style="1169" width="6.42578125"/>
    <col customWidth="1" min="10246" max="10246" style="1169" width="6.5703125"/>
    <col customWidth="1" min="10247" max="10247" style="1169" width="4.7109375"/>
    <col customWidth="1" min="10248" max="10248" style="1169" width="6.5703125"/>
    <col customWidth="1" min="10249" max="10249" style="1169" width="7.140625"/>
    <col customWidth="1" min="10250" max="10251" style="1169" width="6.85546875"/>
    <col customWidth="1" min="10252" max="10252" style="1169" width="6.7109375"/>
    <col customWidth="1" min="10253" max="10253" style="1169" width="7.5703125"/>
    <col customWidth="1" min="10254" max="10254" style="1169" width="7.140625"/>
    <col customWidth="1" min="10255" max="10255" style="1169" width="7"/>
    <col customWidth="1" min="10256" max="10256" style="1169" width="6.42578125"/>
    <col customWidth="1" min="10257" max="10257" style="1169" width="7.140625"/>
    <col customWidth="1" min="10258" max="10258" style="1169" width="7"/>
    <col customWidth="1" min="10259" max="10259" style="1169" width="5.28515625"/>
    <col customWidth="1" min="10260" max="10301" style="1169" width="10"/>
    <col min="10302" max="10496" style="1169" width="9.140625"/>
    <col customWidth="1" min="10497" max="10497" style="1169" width="38.85546875"/>
    <col customWidth="1" min="10498" max="10498" style="1169" width="6.5703125"/>
    <col customWidth="1" min="10499" max="10499" style="1169" width="6.85546875"/>
    <col customWidth="1" min="10500" max="10500" style="1169" width="7.140625"/>
    <col customWidth="1" min="10501" max="10501" style="1169" width="6.42578125"/>
    <col customWidth="1" min="10502" max="10502" style="1169" width="6.5703125"/>
    <col customWidth="1" min="10503" max="10503" style="1169" width="4.7109375"/>
    <col customWidth="1" min="10504" max="10504" style="1169" width="6.5703125"/>
    <col customWidth="1" min="10505" max="10505" style="1169" width="7.140625"/>
    <col customWidth="1" min="10506" max="10507" style="1169" width="6.85546875"/>
    <col customWidth="1" min="10508" max="10508" style="1169" width="6.7109375"/>
    <col customWidth="1" min="10509" max="10509" style="1169" width="7.5703125"/>
    <col customWidth="1" min="10510" max="10510" style="1169" width="7.140625"/>
    <col customWidth="1" min="10511" max="10511" style="1169" width="7"/>
    <col customWidth="1" min="10512" max="10512" style="1169" width="6.42578125"/>
    <col customWidth="1" min="10513" max="10513" style="1169" width="7.140625"/>
    <col customWidth="1" min="10514" max="10514" style="1169" width="7"/>
    <col customWidth="1" min="10515" max="10515" style="1169" width="5.28515625"/>
    <col customWidth="1" min="10516" max="10557" style="1169" width="10"/>
    <col min="10558" max="10752" style="1169" width="9.140625"/>
    <col customWidth="1" min="10753" max="10753" style="1169" width="38.85546875"/>
    <col customWidth="1" min="10754" max="10754" style="1169" width="6.5703125"/>
    <col customWidth="1" min="10755" max="10755" style="1169" width="6.85546875"/>
    <col customWidth="1" min="10756" max="10756" style="1169" width="7.140625"/>
    <col customWidth="1" min="10757" max="10757" style="1169" width="6.42578125"/>
    <col customWidth="1" min="10758" max="10758" style="1169" width="6.5703125"/>
    <col customWidth="1" min="10759" max="10759" style="1169" width="4.7109375"/>
    <col customWidth="1" min="10760" max="10760" style="1169" width="6.5703125"/>
    <col customWidth="1" min="10761" max="10761" style="1169" width="7.140625"/>
    <col customWidth="1" min="10762" max="10763" style="1169" width="6.85546875"/>
    <col customWidth="1" min="10764" max="10764" style="1169" width="6.7109375"/>
    <col customWidth="1" min="10765" max="10765" style="1169" width="7.5703125"/>
    <col customWidth="1" min="10766" max="10766" style="1169" width="7.140625"/>
    <col customWidth="1" min="10767" max="10767" style="1169" width="7"/>
    <col customWidth="1" min="10768" max="10768" style="1169" width="6.42578125"/>
    <col customWidth="1" min="10769" max="10769" style="1169" width="7.140625"/>
    <col customWidth="1" min="10770" max="10770" style="1169" width="7"/>
    <col customWidth="1" min="10771" max="10771" style="1169" width="5.28515625"/>
    <col customWidth="1" min="10772" max="10813" style="1169" width="10"/>
    <col min="10814" max="11008" style="1169" width="9.140625"/>
    <col customWidth="1" min="11009" max="11009" style="1169" width="38.85546875"/>
    <col customWidth="1" min="11010" max="11010" style="1169" width="6.5703125"/>
    <col customWidth="1" min="11011" max="11011" style="1169" width="6.85546875"/>
    <col customWidth="1" min="11012" max="11012" style="1169" width="7.140625"/>
    <col customWidth="1" min="11013" max="11013" style="1169" width="6.42578125"/>
    <col customWidth="1" min="11014" max="11014" style="1169" width="6.5703125"/>
    <col customWidth="1" min="11015" max="11015" style="1169" width="4.7109375"/>
    <col customWidth="1" min="11016" max="11016" style="1169" width="6.5703125"/>
    <col customWidth="1" min="11017" max="11017" style="1169" width="7.140625"/>
    <col customWidth="1" min="11018" max="11019" style="1169" width="6.85546875"/>
    <col customWidth="1" min="11020" max="11020" style="1169" width="6.7109375"/>
    <col customWidth="1" min="11021" max="11021" style="1169" width="7.5703125"/>
    <col customWidth="1" min="11022" max="11022" style="1169" width="7.140625"/>
    <col customWidth="1" min="11023" max="11023" style="1169" width="7"/>
    <col customWidth="1" min="11024" max="11024" style="1169" width="6.42578125"/>
    <col customWidth="1" min="11025" max="11025" style="1169" width="7.140625"/>
    <col customWidth="1" min="11026" max="11026" style="1169" width="7"/>
    <col customWidth="1" min="11027" max="11027" style="1169" width="5.28515625"/>
    <col customWidth="1" min="11028" max="11069" style="1169" width="10"/>
    <col min="11070" max="11264" style="1169" width="9.140625"/>
    <col customWidth="1" min="11265" max="11265" style="1169" width="38.85546875"/>
    <col customWidth="1" min="11266" max="11266" style="1169" width="6.5703125"/>
    <col customWidth="1" min="11267" max="11267" style="1169" width="6.85546875"/>
    <col customWidth="1" min="11268" max="11268" style="1169" width="7.140625"/>
    <col customWidth="1" min="11269" max="11269" style="1169" width="6.42578125"/>
    <col customWidth="1" min="11270" max="11270" style="1169" width="6.5703125"/>
    <col customWidth="1" min="11271" max="11271" style="1169" width="4.7109375"/>
    <col customWidth="1" min="11272" max="11272" style="1169" width="6.5703125"/>
    <col customWidth="1" min="11273" max="11273" style="1169" width="7.140625"/>
    <col customWidth="1" min="11274" max="11275" style="1169" width="6.85546875"/>
    <col customWidth="1" min="11276" max="11276" style="1169" width="6.7109375"/>
    <col customWidth="1" min="11277" max="11277" style="1169" width="7.5703125"/>
    <col customWidth="1" min="11278" max="11278" style="1169" width="7.140625"/>
    <col customWidth="1" min="11279" max="11279" style="1169" width="7"/>
    <col customWidth="1" min="11280" max="11280" style="1169" width="6.42578125"/>
    <col customWidth="1" min="11281" max="11281" style="1169" width="7.140625"/>
    <col customWidth="1" min="11282" max="11282" style="1169" width="7"/>
    <col customWidth="1" min="11283" max="11283" style="1169" width="5.28515625"/>
    <col customWidth="1" min="11284" max="11325" style="1169" width="10"/>
    <col min="11326" max="11520" style="1169" width="9.140625"/>
    <col customWidth="1" min="11521" max="11521" style="1169" width="38.85546875"/>
    <col customWidth="1" min="11522" max="11522" style="1169" width="6.5703125"/>
    <col customWidth="1" min="11523" max="11523" style="1169" width="6.85546875"/>
    <col customWidth="1" min="11524" max="11524" style="1169" width="7.140625"/>
    <col customWidth="1" min="11525" max="11525" style="1169" width="6.42578125"/>
    <col customWidth="1" min="11526" max="11526" style="1169" width="6.5703125"/>
    <col customWidth="1" min="11527" max="11527" style="1169" width="4.7109375"/>
    <col customWidth="1" min="11528" max="11528" style="1169" width="6.5703125"/>
    <col customWidth="1" min="11529" max="11529" style="1169" width="7.140625"/>
    <col customWidth="1" min="11530" max="11531" style="1169" width="6.85546875"/>
    <col customWidth="1" min="11532" max="11532" style="1169" width="6.7109375"/>
    <col customWidth="1" min="11533" max="11533" style="1169" width="7.5703125"/>
    <col customWidth="1" min="11534" max="11534" style="1169" width="7.140625"/>
    <col customWidth="1" min="11535" max="11535" style="1169" width="7"/>
    <col customWidth="1" min="11536" max="11536" style="1169" width="6.42578125"/>
    <col customWidth="1" min="11537" max="11537" style="1169" width="7.140625"/>
    <col customWidth="1" min="11538" max="11538" style="1169" width="7"/>
    <col customWidth="1" min="11539" max="11539" style="1169" width="5.28515625"/>
    <col customWidth="1" min="11540" max="11581" style="1169" width="10"/>
    <col min="11582" max="11776" style="1169" width="9.140625"/>
    <col customWidth="1" min="11777" max="11777" style="1169" width="38.85546875"/>
    <col customWidth="1" min="11778" max="11778" style="1169" width="6.5703125"/>
    <col customWidth="1" min="11779" max="11779" style="1169" width="6.85546875"/>
    <col customWidth="1" min="11780" max="11780" style="1169" width="7.140625"/>
    <col customWidth="1" min="11781" max="11781" style="1169" width="6.42578125"/>
    <col customWidth="1" min="11782" max="11782" style="1169" width="6.5703125"/>
    <col customWidth="1" min="11783" max="11783" style="1169" width="4.7109375"/>
    <col customWidth="1" min="11784" max="11784" style="1169" width="6.5703125"/>
    <col customWidth="1" min="11785" max="11785" style="1169" width="7.140625"/>
    <col customWidth="1" min="11786" max="11787" style="1169" width="6.85546875"/>
    <col customWidth="1" min="11788" max="11788" style="1169" width="6.7109375"/>
    <col customWidth="1" min="11789" max="11789" style="1169" width="7.5703125"/>
    <col customWidth="1" min="11790" max="11790" style="1169" width="7.140625"/>
    <col customWidth="1" min="11791" max="11791" style="1169" width="7"/>
    <col customWidth="1" min="11792" max="11792" style="1169" width="6.42578125"/>
    <col customWidth="1" min="11793" max="11793" style="1169" width="7.140625"/>
    <col customWidth="1" min="11794" max="11794" style="1169" width="7"/>
    <col customWidth="1" min="11795" max="11795" style="1169" width="5.28515625"/>
    <col customWidth="1" min="11796" max="11837" style="1169" width="10"/>
    <col min="11838" max="12032" style="1169" width="9.140625"/>
    <col customWidth="1" min="12033" max="12033" style="1169" width="38.85546875"/>
    <col customWidth="1" min="12034" max="12034" style="1169" width="6.5703125"/>
    <col customWidth="1" min="12035" max="12035" style="1169" width="6.85546875"/>
    <col customWidth="1" min="12036" max="12036" style="1169" width="7.140625"/>
    <col customWidth="1" min="12037" max="12037" style="1169" width="6.42578125"/>
    <col customWidth="1" min="12038" max="12038" style="1169" width="6.5703125"/>
    <col customWidth="1" min="12039" max="12039" style="1169" width="4.7109375"/>
    <col customWidth="1" min="12040" max="12040" style="1169" width="6.5703125"/>
    <col customWidth="1" min="12041" max="12041" style="1169" width="7.140625"/>
    <col customWidth="1" min="12042" max="12043" style="1169" width="6.85546875"/>
    <col customWidth="1" min="12044" max="12044" style="1169" width="6.7109375"/>
    <col customWidth="1" min="12045" max="12045" style="1169" width="7.5703125"/>
    <col customWidth="1" min="12046" max="12046" style="1169" width="7.140625"/>
    <col customWidth="1" min="12047" max="12047" style="1169" width="7"/>
    <col customWidth="1" min="12048" max="12048" style="1169" width="6.42578125"/>
    <col customWidth="1" min="12049" max="12049" style="1169" width="7.140625"/>
    <col customWidth="1" min="12050" max="12050" style="1169" width="7"/>
    <col customWidth="1" min="12051" max="12051" style="1169" width="5.28515625"/>
    <col customWidth="1" min="12052" max="12093" style="1169" width="10"/>
    <col min="12094" max="12288" style="1169" width="9.140625"/>
    <col customWidth="1" min="12289" max="12289" style="1169" width="38.85546875"/>
    <col customWidth="1" min="12290" max="12290" style="1169" width="6.5703125"/>
    <col customWidth="1" min="12291" max="12291" style="1169" width="6.85546875"/>
    <col customWidth="1" min="12292" max="12292" style="1169" width="7.140625"/>
    <col customWidth="1" min="12293" max="12293" style="1169" width="6.42578125"/>
    <col customWidth="1" min="12294" max="12294" style="1169" width="6.5703125"/>
    <col customWidth="1" min="12295" max="12295" style="1169" width="4.7109375"/>
    <col customWidth="1" min="12296" max="12296" style="1169" width="6.5703125"/>
    <col customWidth="1" min="12297" max="12297" style="1169" width="7.140625"/>
    <col customWidth="1" min="12298" max="12299" style="1169" width="6.85546875"/>
    <col customWidth="1" min="12300" max="12300" style="1169" width="6.7109375"/>
    <col customWidth="1" min="12301" max="12301" style="1169" width="7.5703125"/>
    <col customWidth="1" min="12302" max="12302" style="1169" width="7.140625"/>
    <col customWidth="1" min="12303" max="12303" style="1169" width="7"/>
    <col customWidth="1" min="12304" max="12304" style="1169" width="6.42578125"/>
    <col customWidth="1" min="12305" max="12305" style="1169" width="7.140625"/>
    <col customWidth="1" min="12306" max="12306" style="1169" width="7"/>
    <col customWidth="1" min="12307" max="12307" style="1169" width="5.28515625"/>
    <col customWidth="1" min="12308" max="12349" style="1169" width="10"/>
    <col min="12350" max="12544" style="1169" width="9.140625"/>
    <col customWidth="1" min="12545" max="12545" style="1169" width="38.85546875"/>
    <col customWidth="1" min="12546" max="12546" style="1169" width="6.5703125"/>
    <col customWidth="1" min="12547" max="12547" style="1169" width="6.85546875"/>
    <col customWidth="1" min="12548" max="12548" style="1169" width="7.140625"/>
    <col customWidth="1" min="12549" max="12549" style="1169" width="6.42578125"/>
    <col customWidth="1" min="12550" max="12550" style="1169" width="6.5703125"/>
    <col customWidth="1" min="12551" max="12551" style="1169" width="4.7109375"/>
    <col customWidth="1" min="12552" max="12552" style="1169" width="6.5703125"/>
    <col customWidth="1" min="12553" max="12553" style="1169" width="7.140625"/>
    <col customWidth="1" min="12554" max="12555" style="1169" width="6.85546875"/>
    <col customWidth="1" min="12556" max="12556" style="1169" width="6.7109375"/>
    <col customWidth="1" min="12557" max="12557" style="1169" width="7.5703125"/>
    <col customWidth="1" min="12558" max="12558" style="1169" width="7.140625"/>
    <col customWidth="1" min="12559" max="12559" style="1169" width="7"/>
    <col customWidth="1" min="12560" max="12560" style="1169" width="6.42578125"/>
    <col customWidth="1" min="12561" max="12561" style="1169" width="7.140625"/>
    <col customWidth="1" min="12562" max="12562" style="1169" width="7"/>
    <col customWidth="1" min="12563" max="12563" style="1169" width="5.28515625"/>
    <col customWidth="1" min="12564" max="12605" style="1169" width="10"/>
    <col min="12606" max="12800" style="1169" width="9.140625"/>
    <col customWidth="1" min="12801" max="12801" style="1169" width="38.85546875"/>
    <col customWidth="1" min="12802" max="12802" style="1169" width="6.5703125"/>
    <col customWidth="1" min="12803" max="12803" style="1169" width="6.85546875"/>
    <col customWidth="1" min="12804" max="12804" style="1169" width="7.140625"/>
    <col customWidth="1" min="12805" max="12805" style="1169" width="6.42578125"/>
    <col customWidth="1" min="12806" max="12806" style="1169" width="6.5703125"/>
    <col customWidth="1" min="12807" max="12807" style="1169" width="4.7109375"/>
    <col customWidth="1" min="12808" max="12808" style="1169" width="6.5703125"/>
    <col customWidth="1" min="12809" max="12809" style="1169" width="7.140625"/>
    <col customWidth="1" min="12810" max="12811" style="1169" width="6.85546875"/>
    <col customWidth="1" min="12812" max="12812" style="1169" width="6.7109375"/>
    <col customWidth="1" min="12813" max="12813" style="1169" width="7.5703125"/>
    <col customWidth="1" min="12814" max="12814" style="1169" width="7.140625"/>
    <col customWidth="1" min="12815" max="12815" style="1169" width="7"/>
    <col customWidth="1" min="12816" max="12816" style="1169" width="6.42578125"/>
    <col customWidth="1" min="12817" max="12817" style="1169" width="7.140625"/>
    <col customWidth="1" min="12818" max="12818" style="1169" width="7"/>
    <col customWidth="1" min="12819" max="12819" style="1169" width="5.28515625"/>
    <col customWidth="1" min="12820" max="12861" style="1169" width="10"/>
    <col min="12862" max="13056" style="1169" width="9.140625"/>
    <col customWidth="1" min="13057" max="13057" style="1169" width="38.85546875"/>
    <col customWidth="1" min="13058" max="13058" style="1169" width="6.5703125"/>
    <col customWidth="1" min="13059" max="13059" style="1169" width="6.85546875"/>
    <col customWidth="1" min="13060" max="13060" style="1169" width="7.140625"/>
    <col customWidth="1" min="13061" max="13061" style="1169" width="6.42578125"/>
    <col customWidth="1" min="13062" max="13062" style="1169" width="6.5703125"/>
    <col customWidth="1" min="13063" max="13063" style="1169" width="4.7109375"/>
    <col customWidth="1" min="13064" max="13064" style="1169" width="6.5703125"/>
    <col customWidth="1" min="13065" max="13065" style="1169" width="7.140625"/>
    <col customWidth="1" min="13066" max="13067" style="1169" width="6.85546875"/>
    <col customWidth="1" min="13068" max="13068" style="1169" width="6.7109375"/>
    <col customWidth="1" min="13069" max="13069" style="1169" width="7.5703125"/>
    <col customWidth="1" min="13070" max="13070" style="1169" width="7.140625"/>
    <col customWidth="1" min="13071" max="13071" style="1169" width="7"/>
    <col customWidth="1" min="13072" max="13072" style="1169" width="6.42578125"/>
    <col customWidth="1" min="13073" max="13073" style="1169" width="7.140625"/>
    <col customWidth="1" min="13074" max="13074" style="1169" width="7"/>
    <col customWidth="1" min="13075" max="13075" style="1169" width="5.28515625"/>
    <col customWidth="1" min="13076" max="13117" style="1169" width="10"/>
    <col min="13118" max="13312" style="1169" width="9.140625"/>
    <col customWidth="1" min="13313" max="13313" style="1169" width="38.85546875"/>
    <col customWidth="1" min="13314" max="13314" style="1169" width="6.5703125"/>
    <col customWidth="1" min="13315" max="13315" style="1169" width="6.85546875"/>
    <col customWidth="1" min="13316" max="13316" style="1169" width="7.140625"/>
    <col customWidth="1" min="13317" max="13317" style="1169" width="6.42578125"/>
    <col customWidth="1" min="13318" max="13318" style="1169" width="6.5703125"/>
    <col customWidth="1" min="13319" max="13319" style="1169" width="4.7109375"/>
    <col customWidth="1" min="13320" max="13320" style="1169" width="6.5703125"/>
    <col customWidth="1" min="13321" max="13321" style="1169" width="7.140625"/>
    <col customWidth="1" min="13322" max="13323" style="1169" width="6.85546875"/>
    <col customWidth="1" min="13324" max="13324" style="1169" width="6.7109375"/>
    <col customWidth="1" min="13325" max="13325" style="1169" width="7.5703125"/>
    <col customWidth="1" min="13326" max="13326" style="1169" width="7.140625"/>
    <col customWidth="1" min="13327" max="13327" style="1169" width="7"/>
    <col customWidth="1" min="13328" max="13328" style="1169" width="6.42578125"/>
    <col customWidth="1" min="13329" max="13329" style="1169" width="7.140625"/>
    <col customWidth="1" min="13330" max="13330" style="1169" width="7"/>
    <col customWidth="1" min="13331" max="13331" style="1169" width="5.28515625"/>
    <col customWidth="1" min="13332" max="13373" style="1169" width="10"/>
    <col min="13374" max="13568" style="1169" width="9.140625"/>
    <col customWidth="1" min="13569" max="13569" style="1169" width="38.85546875"/>
    <col customWidth="1" min="13570" max="13570" style="1169" width="6.5703125"/>
    <col customWidth="1" min="13571" max="13571" style="1169" width="6.85546875"/>
    <col customWidth="1" min="13572" max="13572" style="1169" width="7.140625"/>
    <col customWidth="1" min="13573" max="13573" style="1169" width="6.42578125"/>
    <col customWidth="1" min="13574" max="13574" style="1169" width="6.5703125"/>
    <col customWidth="1" min="13575" max="13575" style="1169" width="4.7109375"/>
    <col customWidth="1" min="13576" max="13576" style="1169" width="6.5703125"/>
    <col customWidth="1" min="13577" max="13577" style="1169" width="7.140625"/>
    <col customWidth="1" min="13578" max="13579" style="1169" width="6.85546875"/>
    <col customWidth="1" min="13580" max="13580" style="1169" width="6.7109375"/>
    <col customWidth="1" min="13581" max="13581" style="1169" width="7.5703125"/>
    <col customWidth="1" min="13582" max="13582" style="1169" width="7.140625"/>
    <col customWidth="1" min="13583" max="13583" style="1169" width="7"/>
    <col customWidth="1" min="13584" max="13584" style="1169" width="6.42578125"/>
    <col customWidth="1" min="13585" max="13585" style="1169" width="7.140625"/>
    <col customWidth="1" min="13586" max="13586" style="1169" width="7"/>
    <col customWidth="1" min="13587" max="13587" style="1169" width="5.28515625"/>
    <col customWidth="1" min="13588" max="13629" style="1169" width="10"/>
    <col min="13630" max="13824" style="1169" width="9.140625"/>
    <col customWidth="1" min="13825" max="13825" style="1169" width="38.85546875"/>
    <col customWidth="1" min="13826" max="13826" style="1169" width="6.5703125"/>
    <col customWidth="1" min="13827" max="13827" style="1169" width="6.85546875"/>
    <col customWidth="1" min="13828" max="13828" style="1169" width="7.140625"/>
    <col customWidth="1" min="13829" max="13829" style="1169" width="6.42578125"/>
    <col customWidth="1" min="13830" max="13830" style="1169" width="6.5703125"/>
    <col customWidth="1" min="13831" max="13831" style="1169" width="4.7109375"/>
    <col customWidth="1" min="13832" max="13832" style="1169" width="6.5703125"/>
    <col customWidth="1" min="13833" max="13833" style="1169" width="7.140625"/>
    <col customWidth="1" min="13834" max="13835" style="1169" width="6.85546875"/>
    <col customWidth="1" min="13836" max="13836" style="1169" width="6.7109375"/>
    <col customWidth="1" min="13837" max="13837" style="1169" width="7.5703125"/>
    <col customWidth="1" min="13838" max="13838" style="1169" width="7.140625"/>
    <col customWidth="1" min="13839" max="13839" style="1169" width="7"/>
    <col customWidth="1" min="13840" max="13840" style="1169" width="6.42578125"/>
    <col customWidth="1" min="13841" max="13841" style="1169" width="7.140625"/>
    <col customWidth="1" min="13842" max="13842" style="1169" width="7"/>
    <col customWidth="1" min="13843" max="13843" style="1169" width="5.28515625"/>
    <col customWidth="1" min="13844" max="13885" style="1169" width="10"/>
    <col min="13886" max="14080" style="1169" width="9.140625"/>
    <col customWidth="1" min="14081" max="14081" style="1169" width="38.85546875"/>
    <col customWidth="1" min="14082" max="14082" style="1169" width="6.5703125"/>
    <col customWidth="1" min="14083" max="14083" style="1169" width="6.85546875"/>
    <col customWidth="1" min="14084" max="14084" style="1169" width="7.140625"/>
    <col customWidth="1" min="14085" max="14085" style="1169" width="6.42578125"/>
    <col customWidth="1" min="14086" max="14086" style="1169" width="6.5703125"/>
    <col customWidth="1" min="14087" max="14087" style="1169" width="4.7109375"/>
    <col customWidth="1" min="14088" max="14088" style="1169" width="6.5703125"/>
    <col customWidth="1" min="14089" max="14089" style="1169" width="7.140625"/>
    <col customWidth="1" min="14090" max="14091" style="1169" width="6.85546875"/>
    <col customWidth="1" min="14092" max="14092" style="1169" width="6.7109375"/>
    <col customWidth="1" min="14093" max="14093" style="1169" width="7.5703125"/>
    <col customWidth="1" min="14094" max="14094" style="1169" width="7.140625"/>
    <col customWidth="1" min="14095" max="14095" style="1169" width="7"/>
    <col customWidth="1" min="14096" max="14096" style="1169" width="6.42578125"/>
    <col customWidth="1" min="14097" max="14097" style="1169" width="7.140625"/>
    <col customWidth="1" min="14098" max="14098" style="1169" width="7"/>
    <col customWidth="1" min="14099" max="14099" style="1169" width="5.28515625"/>
    <col customWidth="1" min="14100" max="14141" style="1169" width="10"/>
    <col min="14142" max="14336" style="1169" width="9.140625"/>
    <col customWidth="1" min="14337" max="14337" style="1169" width="38.85546875"/>
    <col customWidth="1" min="14338" max="14338" style="1169" width="6.5703125"/>
    <col customWidth="1" min="14339" max="14339" style="1169" width="6.85546875"/>
    <col customWidth="1" min="14340" max="14340" style="1169" width="7.140625"/>
    <col customWidth="1" min="14341" max="14341" style="1169" width="6.42578125"/>
    <col customWidth="1" min="14342" max="14342" style="1169" width="6.5703125"/>
    <col customWidth="1" min="14343" max="14343" style="1169" width="4.7109375"/>
    <col customWidth="1" min="14344" max="14344" style="1169" width="6.5703125"/>
    <col customWidth="1" min="14345" max="14345" style="1169" width="7.140625"/>
    <col customWidth="1" min="14346" max="14347" style="1169" width="6.85546875"/>
    <col customWidth="1" min="14348" max="14348" style="1169" width="6.7109375"/>
    <col customWidth="1" min="14349" max="14349" style="1169" width="7.5703125"/>
    <col customWidth="1" min="14350" max="14350" style="1169" width="7.140625"/>
    <col customWidth="1" min="14351" max="14351" style="1169" width="7"/>
    <col customWidth="1" min="14352" max="14352" style="1169" width="6.42578125"/>
    <col customWidth="1" min="14353" max="14353" style="1169" width="7.140625"/>
    <col customWidth="1" min="14354" max="14354" style="1169" width="7"/>
    <col customWidth="1" min="14355" max="14355" style="1169" width="5.28515625"/>
    <col customWidth="1" min="14356" max="14397" style="1169" width="10"/>
    <col min="14398" max="14592" style="1169" width="9.140625"/>
    <col customWidth="1" min="14593" max="14593" style="1169" width="38.85546875"/>
    <col customWidth="1" min="14594" max="14594" style="1169" width="6.5703125"/>
    <col customWidth="1" min="14595" max="14595" style="1169" width="6.85546875"/>
    <col customWidth="1" min="14596" max="14596" style="1169" width="7.140625"/>
    <col customWidth="1" min="14597" max="14597" style="1169" width="6.42578125"/>
    <col customWidth="1" min="14598" max="14598" style="1169" width="6.5703125"/>
    <col customWidth="1" min="14599" max="14599" style="1169" width="4.7109375"/>
    <col customWidth="1" min="14600" max="14600" style="1169" width="6.5703125"/>
    <col customWidth="1" min="14601" max="14601" style="1169" width="7.140625"/>
    <col customWidth="1" min="14602" max="14603" style="1169" width="6.85546875"/>
    <col customWidth="1" min="14604" max="14604" style="1169" width="6.7109375"/>
    <col customWidth="1" min="14605" max="14605" style="1169" width="7.5703125"/>
    <col customWidth="1" min="14606" max="14606" style="1169" width="7.140625"/>
    <col customWidth="1" min="14607" max="14607" style="1169" width="7"/>
    <col customWidth="1" min="14608" max="14608" style="1169" width="6.42578125"/>
    <col customWidth="1" min="14609" max="14609" style="1169" width="7.140625"/>
    <col customWidth="1" min="14610" max="14610" style="1169" width="7"/>
    <col customWidth="1" min="14611" max="14611" style="1169" width="5.28515625"/>
    <col customWidth="1" min="14612" max="14653" style="1169" width="10"/>
    <col min="14654" max="14848" style="1169" width="9.140625"/>
    <col customWidth="1" min="14849" max="14849" style="1169" width="38.85546875"/>
    <col customWidth="1" min="14850" max="14850" style="1169" width="6.5703125"/>
    <col customWidth="1" min="14851" max="14851" style="1169" width="6.85546875"/>
    <col customWidth="1" min="14852" max="14852" style="1169" width="7.140625"/>
    <col customWidth="1" min="14853" max="14853" style="1169" width="6.42578125"/>
    <col customWidth="1" min="14854" max="14854" style="1169" width="6.5703125"/>
    <col customWidth="1" min="14855" max="14855" style="1169" width="4.7109375"/>
    <col customWidth="1" min="14856" max="14856" style="1169" width="6.5703125"/>
    <col customWidth="1" min="14857" max="14857" style="1169" width="7.140625"/>
    <col customWidth="1" min="14858" max="14859" style="1169" width="6.85546875"/>
    <col customWidth="1" min="14860" max="14860" style="1169" width="6.7109375"/>
    <col customWidth="1" min="14861" max="14861" style="1169" width="7.5703125"/>
    <col customWidth="1" min="14862" max="14862" style="1169" width="7.140625"/>
    <col customWidth="1" min="14863" max="14863" style="1169" width="7"/>
    <col customWidth="1" min="14864" max="14864" style="1169" width="6.42578125"/>
    <col customWidth="1" min="14865" max="14865" style="1169" width="7.140625"/>
    <col customWidth="1" min="14866" max="14866" style="1169" width="7"/>
    <col customWidth="1" min="14867" max="14867" style="1169" width="5.28515625"/>
    <col customWidth="1" min="14868" max="14909" style="1169" width="10"/>
    <col min="14910" max="15104" style="1169" width="9.140625"/>
    <col customWidth="1" min="15105" max="15105" style="1169" width="38.85546875"/>
    <col customWidth="1" min="15106" max="15106" style="1169" width="6.5703125"/>
    <col customWidth="1" min="15107" max="15107" style="1169" width="6.85546875"/>
    <col customWidth="1" min="15108" max="15108" style="1169" width="7.140625"/>
    <col customWidth="1" min="15109" max="15109" style="1169" width="6.42578125"/>
    <col customWidth="1" min="15110" max="15110" style="1169" width="6.5703125"/>
    <col customWidth="1" min="15111" max="15111" style="1169" width="4.7109375"/>
    <col customWidth="1" min="15112" max="15112" style="1169" width="6.5703125"/>
    <col customWidth="1" min="15113" max="15113" style="1169" width="7.140625"/>
    <col customWidth="1" min="15114" max="15115" style="1169" width="6.85546875"/>
    <col customWidth="1" min="15116" max="15116" style="1169" width="6.7109375"/>
    <col customWidth="1" min="15117" max="15117" style="1169" width="7.5703125"/>
    <col customWidth="1" min="15118" max="15118" style="1169" width="7.140625"/>
    <col customWidth="1" min="15119" max="15119" style="1169" width="7"/>
    <col customWidth="1" min="15120" max="15120" style="1169" width="6.42578125"/>
    <col customWidth="1" min="15121" max="15121" style="1169" width="7.140625"/>
    <col customWidth="1" min="15122" max="15122" style="1169" width="7"/>
    <col customWidth="1" min="15123" max="15123" style="1169" width="5.28515625"/>
    <col customWidth="1" min="15124" max="15165" style="1169" width="10"/>
    <col min="15166" max="15360" style="1169" width="9.140625"/>
    <col customWidth="1" min="15361" max="15361" style="1169" width="38.85546875"/>
    <col customWidth="1" min="15362" max="15362" style="1169" width="6.5703125"/>
    <col customWidth="1" min="15363" max="15363" style="1169" width="6.85546875"/>
    <col customWidth="1" min="15364" max="15364" style="1169" width="7.140625"/>
    <col customWidth="1" min="15365" max="15365" style="1169" width="6.42578125"/>
    <col customWidth="1" min="15366" max="15366" style="1169" width="6.5703125"/>
    <col customWidth="1" min="15367" max="15367" style="1169" width="4.7109375"/>
    <col customWidth="1" min="15368" max="15368" style="1169" width="6.5703125"/>
    <col customWidth="1" min="15369" max="15369" style="1169" width="7.140625"/>
    <col customWidth="1" min="15370" max="15371" style="1169" width="6.85546875"/>
    <col customWidth="1" min="15372" max="15372" style="1169" width="6.7109375"/>
    <col customWidth="1" min="15373" max="15373" style="1169" width="7.5703125"/>
    <col customWidth="1" min="15374" max="15374" style="1169" width="7.140625"/>
    <col customWidth="1" min="15375" max="15375" style="1169" width="7"/>
    <col customWidth="1" min="15376" max="15376" style="1169" width="6.42578125"/>
    <col customWidth="1" min="15377" max="15377" style="1169" width="7.140625"/>
    <col customWidth="1" min="15378" max="15378" style="1169" width="7"/>
    <col customWidth="1" min="15379" max="15379" style="1169" width="5.28515625"/>
    <col customWidth="1" min="15380" max="15421" style="1169" width="10"/>
    <col min="15422" max="15616" style="1169" width="9.140625"/>
    <col customWidth="1" min="15617" max="15617" style="1169" width="38.85546875"/>
    <col customWidth="1" min="15618" max="15618" style="1169" width="6.5703125"/>
    <col customWidth="1" min="15619" max="15619" style="1169" width="6.85546875"/>
    <col customWidth="1" min="15620" max="15620" style="1169" width="7.140625"/>
    <col customWidth="1" min="15621" max="15621" style="1169" width="6.42578125"/>
    <col customWidth="1" min="15622" max="15622" style="1169" width="6.5703125"/>
    <col customWidth="1" min="15623" max="15623" style="1169" width="4.7109375"/>
    <col customWidth="1" min="15624" max="15624" style="1169" width="6.5703125"/>
    <col customWidth="1" min="15625" max="15625" style="1169" width="7.140625"/>
    <col customWidth="1" min="15626" max="15627" style="1169" width="6.85546875"/>
    <col customWidth="1" min="15628" max="15628" style="1169" width="6.7109375"/>
    <col customWidth="1" min="15629" max="15629" style="1169" width="7.5703125"/>
    <col customWidth="1" min="15630" max="15630" style="1169" width="7.140625"/>
    <col customWidth="1" min="15631" max="15631" style="1169" width="7"/>
    <col customWidth="1" min="15632" max="15632" style="1169" width="6.42578125"/>
    <col customWidth="1" min="15633" max="15633" style="1169" width="7.140625"/>
    <col customWidth="1" min="15634" max="15634" style="1169" width="7"/>
    <col customWidth="1" min="15635" max="15635" style="1169" width="5.28515625"/>
    <col customWidth="1" min="15636" max="15677" style="1169" width="10"/>
    <col min="15678" max="15872" style="1169" width="9.140625"/>
    <col customWidth="1" min="15873" max="15873" style="1169" width="38.85546875"/>
    <col customWidth="1" min="15874" max="15874" style="1169" width="6.5703125"/>
    <col customWidth="1" min="15875" max="15875" style="1169" width="6.85546875"/>
    <col customWidth="1" min="15876" max="15876" style="1169" width="7.140625"/>
    <col customWidth="1" min="15877" max="15877" style="1169" width="6.42578125"/>
    <col customWidth="1" min="15878" max="15878" style="1169" width="6.5703125"/>
    <col customWidth="1" min="15879" max="15879" style="1169" width="4.7109375"/>
    <col customWidth="1" min="15880" max="15880" style="1169" width="6.5703125"/>
    <col customWidth="1" min="15881" max="15881" style="1169" width="7.140625"/>
    <col customWidth="1" min="15882" max="15883" style="1169" width="6.85546875"/>
    <col customWidth="1" min="15884" max="15884" style="1169" width="6.7109375"/>
    <col customWidth="1" min="15885" max="15885" style="1169" width="7.5703125"/>
    <col customWidth="1" min="15886" max="15886" style="1169" width="7.140625"/>
    <col customWidth="1" min="15887" max="15887" style="1169" width="7"/>
    <col customWidth="1" min="15888" max="15888" style="1169" width="6.42578125"/>
    <col customWidth="1" min="15889" max="15889" style="1169" width="7.140625"/>
    <col customWidth="1" min="15890" max="15890" style="1169" width="7"/>
    <col customWidth="1" min="15891" max="15891" style="1169" width="5.28515625"/>
    <col customWidth="1" min="15892" max="15933" style="1169" width="10"/>
    <col min="15934" max="16128" style="1169" width="9.140625"/>
    <col customWidth="1" min="16129" max="16129" style="1169" width="38.85546875"/>
    <col customWidth="1" min="16130" max="16130" style="1169" width="6.5703125"/>
    <col customWidth="1" min="16131" max="16131" style="1169" width="6.85546875"/>
    <col customWidth="1" min="16132" max="16132" style="1169" width="7.140625"/>
    <col customWidth="1" min="16133" max="16133" style="1169" width="6.42578125"/>
    <col customWidth="1" min="16134" max="16134" style="1169" width="6.5703125"/>
    <col customWidth="1" min="16135" max="16135" style="1169" width="4.7109375"/>
    <col customWidth="1" min="16136" max="16136" style="1169" width="6.5703125"/>
    <col customWidth="1" min="16137" max="16137" style="1169" width="7.140625"/>
    <col customWidth="1" min="16138" max="16139" style="1169" width="6.85546875"/>
    <col customWidth="1" min="16140" max="16140" style="1169" width="6.7109375"/>
    <col customWidth="1" min="16141" max="16141" style="1169" width="7.5703125"/>
    <col customWidth="1" min="16142" max="16142" style="1169" width="7.140625"/>
    <col customWidth="1" min="16143" max="16143" style="1169" width="7"/>
    <col customWidth="1" min="16144" max="16144" style="1169" width="6.42578125"/>
    <col customWidth="1" min="16145" max="16145" style="1169" width="7.140625"/>
    <col customWidth="1" min="16146" max="16146" style="1169" width="7"/>
    <col customWidth="1" min="16147" max="16147" style="1169" width="5.28515625"/>
    <col customWidth="1" min="16148" max="16189" style="1169" width="10"/>
    <col min="16190" max="16384" style="1169" width="9.140625"/>
  </cols>
  <sheetData>
    <row r="1" ht="22.149999999999999" customHeight="1">
      <c r="A1" s="1170" t="s">
        <v>73</v>
      </c>
      <c r="B1" s="1170"/>
      <c r="C1" s="1170"/>
      <c r="D1" s="1170"/>
      <c r="E1" s="1170"/>
      <c r="F1" s="1170"/>
      <c r="G1" s="1170"/>
      <c r="H1" s="1170"/>
      <c r="I1" s="1170"/>
      <c r="J1" s="1170"/>
      <c r="K1" s="1170"/>
      <c r="L1" s="1170"/>
      <c r="M1" s="1170"/>
      <c r="N1" s="1170"/>
      <c r="O1" s="1170"/>
      <c r="P1" s="1170"/>
      <c r="Q1" s="1170"/>
      <c r="R1" s="1170"/>
      <c r="S1" s="1170"/>
      <c r="T1" s="1171"/>
    </row>
    <row r="2" s="1172" customFormat="1" ht="15">
      <c r="A2" s="1173" t="s">
        <v>3</v>
      </c>
      <c r="B2" s="1174"/>
      <c r="C2" s="1174"/>
      <c r="D2" s="1174"/>
      <c r="E2" s="1175" t="s">
        <v>93</v>
      </c>
      <c r="F2" s="1175"/>
      <c r="G2" s="1175"/>
      <c r="H2" s="1175"/>
      <c r="I2" s="1175"/>
      <c r="J2" s="1175"/>
      <c r="K2" s="1175"/>
      <c r="L2" s="1175"/>
      <c r="M2" s="1175"/>
      <c r="N2" s="1175"/>
      <c r="O2" s="1175"/>
      <c r="P2" s="1175"/>
      <c r="Q2" s="1175"/>
      <c r="R2" s="1175"/>
      <c r="S2" s="1176"/>
    </row>
    <row r="3" s="1172" customFormat="1" ht="15" customHeight="1">
      <c r="A3" s="1177"/>
      <c r="B3" s="1178">
        <v>1</v>
      </c>
      <c r="C3" s="1179"/>
      <c r="D3" s="1180"/>
      <c r="E3" s="1181">
        <v>2</v>
      </c>
      <c r="F3" s="1181"/>
      <c r="G3" s="1182"/>
      <c r="H3" s="1181">
        <v>3</v>
      </c>
      <c r="I3" s="1181"/>
      <c r="J3" s="1182"/>
      <c r="K3" s="1183">
        <v>4</v>
      </c>
      <c r="L3" s="1181"/>
      <c r="M3" s="1182"/>
      <c r="N3" s="1181">
        <v>5</v>
      </c>
      <c r="O3" s="1181"/>
      <c r="P3" s="1184"/>
      <c r="Q3" s="1181"/>
      <c r="R3" s="1181"/>
      <c r="S3" s="1184"/>
    </row>
    <row r="4" s="1172" customFormat="1" ht="3" customHeight="1">
      <c r="A4" s="1177"/>
      <c r="B4" s="1185"/>
      <c r="C4" s="1186"/>
      <c r="D4" s="1187"/>
      <c r="E4" s="1181"/>
      <c r="F4" s="1181"/>
      <c r="G4" s="1182"/>
      <c r="H4" s="1181"/>
      <c r="I4" s="1181"/>
      <c r="J4" s="1182"/>
      <c r="K4" s="1183"/>
      <c r="L4" s="1181"/>
      <c r="M4" s="1182"/>
      <c r="N4" s="1181"/>
      <c r="O4" s="1181"/>
      <c r="P4" s="1184"/>
      <c r="Q4" s="1181"/>
      <c r="R4" s="1181"/>
      <c r="S4" s="1184"/>
    </row>
    <row r="5" s="1172" customFormat="1" ht="30.75" customHeight="1">
      <c r="A5" s="1177"/>
      <c r="B5" s="1188" t="s">
        <v>9</v>
      </c>
      <c r="C5" s="1189" t="s">
        <v>75</v>
      </c>
      <c r="D5" s="1190" t="s">
        <v>11</v>
      </c>
      <c r="E5" s="1191" t="s">
        <v>9</v>
      </c>
      <c r="F5" s="1189" t="s">
        <v>75</v>
      </c>
      <c r="G5" s="1190" t="s">
        <v>11</v>
      </c>
      <c r="H5" s="1191" t="s">
        <v>9</v>
      </c>
      <c r="I5" s="1189" t="s">
        <v>75</v>
      </c>
      <c r="J5" s="1192" t="s">
        <v>11</v>
      </c>
      <c r="K5" s="1191" t="s">
        <v>9</v>
      </c>
      <c r="L5" s="1189" t="s">
        <v>75</v>
      </c>
      <c r="M5" s="1193" t="s">
        <v>11</v>
      </c>
      <c r="N5" s="1194" t="s">
        <v>9</v>
      </c>
      <c r="O5" s="1189" t="s">
        <v>75</v>
      </c>
      <c r="P5" s="1195" t="s">
        <v>11</v>
      </c>
      <c r="Q5" s="1191" t="s">
        <v>9</v>
      </c>
      <c r="R5" s="1189" t="s">
        <v>75</v>
      </c>
      <c r="S5" s="1196" t="s">
        <v>11</v>
      </c>
    </row>
    <row r="6" s="1172" customFormat="1" ht="17.25" customHeight="1">
      <c r="A6" s="1197" t="s">
        <v>76</v>
      </c>
      <c r="B6" s="1198"/>
      <c r="C6" s="1199"/>
      <c r="D6" s="1200"/>
      <c r="E6" s="1201"/>
      <c r="F6" s="1201"/>
      <c r="G6" s="1202"/>
      <c r="H6" s="1201"/>
      <c r="I6" s="1203"/>
      <c r="J6" s="1202"/>
      <c r="K6" s="1201"/>
      <c r="L6" s="1203"/>
      <c r="M6" s="1202"/>
      <c r="N6" s="1201"/>
      <c r="O6" s="1203"/>
      <c r="P6" s="1204"/>
      <c r="Q6" s="1205"/>
      <c r="R6" s="1206"/>
      <c r="S6" s="1207"/>
    </row>
    <row r="7" s="1208" customFormat="1" ht="17.25" customHeight="1">
      <c r="A7" s="1209" t="s">
        <v>77</v>
      </c>
      <c r="B7" s="1210">
        <v>5</v>
      </c>
      <c r="C7" s="1211">
        <f t="shared" ref="B7:C14" si="188">C18+C28</f>
        <v>6</v>
      </c>
      <c r="D7" s="1212">
        <f t="shared" ref="D7:D14" si="189">B7+C7</f>
        <v>11</v>
      </c>
      <c r="E7" s="1210">
        <v>19</v>
      </c>
      <c r="F7" s="1211">
        <f t="shared" ref="E7:F14" si="190">F18+F28</f>
        <v>5</v>
      </c>
      <c r="G7" s="1212">
        <f t="shared" ref="G7:G14" si="191">E7+F7</f>
        <v>24</v>
      </c>
      <c r="H7" s="1210">
        <f t="shared" ref="H7:I14" si="192">H18+H28</f>
        <v>12</v>
      </c>
      <c r="I7" s="1211">
        <f>I18+I28</f>
        <v>3</v>
      </c>
      <c r="J7" s="1212">
        <f t="shared" ref="J7:J14" si="193">H7+I7</f>
        <v>15</v>
      </c>
      <c r="K7" s="1210">
        <f t="shared" ref="K7:L14" si="194">K18+K28</f>
        <v>14</v>
      </c>
      <c r="L7" s="1211">
        <f>L18+L28</f>
        <v>0</v>
      </c>
      <c r="M7" s="1212">
        <f t="shared" ref="M7:M14" si="195">K7+L7</f>
        <v>14</v>
      </c>
      <c r="N7" s="1210">
        <f t="shared" ref="N7:O14" si="196">N18+N28</f>
        <v>23</v>
      </c>
      <c r="O7" s="1211">
        <f t="shared" si="196"/>
        <v>1</v>
      </c>
      <c r="P7" s="1212">
        <f t="shared" ref="P7:P14" si="197">N7+O7</f>
        <v>24</v>
      </c>
      <c r="Q7" s="1213">
        <f t="shared" ref="Q7:S14" si="198">B7+E7+H7+K7+N7</f>
        <v>73</v>
      </c>
      <c r="R7" s="1214">
        <f>C7+F7+I7+L7+O7</f>
        <v>15</v>
      </c>
      <c r="S7" s="1215">
        <f>D7+G7+J7+M7+P7</f>
        <v>88</v>
      </c>
    </row>
    <row r="8" s="1208" customFormat="1" ht="21" customHeight="1">
      <c r="A8" s="1209" t="s">
        <v>79</v>
      </c>
      <c r="B8" s="1216">
        <f t="shared" si="188"/>
        <v>8</v>
      </c>
      <c r="C8" s="1217">
        <f t="shared" si="188"/>
        <v>2</v>
      </c>
      <c r="D8" s="1218">
        <f t="shared" si="189"/>
        <v>10</v>
      </c>
      <c r="E8" s="1216">
        <f t="shared" si="190"/>
        <v>10</v>
      </c>
      <c r="F8" s="1217">
        <f t="shared" si="190"/>
        <v>0</v>
      </c>
      <c r="G8" s="1218">
        <f t="shared" si="191"/>
        <v>10</v>
      </c>
      <c r="H8" s="1216">
        <f t="shared" si="192"/>
        <v>20</v>
      </c>
      <c r="I8" s="1217">
        <f t="shared" si="192"/>
        <v>0</v>
      </c>
      <c r="J8" s="1218">
        <f t="shared" si="193"/>
        <v>20</v>
      </c>
      <c r="K8" s="1216">
        <f t="shared" si="194"/>
        <v>13</v>
      </c>
      <c r="L8" s="1217">
        <f t="shared" si="194"/>
        <v>0</v>
      </c>
      <c r="M8" s="1218">
        <f t="shared" si="195"/>
        <v>13</v>
      </c>
      <c r="N8" s="1216">
        <f t="shared" si="196"/>
        <v>18</v>
      </c>
      <c r="O8" s="1217">
        <f t="shared" si="196"/>
        <v>4</v>
      </c>
      <c r="P8" s="1218">
        <f t="shared" si="197"/>
        <v>22</v>
      </c>
      <c r="Q8" s="1219">
        <f t="shared" si="198"/>
        <v>69</v>
      </c>
      <c r="R8" s="1220">
        <f t="shared" si="198"/>
        <v>6</v>
      </c>
      <c r="S8" s="1221">
        <f t="shared" si="198"/>
        <v>75</v>
      </c>
    </row>
    <row r="9" s="1208" customFormat="1" ht="15.75" customHeight="1">
      <c r="A9" s="1222" t="s">
        <v>80</v>
      </c>
      <c r="B9" s="1216">
        <f t="shared" si="188"/>
        <v>15</v>
      </c>
      <c r="C9" s="1217">
        <f t="shared" si="188"/>
        <v>4</v>
      </c>
      <c r="D9" s="1218">
        <f t="shared" si="189"/>
        <v>19</v>
      </c>
      <c r="E9" s="1216">
        <f t="shared" si="190"/>
        <v>15</v>
      </c>
      <c r="F9" s="1217">
        <f t="shared" si="190"/>
        <v>4</v>
      </c>
      <c r="G9" s="1218">
        <f t="shared" si="191"/>
        <v>19</v>
      </c>
      <c r="H9" s="1216">
        <f t="shared" si="192"/>
        <v>24</v>
      </c>
      <c r="I9" s="1217">
        <f t="shared" si="192"/>
        <v>5</v>
      </c>
      <c r="J9" s="1218">
        <f t="shared" si="193"/>
        <v>29</v>
      </c>
      <c r="K9" s="1216">
        <v>26</v>
      </c>
      <c r="L9" s="1217">
        <f t="shared" si="194"/>
        <v>9</v>
      </c>
      <c r="M9" s="1218">
        <f t="shared" si="195"/>
        <v>35</v>
      </c>
      <c r="N9" s="1216">
        <f t="shared" si="196"/>
        <v>22</v>
      </c>
      <c r="O9" s="1217">
        <f t="shared" si="196"/>
        <v>1</v>
      </c>
      <c r="P9" s="1218">
        <f t="shared" si="197"/>
        <v>23</v>
      </c>
      <c r="Q9" s="1219">
        <f t="shared" si="198"/>
        <v>102</v>
      </c>
      <c r="R9" s="1220">
        <f t="shared" si="198"/>
        <v>23</v>
      </c>
      <c r="S9" s="1221">
        <f>D9+G9+J9+M9+P9</f>
        <v>125</v>
      </c>
    </row>
    <row r="10" s="1208" customFormat="1" ht="18" customHeight="1">
      <c r="A10" s="1222" t="s">
        <v>86</v>
      </c>
      <c r="B10" s="1216">
        <f t="shared" si="188"/>
        <v>11</v>
      </c>
      <c r="C10" s="1217">
        <f t="shared" si="188"/>
        <v>2</v>
      </c>
      <c r="D10" s="1218">
        <f t="shared" si="189"/>
        <v>13</v>
      </c>
      <c r="E10" s="1216">
        <f t="shared" si="190"/>
        <v>0</v>
      </c>
      <c r="F10" s="1217">
        <f t="shared" si="190"/>
        <v>0</v>
      </c>
      <c r="G10" s="1218">
        <f t="shared" si="191"/>
        <v>0</v>
      </c>
      <c r="H10" s="1216">
        <f t="shared" si="192"/>
        <v>9</v>
      </c>
      <c r="I10" s="1217">
        <f t="shared" si="192"/>
        <v>4</v>
      </c>
      <c r="J10" s="1218">
        <f t="shared" si="193"/>
        <v>13</v>
      </c>
      <c r="K10" s="1216">
        <f t="shared" si="194"/>
        <v>13</v>
      </c>
      <c r="L10" s="1217">
        <f t="shared" si="194"/>
        <v>1</v>
      </c>
      <c r="M10" s="1218">
        <f t="shared" si="195"/>
        <v>14</v>
      </c>
      <c r="N10" s="1216">
        <f t="shared" si="196"/>
        <v>14</v>
      </c>
      <c r="O10" s="1217">
        <f t="shared" si="196"/>
        <v>0</v>
      </c>
      <c r="P10" s="1218">
        <f t="shared" si="197"/>
        <v>14</v>
      </c>
      <c r="Q10" s="1219">
        <f t="shared" si="198"/>
        <v>47</v>
      </c>
      <c r="R10" s="1220">
        <f t="shared" si="198"/>
        <v>7</v>
      </c>
      <c r="S10" s="1221">
        <f t="shared" si="198"/>
        <v>54</v>
      </c>
    </row>
    <row r="11" s="1208" customFormat="1" ht="15.75" customHeight="1">
      <c r="A11" s="1223" t="s">
        <v>82</v>
      </c>
      <c r="B11" s="1216">
        <f t="shared" si="188"/>
        <v>0</v>
      </c>
      <c r="C11" s="1217">
        <f t="shared" si="188"/>
        <v>0</v>
      </c>
      <c r="D11" s="1218">
        <f t="shared" si="189"/>
        <v>0</v>
      </c>
      <c r="E11" s="1216">
        <f t="shared" si="190"/>
        <v>0</v>
      </c>
      <c r="F11" s="1217">
        <f t="shared" si="190"/>
        <v>0</v>
      </c>
      <c r="G11" s="1218">
        <f t="shared" si="191"/>
        <v>0</v>
      </c>
      <c r="H11" s="1216">
        <f t="shared" si="192"/>
        <v>0</v>
      </c>
      <c r="I11" s="1217">
        <f t="shared" si="192"/>
        <v>0</v>
      </c>
      <c r="J11" s="1218">
        <f t="shared" si="193"/>
        <v>0</v>
      </c>
      <c r="K11" s="1216">
        <f t="shared" si="194"/>
        <v>0</v>
      </c>
      <c r="L11" s="1217">
        <f t="shared" si="194"/>
        <v>0</v>
      </c>
      <c r="M11" s="1218">
        <f t="shared" si="195"/>
        <v>0</v>
      </c>
      <c r="N11" s="1216">
        <f t="shared" si="196"/>
        <v>14</v>
      </c>
      <c r="O11" s="1217">
        <f t="shared" si="196"/>
        <v>1</v>
      </c>
      <c r="P11" s="1218">
        <f t="shared" si="197"/>
        <v>15</v>
      </c>
      <c r="Q11" s="1219">
        <f t="shared" si="198"/>
        <v>14</v>
      </c>
      <c r="R11" s="1220">
        <f t="shared" si="198"/>
        <v>1</v>
      </c>
      <c r="S11" s="1221">
        <f t="shared" si="198"/>
        <v>15</v>
      </c>
    </row>
    <row r="12" s="1208" customFormat="1" ht="16.5" customHeight="1">
      <c r="A12" s="1224" t="s">
        <v>83</v>
      </c>
      <c r="B12" s="1216">
        <f t="shared" si="188"/>
        <v>9</v>
      </c>
      <c r="C12" s="1217">
        <f t="shared" si="188"/>
        <v>3</v>
      </c>
      <c r="D12" s="1218">
        <f t="shared" si="189"/>
        <v>12</v>
      </c>
      <c r="E12" s="1216">
        <f t="shared" si="190"/>
        <v>14</v>
      </c>
      <c r="F12" s="1217">
        <f t="shared" si="190"/>
        <v>3</v>
      </c>
      <c r="G12" s="1218">
        <f t="shared" si="191"/>
        <v>17</v>
      </c>
      <c r="H12" s="1216">
        <f t="shared" si="192"/>
        <v>11</v>
      </c>
      <c r="I12" s="1217">
        <f t="shared" si="192"/>
        <v>2</v>
      </c>
      <c r="J12" s="1218">
        <f t="shared" si="193"/>
        <v>13</v>
      </c>
      <c r="K12" s="1216">
        <f t="shared" si="194"/>
        <v>18</v>
      </c>
      <c r="L12" s="1217">
        <f t="shared" si="194"/>
        <v>4</v>
      </c>
      <c r="M12" s="1218">
        <f t="shared" si="195"/>
        <v>22</v>
      </c>
      <c r="N12" s="1216">
        <f t="shared" si="196"/>
        <v>26</v>
      </c>
      <c r="O12" s="1217">
        <f t="shared" si="196"/>
        <v>0</v>
      </c>
      <c r="P12" s="1218">
        <f t="shared" si="197"/>
        <v>26</v>
      </c>
      <c r="Q12" s="1219">
        <f t="shared" si="198"/>
        <v>78</v>
      </c>
      <c r="R12" s="1220">
        <f t="shared" si="198"/>
        <v>12</v>
      </c>
      <c r="S12" s="1221">
        <f t="shared" si="198"/>
        <v>90</v>
      </c>
    </row>
    <row r="13" s="1208" customFormat="1" ht="15" customHeight="1">
      <c r="A13" s="1225" t="s">
        <v>84</v>
      </c>
      <c r="B13" s="1216">
        <f t="shared" si="188"/>
        <v>7</v>
      </c>
      <c r="C13" s="1217">
        <f t="shared" si="188"/>
        <v>1</v>
      </c>
      <c r="D13" s="1218">
        <f t="shared" si="189"/>
        <v>8</v>
      </c>
      <c r="E13" s="1216">
        <f t="shared" si="190"/>
        <v>9</v>
      </c>
      <c r="F13" s="1217">
        <f t="shared" si="190"/>
        <v>0</v>
      </c>
      <c r="G13" s="1218">
        <f t="shared" si="191"/>
        <v>9</v>
      </c>
      <c r="H13" s="1216">
        <f t="shared" si="192"/>
        <v>11</v>
      </c>
      <c r="I13" s="1217">
        <f t="shared" si="192"/>
        <v>1</v>
      </c>
      <c r="J13" s="1218">
        <f t="shared" si="193"/>
        <v>12</v>
      </c>
      <c r="K13" s="1216">
        <f t="shared" si="194"/>
        <v>11</v>
      </c>
      <c r="L13" s="1217">
        <f t="shared" si="194"/>
        <v>0</v>
      </c>
      <c r="M13" s="1218">
        <f t="shared" si="195"/>
        <v>11</v>
      </c>
      <c r="N13" s="1216">
        <f t="shared" si="196"/>
        <v>7</v>
      </c>
      <c r="O13" s="1217">
        <f t="shared" si="196"/>
        <v>0</v>
      </c>
      <c r="P13" s="1218">
        <f t="shared" si="197"/>
        <v>7</v>
      </c>
      <c r="Q13" s="1219">
        <f t="shared" si="198"/>
        <v>45</v>
      </c>
      <c r="R13" s="1220">
        <f t="shared" si="198"/>
        <v>2</v>
      </c>
      <c r="S13" s="1221">
        <f t="shared" si="198"/>
        <v>47</v>
      </c>
    </row>
    <row r="14" s="1208" customFormat="1" ht="15.6" customHeight="1">
      <c r="A14" s="1226" t="s">
        <v>85</v>
      </c>
      <c r="B14" s="1216">
        <f t="shared" si="188"/>
        <v>10</v>
      </c>
      <c r="C14" s="1217">
        <f t="shared" si="188"/>
        <v>2</v>
      </c>
      <c r="D14" s="1218">
        <f t="shared" si="189"/>
        <v>12</v>
      </c>
      <c r="E14" s="1216">
        <f t="shared" si="190"/>
        <v>18</v>
      </c>
      <c r="F14" s="1217">
        <f t="shared" si="190"/>
        <v>2</v>
      </c>
      <c r="G14" s="1218">
        <f t="shared" si="191"/>
        <v>20</v>
      </c>
      <c r="H14" s="1216">
        <f t="shared" si="192"/>
        <v>21</v>
      </c>
      <c r="I14" s="1217">
        <f t="shared" si="192"/>
        <v>1</v>
      </c>
      <c r="J14" s="1218">
        <f t="shared" si="193"/>
        <v>22</v>
      </c>
      <c r="K14" s="1216">
        <f t="shared" si="194"/>
        <v>18</v>
      </c>
      <c r="L14" s="1217">
        <f t="shared" si="194"/>
        <v>1</v>
      </c>
      <c r="M14" s="1218">
        <f t="shared" si="195"/>
        <v>19</v>
      </c>
      <c r="N14" s="1216">
        <f t="shared" si="196"/>
        <v>21</v>
      </c>
      <c r="O14" s="1217">
        <f t="shared" si="196"/>
        <v>1</v>
      </c>
      <c r="P14" s="1218">
        <f t="shared" si="197"/>
        <v>22</v>
      </c>
      <c r="Q14" s="1219">
        <f t="shared" si="198"/>
        <v>88</v>
      </c>
      <c r="R14" s="1220">
        <f t="shared" si="198"/>
        <v>7</v>
      </c>
      <c r="S14" s="1221">
        <f t="shared" si="198"/>
        <v>95</v>
      </c>
    </row>
    <row r="15" s="1227" customFormat="1" ht="16.149999999999999" customHeight="1">
      <c r="A15" s="1228" t="s">
        <v>30</v>
      </c>
      <c r="B15" s="1229">
        <f t="shared" ref="B15:H15" si="199">SUM(B7:B14)</f>
        <v>65</v>
      </c>
      <c r="C15" s="1229">
        <f t="shared" si="199"/>
        <v>20</v>
      </c>
      <c r="D15" s="1229">
        <f t="shared" si="199"/>
        <v>85</v>
      </c>
      <c r="E15" s="1229">
        <f t="shared" si="199"/>
        <v>85</v>
      </c>
      <c r="F15" s="1229">
        <f t="shared" si="199"/>
        <v>14</v>
      </c>
      <c r="G15" s="1230">
        <f t="shared" si="199"/>
        <v>99</v>
      </c>
      <c r="H15" s="1231">
        <f t="shared" si="199"/>
        <v>108</v>
      </c>
      <c r="I15" s="1229">
        <f t="shared" ref="I15:S15" si="200">SUM(I7:I14)</f>
        <v>16</v>
      </c>
      <c r="J15" s="1229">
        <f t="shared" si="200"/>
        <v>124</v>
      </c>
      <c r="K15" s="1229">
        <f t="shared" si="200"/>
        <v>113</v>
      </c>
      <c r="L15" s="1229">
        <f t="shared" si="200"/>
        <v>15</v>
      </c>
      <c r="M15" s="1229">
        <f t="shared" si="200"/>
        <v>128</v>
      </c>
      <c r="N15" s="1229">
        <f>SUM(N7:N14)</f>
        <v>145</v>
      </c>
      <c r="O15" s="1229">
        <f t="shared" si="200"/>
        <v>8</v>
      </c>
      <c r="P15" s="1229">
        <f>SUM(P7:P14)</f>
        <v>153</v>
      </c>
      <c r="Q15" s="1229">
        <f t="shared" si="200"/>
        <v>516</v>
      </c>
      <c r="R15" s="1232">
        <f t="shared" si="200"/>
        <v>73</v>
      </c>
      <c r="S15" s="1233">
        <f t="shared" si="200"/>
        <v>589</v>
      </c>
    </row>
    <row r="16" s="1234" customFormat="1" ht="15" customHeight="1">
      <c r="A16" s="1235" t="s">
        <v>18</v>
      </c>
      <c r="B16" s="1236"/>
      <c r="C16" s="1237"/>
      <c r="D16" s="1238"/>
      <c r="E16" s="1239"/>
      <c r="F16" s="1240"/>
      <c r="G16" s="1241"/>
      <c r="H16" s="1240"/>
      <c r="I16" s="1242"/>
      <c r="J16" s="1243"/>
      <c r="K16" s="1240"/>
      <c r="L16" s="1242"/>
      <c r="M16" s="1243"/>
      <c r="N16" s="1240"/>
      <c r="O16" s="1242"/>
      <c r="P16" s="1241"/>
      <c r="Q16" s="1244"/>
      <c r="R16" s="1245"/>
      <c r="S16" s="1246"/>
    </row>
    <row r="17" s="1234" customFormat="1" ht="16.5" customHeight="1">
      <c r="A17" s="1247" t="s">
        <v>19</v>
      </c>
      <c r="B17" s="1248"/>
      <c r="C17" s="1249"/>
      <c r="D17" s="1250"/>
      <c r="E17" s="1251"/>
      <c r="F17" s="1252"/>
      <c r="G17" s="1253"/>
      <c r="H17" s="1252"/>
      <c r="I17" s="1254"/>
      <c r="J17" s="1255"/>
      <c r="K17" s="1252"/>
      <c r="L17" s="1254"/>
      <c r="M17" s="1255"/>
      <c r="N17" s="1252"/>
      <c r="O17" s="1254"/>
      <c r="P17" s="1253"/>
      <c r="Q17" s="1256"/>
      <c r="R17" s="1257"/>
      <c r="S17" s="1258"/>
    </row>
    <row r="18" s="1234" customFormat="1" ht="16.5" customHeight="1">
      <c r="A18" s="1259" t="s">
        <v>77</v>
      </c>
      <c r="B18" s="1260">
        <v>5</v>
      </c>
      <c r="C18" s="1261">
        <v>6</v>
      </c>
      <c r="D18" s="1262">
        <f t="shared" ref="D18:D24" si="201">B18+C18</f>
        <v>11</v>
      </c>
      <c r="E18" s="1260">
        <v>19</v>
      </c>
      <c r="F18" s="1263">
        <v>5</v>
      </c>
      <c r="G18" s="1264">
        <f t="shared" ref="G18:G24" si="202">E18+F18</f>
        <v>24</v>
      </c>
      <c r="H18" s="1263">
        <v>12</v>
      </c>
      <c r="I18" s="1263">
        <v>3</v>
      </c>
      <c r="J18" s="1262">
        <f t="shared" ref="J18:J25" si="203">H18+I18</f>
        <v>15</v>
      </c>
      <c r="K18" s="1260">
        <v>14</v>
      </c>
      <c r="L18" s="1265">
        <v>0</v>
      </c>
      <c r="M18" s="1266">
        <f t="shared" ref="M18:M24" si="204">K18+L18</f>
        <v>14</v>
      </c>
      <c r="N18" s="1263">
        <v>23</v>
      </c>
      <c r="O18" s="1265">
        <v>1</v>
      </c>
      <c r="P18" s="1267">
        <f t="shared" ref="P18:P24" si="205">N18+O18</f>
        <v>24</v>
      </c>
      <c r="Q18" s="1268">
        <f t="shared" ref="Q18:S25" si="206">B18+E18+H18+K18+N18</f>
        <v>73</v>
      </c>
      <c r="R18" s="1214">
        <f>C18+F18+I18+L18+O18</f>
        <v>15</v>
      </c>
      <c r="S18" s="1269">
        <f>D18+G18+J18+M18+P18</f>
        <v>88</v>
      </c>
    </row>
    <row r="19" s="1234" customFormat="1" ht="14.25" customHeight="1">
      <c r="A19" s="1209" t="s">
        <v>79</v>
      </c>
      <c r="B19" s="1270">
        <v>8</v>
      </c>
      <c r="C19" s="1271">
        <v>2</v>
      </c>
      <c r="D19" s="1272">
        <f t="shared" si="201"/>
        <v>10</v>
      </c>
      <c r="E19" s="1270">
        <v>10</v>
      </c>
      <c r="F19" s="1273">
        <v>0</v>
      </c>
      <c r="G19" s="1274">
        <f t="shared" si="202"/>
        <v>10</v>
      </c>
      <c r="H19" s="1273">
        <v>20</v>
      </c>
      <c r="I19" s="1273">
        <v>0</v>
      </c>
      <c r="J19" s="1272">
        <f t="shared" si="203"/>
        <v>20</v>
      </c>
      <c r="K19" s="1270">
        <v>13</v>
      </c>
      <c r="L19" s="1275">
        <v>0</v>
      </c>
      <c r="M19" s="1274">
        <f t="shared" si="204"/>
        <v>13</v>
      </c>
      <c r="N19" s="1273">
        <v>18</v>
      </c>
      <c r="O19" s="1275">
        <v>4</v>
      </c>
      <c r="P19" s="1276">
        <f t="shared" si="205"/>
        <v>22</v>
      </c>
      <c r="Q19" s="1277">
        <f t="shared" si="206"/>
        <v>69</v>
      </c>
      <c r="R19" s="1278">
        <f t="shared" si="206"/>
        <v>6</v>
      </c>
      <c r="S19" s="1279">
        <f t="shared" si="206"/>
        <v>75</v>
      </c>
    </row>
    <row r="20" s="1234" customFormat="1" ht="17.25" customHeight="1">
      <c r="A20" s="1222" t="s">
        <v>80</v>
      </c>
      <c r="B20" s="1270">
        <v>15</v>
      </c>
      <c r="C20" s="1271">
        <v>4</v>
      </c>
      <c r="D20" s="1272">
        <f t="shared" si="201"/>
        <v>19</v>
      </c>
      <c r="E20" s="1270">
        <v>15</v>
      </c>
      <c r="F20" s="1273">
        <v>4</v>
      </c>
      <c r="G20" s="1274">
        <v>19</v>
      </c>
      <c r="H20" s="1273">
        <v>24</v>
      </c>
      <c r="I20" s="1275">
        <v>5</v>
      </c>
      <c r="J20" s="1272">
        <f t="shared" si="203"/>
        <v>29</v>
      </c>
      <c r="K20" s="1270">
        <v>26</v>
      </c>
      <c r="L20" s="1275">
        <v>9</v>
      </c>
      <c r="M20" s="1274">
        <f t="shared" si="204"/>
        <v>35</v>
      </c>
      <c r="N20" s="1273">
        <v>22</v>
      </c>
      <c r="O20" s="1275">
        <v>1</v>
      </c>
      <c r="P20" s="1276">
        <f t="shared" si="205"/>
        <v>23</v>
      </c>
      <c r="Q20" s="1277">
        <f t="shared" si="206"/>
        <v>102</v>
      </c>
      <c r="R20" s="1278">
        <f>C20+F20+I20+L20+O20</f>
        <v>23</v>
      </c>
      <c r="S20" s="1279">
        <f t="shared" si="206"/>
        <v>125</v>
      </c>
    </row>
    <row r="21" s="1234" customFormat="1" ht="18" customHeight="1">
      <c r="A21" s="1222" t="s">
        <v>86</v>
      </c>
      <c r="B21" s="1270">
        <v>11</v>
      </c>
      <c r="C21" s="1271">
        <v>2</v>
      </c>
      <c r="D21" s="1272">
        <f t="shared" si="201"/>
        <v>13</v>
      </c>
      <c r="E21" s="1270">
        <v>0</v>
      </c>
      <c r="F21" s="1273">
        <v>0</v>
      </c>
      <c r="G21" s="1274">
        <f t="shared" si="202"/>
        <v>0</v>
      </c>
      <c r="H21" s="1273">
        <v>9</v>
      </c>
      <c r="I21" s="1275">
        <v>4</v>
      </c>
      <c r="J21" s="1272">
        <f t="shared" si="203"/>
        <v>13</v>
      </c>
      <c r="K21" s="1270">
        <v>13</v>
      </c>
      <c r="L21" s="1275">
        <v>1</v>
      </c>
      <c r="M21" s="1274">
        <f t="shared" si="204"/>
        <v>14</v>
      </c>
      <c r="N21" s="1273">
        <v>14</v>
      </c>
      <c r="O21" s="1275">
        <v>0</v>
      </c>
      <c r="P21" s="1276">
        <f t="shared" si="205"/>
        <v>14</v>
      </c>
      <c r="Q21" s="1277">
        <f t="shared" si="206"/>
        <v>47</v>
      </c>
      <c r="R21" s="1278">
        <f t="shared" si="206"/>
        <v>7</v>
      </c>
      <c r="S21" s="1279">
        <f t="shared" si="206"/>
        <v>54</v>
      </c>
      <c r="T21" s="1234" t="s">
        <v>94</v>
      </c>
    </row>
    <row r="22" s="1234" customFormat="1" ht="19.5" customHeight="1">
      <c r="A22" s="1223" t="s">
        <v>82</v>
      </c>
      <c r="B22" s="1270">
        <v>0</v>
      </c>
      <c r="C22" s="1271">
        <v>0</v>
      </c>
      <c r="D22" s="1272">
        <f t="shared" si="201"/>
        <v>0</v>
      </c>
      <c r="E22" s="1270">
        <v>0</v>
      </c>
      <c r="F22" s="1273">
        <v>0</v>
      </c>
      <c r="G22" s="1274">
        <f t="shared" si="202"/>
        <v>0</v>
      </c>
      <c r="H22" s="1273">
        <v>0</v>
      </c>
      <c r="I22" s="1273">
        <v>0</v>
      </c>
      <c r="J22" s="1272">
        <f t="shared" si="203"/>
        <v>0</v>
      </c>
      <c r="K22" s="1270">
        <v>0</v>
      </c>
      <c r="L22" s="1275">
        <v>0</v>
      </c>
      <c r="M22" s="1274">
        <f t="shared" si="204"/>
        <v>0</v>
      </c>
      <c r="N22" s="1273">
        <v>14</v>
      </c>
      <c r="O22" s="1275">
        <v>1</v>
      </c>
      <c r="P22" s="1276">
        <f t="shared" si="205"/>
        <v>15</v>
      </c>
      <c r="Q22" s="1277">
        <f t="shared" si="206"/>
        <v>14</v>
      </c>
      <c r="R22" s="1278">
        <f t="shared" si="206"/>
        <v>1</v>
      </c>
      <c r="S22" s="1279">
        <f>D22+G22+J22+M22+P22</f>
        <v>15</v>
      </c>
    </row>
    <row r="23" s="1234" customFormat="1" ht="15.75" customHeight="1">
      <c r="A23" s="1225" t="s">
        <v>83</v>
      </c>
      <c r="B23" s="1270">
        <v>9</v>
      </c>
      <c r="C23" s="1271">
        <v>3</v>
      </c>
      <c r="D23" s="1272">
        <f t="shared" si="201"/>
        <v>12</v>
      </c>
      <c r="E23" s="1270">
        <v>14</v>
      </c>
      <c r="F23" s="1273">
        <v>3</v>
      </c>
      <c r="G23" s="1274">
        <f t="shared" si="202"/>
        <v>17</v>
      </c>
      <c r="H23" s="1273">
        <v>11</v>
      </c>
      <c r="I23" s="1273">
        <v>2</v>
      </c>
      <c r="J23" s="1272">
        <f t="shared" si="203"/>
        <v>13</v>
      </c>
      <c r="K23" s="1270">
        <v>18</v>
      </c>
      <c r="L23" s="1275">
        <v>4</v>
      </c>
      <c r="M23" s="1274">
        <f t="shared" si="204"/>
        <v>22</v>
      </c>
      <c r="N23" s="1273">
        <v>26</v>
      </c>
      <c r="O23" s="1275">
        <v>0</v>
      </c>
      <c r="P23" s="1276">
        <f t="shared" si="205"/>
        <v>26</v>
      </c>
      <c r="Q23" s="1277">
        <f t="shared" si="206"/>
        <v>78</v>
      </c>
      <c r="R23" s="1278">
        <f t="shared" si="206"/>
        <v>12</v>
      </c>
      <c r="S23" s="1279">
        <f t="shared" si="206"/>
        <v>90</v>
      </c>
    </row>
    <row r="24" s="1234" customFormat="1" ht="14.25" customHeight="1">
      <c r="A24" s="1225" t="s">
        <v>84</v>
      </c>
      <c r="B24" s="1270">
        <v>7</v>
      </c>
      <c r="C24" s="1271">
        <v>1</v>
      </c>
      <c r="D24" s="1272">
        <f t="shared" si="201"/>
        <v>8</v>
      </c>
      <c r="E24" s="1270">
        <v>9</v>
      </c>
      <c r="F24" s="1273">
        <v>0</v>
      </c>
      <c r="G24" s="1274">
        <f t="shared" si="202"/>
        <v>9</v>
      </c>
      <c r="H24" s="1273">
        <v>11</v>
      </c>
      <c r="I24" s="1273">
        <v>1</v>
      </c>
      <c r="J24" s="1272">
        <f t="shared" si="203"/>
        <v>12</v>
      </c>
      <c r="K24" s="1270">
        <v>11</v>
      </c>
      <c r="L24" s="1275">
        <v>0</v>
      </c>
      <c r="M24" s="1274">
        <f t="shared" si="204"/>
        <v>11</v>
      </c>
      <c r="N24" s="1273">
        <v>7</v>
      </c>
      <c r="O24" s="1275">
        <v>0</v>
      </c>
      <c r="P24" s="1276">
        <f t="shared" si="205"/>
        <v>7</v>
      </c>
      <c r="Q24" s="1277">
        <f t="shared" si="206"/>
        <v>45</v>
      </c>
      <c r="R24" s="1278">
        <f t="shared" si="206"/>
        <v>2</v>
      </c>
      <c r="S24" s="1279">
        <f t="shared" si="206"/>
        <v>47</v>
      </c>
    </row>
    <row r="25" s="1234" customFormat="1" ht="16.5" customHeight="1">
      <c r="A25" s="1280" t="s">
        <v>85</v>
      </c>
      <c r="B25" s="1281">
        <v>10</v>
      </c>
      <c r="C25" s="1282">
        <v>2</v>
      </c>
      <c r="D25" s="1283">
        <v>12</v>
      </c>
      <c r="E25" s="1281">
        <v>18</v>
      </c>
      <c r="F25" s="1284">
        <v>2</v>
      </c>
      <c r="G25" s="1285">
        <v>20</v>
      </c>
      <c r="H25" s="1284">
        <v>21</v>
      </c>
      <c r="I25" s="1284">
        <v>1</v>
      </c>
      <c r="J25" s="1283">
        <f t="shared" si="203"/>
        <v>22</v>
      </c>
      <c r="K25" s="1281">
        <v>18</v>
      </c>
      <c r="L25" s="1286">
        <v>1</v>
      </c>
      <c r="M25" s="1285">
        <v>19</v>
      </c>
      <c r="N25" s="1284">
        <v>21</v>
      </c>
      <c r="O25" s="1286">
        <v>1</v>
      </c>
      <c r="P25" s="1287">
        <v>22</v>
      </c>
      <c r="Q25" s="1288">
        <f t="shared" si="206"/>
        <v>88</v>
      </c>
      <c r="R25" s="1289">
        <f t="shared" si="206"/>
        <v>7</v>
      </c>
      <c r="S25" s="1290">
        <f t="shared" si="206"/>
        <v>95</v>
      </c>
    </row>
    <row r="26" s="1234" customFormat="1" ht="16.5" customHeight="1">
      <c r="A26" s="1291"/>
      <c r="B26" s="1292">
        <f>SUM(B18:B25)</f>
        <v>65</v>
      </c>
      <c r="C26" s="1292">
        <f t="shared" ref="C26:S36" si="207">SUM(C18:C25)</f>
        <v>20</v>
      </c>
      <c r="D26" s="1293">
        <f>SUM(D18:D25)</f>
        <v>85</v>
      </c>
      <c r="E26" s="1292">
        <f t="shared" si="207"/>
        <v>85</v>
      </c>
      <c r="F26" s="1292">
        <f t="shared" si="207"/>
        <v>14</v>
      </c>
      <c r="G26" s="1294">
        <f t="shared" si="207"/>
        <v>99</v>
      </c>
      <c r="H26" s="1295">
        <f t="shared" si="207"/>
        <v>108</v>
      </c>
      <c r="I26" s="1292">
        <f t="shared" si="207"/>
        <v>16</v>
      </c>
      <c r="J26" s="1293">
        <f t="shared" si="207"/>
        <v>124</v>
      </c>
      <c r="K26" s="1292">
        <f t="shared" si="207"/>
        <v>113</v>
      </c>
      <c r="L26" s="1292">
        <f t="shared" si="207"/>
        <v>15</v>
      </c>
      <c r="M26" s="1294">
        <f t="shared" si="207"/>
        <v>128</v>
      </c>
      <c r="N26" s="1295">
        <f t="shared" si="207"/>
        <v>145</v>
      </c>
      <c r="O26" s="1292">
        <f t="shared" si="207"/>
        <v>8</v>
      </c>
      <c r="P26" s="1292">
        <f t="shared" si="207"/>
        <v>153</v>
      </c>
      <c r="Q26" s="1292">
        <f t="shared" si="207"/>
        <v>516</v>
      </c>
      <c r="R26" s="1292">
        <f t="shared" si="207"/>
        <v>73</v>
      </c>
      <c r="S26" s="1294">
        <f t="shared" si="207"/>
        <v>589</v>
      </c>
    </row>
    <row r="27" s="1234" customFormat="1" ht="17.25" customHeight="1">
      <c r="A27" s="1296" t="s">
        <v>88</v>
      </c>
      <c r="B27" s="1297"/>
      <c r="C27" s="1298"/>
      <c r="D27" s="1299"/>
      <c r="E27" s="1300"/>
      <c r="F27" s="1301"/>
      <c r="G27" s="1302"/>
      <c r="H27" s="1301"/>
      <c r="I27" s="1303"/>
      <c r="J27" s="1304"/>
      <c r="K27" s="1300"/>
      <c r="L27" s="1303"/>
      <c r="M27" s="1302"/>
      <c r="N27" s="1301"/>
      <c r="O27" s="1303"/>
      <c r="P27" s="1302"/>
      <c r="Q27" s="1305"/>
      <c r="R27" s="1306"/>
      <c r="S27" s="1307"/>
    </row>
    <row r="28" s="1234" customFormat="1" ht="15.75" customHeight="1">
      <c r="A28" s="1209" t="s">
        <v>77</v>
      </c>
      <c r="B28" s="1239">
        <v>0</v>
      </c>
      <c r="C28" s="1240">
        <v>0</v>
      </c>
      <c r="D28" s="1308">
        <f t="shared" ref="D28:D35" si="208">B28+C28</f>
        <v>0</v>
      </c>
      <c r="E28" s="1239">
        <v>0</v>
      </c>
      <c r="F28" s="1240">
        <v>0</v>
      </c>
      <c r="G28" s="1241">
        <f t="shared" ref="G28:G35" si="209">E28+F28</f>
        <v>0</v>
      </c>
      <c r="H28" s="1240">
        <v>0</v>
      </c>
      <c r="I28" s="1242">
        <v>0</v>
      </c>
      <c r="J28" s="1308">
        <f t="shared" ref="J28:J35" si="210">H28+I28</f>
        <v>0</v>
      </c>
      <c r="K28" s="1239">
        <v>0</v>
      </c>
      <c r="L28" s="1242">
        <v>0</v>
      </c>
      <c r="M28" s="1241">
        <f t="shared" ref="M28:M35" si="211">K28+L28</f>
        <v>0</v>
      </c>
      <c r="N28" s="1240">
        <v>0</v>
      </c>
      <c r="O28" s="1242">
        <v>0</v>
      </c>
      <c r="P28" s="1243">
        <f t="shared" ref="P28:P35" si="212">N28+O28</f>
        <v>0</v>
      </c>
      <c r="Q28" s="1309">
        <f t="shared" ref="Q28:R35" si="213">E28+H28+K28+N28</f>
        <v>0</v>
      </c>
      <c r="R28" s="1278">
        <f t="shared" si="213"/>
        <v>0</v>
      </c>
      <c r="S28" s="1310">
        <f t="shared" ref="S28:S35" si="214">Q28+R28</f>
        <v>0</v>
      </c>
    </row>
    <row r="29" s="1234" customFormat="1" ht="16.899999999999999" customHeight="1">
      <c r="A29" s="1209" t="s">
        <v>79</v>
      </c>
      <c r="B29" s="1239">
        <v>0</v>
      </c>
      <c r="C29" s="1240">
        <v>0</v>
      </c>
      <c r="D29" s="1308">
        <f t="shared" si="208"/>
        <v>0</v>
      </c>
      <c r="E29" s="1239">
        <v>0</v>
      </c>
      <c r="F29" s="1240">
        <v>0</v>
      </c>
      <c r="G29" s="1241">
        <f t="shared" si="209"/>
        <v>0</v>
      </c>
      <c r="H29" s="1240">
        <v>0</v>
      </c>
      <c r="I29" s="1242">
        <v>0</v>
      </c>
      <c r="J29" s="1308">
        <f t="shared" si="210"/>
        <v>0</v>
      </c>
      <c r="K29" s="1239">
        <v>0</v>
      </c>
      <c r="L29" s="1242">
        <v>0</v>
      </c>
      <c r="M29" s="1241">
        <f t="shared" si="211"/>
        <v>0</v>
      </c>
      <c r="N29" s="1273">
        <v>0</v>
      </c>
      <c r="O29" s="1275">
        <v>0</v>
      </c>
      <c r="P29" s="1243">
        <f t="shared" si="212"/>
        <v>0</v>
      </c>
      <c r="Q29" s="1309">
        <f t="shared" si="213"/>
        <v>0</v>
      </c>
      <c r="R29" s="1278">
        <f t="shared" si="213"/>
        <v>0</v>
      </c>
      <c r="S29" s="1310">
        <f t="shared" si="214"/>
        <v>0</v>
      </c>
    </row>
    <row r="30" s="1234" customFormat="1" ht="16.5" customHeight="1">
      <c r="A30" s="1222" t="s">
        <v>80</v>
      </c>
      <c r="B30" s="1239">
        <v>0</v>
      </c>
      <c r="C30" s="1240">
        <v>0</v>
      </c>
      <c r="D30" s="1308">
        <f t="shared" si="208"/>
        <v>0</v>
      </c>
      <c r="E30" s="1239">
        <v>0</v>
      </c>
      <c r="F30" s="1240">
        <v>0</v>
      </c>
      <c r="G30" s="1241">
        <f t="shared" si="209"/>
        <v>0</v>
      </c>
      <c r="H30" s="1240">
        <v>0</v>
      </c>
      <c r="I30" s="1242">
        <v>0</v>
      </c>
      <c r="J30" s="1308">
        <f t="shared" si="210"/>
        <v>0</v>
      </c>
      <c r="K30" s="1239">
        <v>0</v>
      </c>
      <c r="L30" s="1242">
        <v>0</v>
      </c>
      <c r="M30" s="1241">
        <f t="shared" si="211"/>
        <v>0</v>
      </c>
      <c r="N30" s="1273">
        <v>0</v>
      </c>
      <c r="O30" s="1275">
        <v>0</v>
      </c>
      <c r="P30" s="1243">
        <f t="shared" si="212"/>
        <v>0</v>
      </c>
      <c r="Q30" s="1309">
        <f t="shared" si="213"/>
        <v>0</v>
      </c>
      <c r="R30" s="1278">
        <f t="shared" si="213"/>
        <v>0</v>
      </c>
      <c r="S30" s="1310">
        <f t="shared" si="214"/>
        <v>0</v>
      </c>
    </row>
    <row r="31" s="1234" customFormat="1" ht="16.149999999999999" customHeight="1">
      <c r="A31" s="1222" t="s">
        <v>86</v>
      </c>
      <c r="B31" s="1239">
        <v>0</v>
      </c>
      <c r="C31" s="1240">
        <v>0</v>
      </c>
      <c r="D31" s="1308">
        <f t="shared" si="208"/>
        <v>0</v>
      </c>
      <c r="E31" s="1239">
        <v>0</v>
      </c>
      <c r="F31" s="1240">
        <v>0</v>
      </c>
      <c r="G31" s="1241">
        <f t="shared" si="209"/>
        <v>0</v>
      </c>
      <c r="H31" s="1240">
        <v>0</v>
      </c>
      <c r="I31" s="1242">
        <v>0</v>
      </c>
      <c r="J31" s="1308">
        <f t="shared" si="210"/>
        <v>0</v>
      </c>
      <c r="K31" s="1239">
        <v>0</v>
      </c>
      <c r="L31" s="1242">
        <v>0</v>
      </c>
      <c r="M31" s="1241">
        <f t="shared" si="211"/>
        <v>0</v>
      </c>
      <c r="N31" s="1273">
        <v>0</v>
      </c>
      <c r="O31" s="1275">
        <v>0</v>
      </c>
      <c r="P31" s="1243">
        <f t="shared" si="212"/>
        <v>0</v>
      </c>
      <c r="Q31" s="1309">
        <f t="shared" si="213"/>
        <v>0</v>
      </c>
      <c r="R31" s="1278">
        <f t="shared" si="213"/>
        <v>0</v>
      </c>
      <c r="S31" s="1310">
        <f t="shared" si="214"/>
        <v>0</v>
      </c>
    </row>
    <row r="32" s="1234" customFormat="1" ht="19.899999999999999" customHeight="1">
      <c r="A32" s="1223" t="s">
        <v>82</v>
      </c>
      <c r="B32" s="1239">
        <v>0</v>
      </c>
      <c r="C32" s="1240">
        <v>0</v>
      </c>
      <c r="D32" s="1308">
        <f t="shared" si="208"/>
        <v>0</v>
      </c>
      <c r="E32" s="1239">
        <v>0</v>
      </c>
      <c r="F32" s="1240">
        <v>0</v>
      </c>
      <c r="G32" s="1241">
        <f t="shared" si="209"/>
        <v>0</v>
      </c>
      <c r="H32" s="1240">
        <v>0</v>
      </c>
      <c r="I32" s="1242">
        <v>0</v>
      </c>
      <c r="J32" s="1308">
        <f t="shared" si="210"/>
        <v>0</v>
      </c>
      <c r="K32" s="1239">
        <v>0</v>
      </c>
      <c r="L32" s="1242">
        <v>0</v>
      </c>
      <c r="M32" s="1241">
        <f t="shared" si="211"/>
        <v>0</v>
      </c>
      <c r="N32" s="1273">
        <v>0</v>
      </c>
      <c r="O32" s="1275">
        <v>0</v>
      </c>
      <c r="P32" s="1243">
        <f t="shared" si="212"/>
        <v>0</v>
      </c>
      <c r="Q32" s="1309">
        <f t="shared" si="213"/>
        <v>0</v>
      </c>
      <c r="R32" s="1278">
        <f t="shared" si="213"/>
        <v>0</v>
      </c>
      <c r="S32" s="1310">
        <f t="shared" si="214"/>
        <v>0</v>
      </c>
    </row>
    <row r="33" s="1234" customFormat="1" ht="15.75" customHeight="1">
      <c r="A33" s="1224" t="s">
        <v>83</v>
      </c>
      <c r="B33" s="1239">
        <v>0</v>
      </c>
      <c r="C33" s="1240">
        <v>0</v>
      </c>
      <c r="D33" s="1308">
        <f t="shared" si="208"/>
        <v>0</v>
      </c>
      <c r="E33" s="1239">
        <v>0</v>
      </c>
      <c r="F33" s="1240">
        <v>0</v>
      </c>
      <c r="G33" s="1241">
        <f t="shared" si="209"/>
        <v>0</v>
      </c>
      <c r="H33" s="1240">
        <v>0</v>
      </c>
      <c r="I33" s="1242">
        <v>0</v>
      </c>
      <c r="J33" s="1308">
        <f t="shared" si="210"/>
        <v>0</v>
      </c>
      <c r="K33" s="1239">
        <v>0</v>
      </c>
      <c r="L33" s="1242">
        <v>0</v>
      </c>
      <c r="M33" s="1241">
        <f t="shared" si="211"/>
        <v>0</v>
      </c>
      <c r="N33" s="1273">
        <v>0</v>
      </c>
      <c r="O33" s="1275">
        <v>0</v>
      </c>
      <c r="P33" s="1243">
        <f t="shared" si="212"/>
        <v>0</v>
      </c>
      <c r="Q33" s="1309">
        <f t="shared" si="213"/>
        <v>0</v>
      </c>
      <c r="R33" s="1278">
        <f t="shared" si="213"/>
        <v>0</v>
      </c>
      <c r="S33" s="1310">
        <f t="shared" si="214"/>
        <v>0</v>
      </c>
    </row>
    <row r="34" s="1234" customFormat="1" ht="18.75" customHeight="1">
      <c r="A34" s="1225" t="s">
        <v>95</v>
      </c>
      <c r="B34" s="1239">
        <v>0</v>
      </c>
      <c r="C34" s="1240">
        <v>0</v>
      </c>
      <c r="D34" s="1308">
        <f t="shared" si="208"/>
        <v>0</v>
      </c>
      <c r="E34" s="1239">
        <v>0</v>
      </c>
      <c r="F34" s="1240">
        <v>0</v>
      </c>
      <c r="G34" s="1241">
        <f t="shared" si="209"/>
        <v>0</v>
      </c>
      <c r="H34" s="1240">
        <v>0</v>
      </c>
      <c r="I34" s="1242">
        <v>0</v>
      </c>
      <c r="J34" s="1308">
        <f t="shared" si="210"/>
        <v>0</v>
      </c>
      <c r="K34" s="1239">
        <v>0</v>
      </c>
      <c r="L34" s="1242">
        <v>0</v>
      </c>
      <c r="M34" s="1241">
        <f t="shared" si="211"/>
        <v>0</v>
      </c>
      <c r="N34" s="1273">
        <v>0</v>
      </c>
      <c r="O34" s="1275">
        <v>0</v>
      </c>
      <c r="P34" s="1243">
        <f t="shared" si="212"/>
        <v>0</v>
      </c>
      <c r="Q34" s="1309">
        <f t="shared" si="213"/>
        <v>0</v>
      </c>
      <c r="R34" s="1278">
        <f t="shared" si="213"/>
        <v>0</v>
      </c>
      <c r="S34" s="1310">
        <f t="shared" si="214"/>
        <v>0</v>
      </c>
      <c r="Y34" s="1234"/>
      <c r="Z34" s="1234"/>
      <c r="AA34" s="1234"/>
      <c r="AB34" s="1234"/>
      <c r="AC34" s="1234"/>
    </row>
    <row r="35" s="1234" customFormat="1" ht="19.899999999999999" customHeight="1">
      <c r="A35" s="1226" t="s">
        <v>85</v>
      </c>
      <c r="B35" s="1239">
        <v>0</v>
      </c>
      <c r="C35" s="1240">
        <v>0</v>
      </c>
      <c r="D35" s="1311">
        <f t="shared" si="208"/>
        <v>0</v>
      </c>
      <c r="E35" s="1300">
        <v>0</v>
      </c>
      <c r="F35" s="1301">
        <v>0</v>
      </c>
      <c r="G35" s="1302">
        <f t="shared" si="209"/>
        <v>0</v>
      </c>
      <c r="H35" s="1240">
        <v>0</v>
      </c>
      <c r="I35" s="1242">
        <v>0</v>
      </c>
      <c r="J35" s="1311">
        <f t="shared" si="210"/>
        <v>0</v>
      </c>
      <c r="K35" s="1300">
        <v>0</v>
      </c>
      <c r="L35" s="1303">
        <v>0</v>
      </c>
      <c r="M35" s="1302">
        <f t="shared" si="211"/>
        <v>0</v>
      </c>
      <c r="N35" s="1252">
        <v>0</v>
      </c>
      <c r="O35" s="1254">
        <v>0</v>
      </c>
      <c r="P35" s="1312">
        <f t="shared" si="212"/>
        <v>0</v>
      </c>
      <c r="Q35" s="1309">
        <f t="shared" si="213"/>
        <v>0</v>
      </c>
      <c r="R35" s="1278">
        <f t="shared" si="213"/>
        <v>0</v>
      </c>
      <c r="S35" s="1313">
        <f t="shared" si="214"/>
        <v>0</v>
      </c>
      <c r="Y35" s="1234"/>
      <c r="Z35" s="1234"/>
      <c r="AA35" s="1234"/>
      <c r="AB35" s="1234"/>
      <c r="AC35" s="1234"/>
    </row>
    <row r="36" s="1234" customFormat="1" ht="17.25" customHeight="1">
      <c r="A36" s="1314" t="s">
        <v>89</v>
      </c>
      <c r="B36" s="1315">
        <f>SUM(B28:B35)</f>
        <v>0</v>
      </c>
      <c r="C36" s="1316">
        <f t="shared" si="207"/>
        <v>0</v>
      </c>
      <c r="D36" s="1316">
        <f t="shared" si="207"/>
        <v>0</v>
      </c>
      <c r="E36" s="1316">
        <f t="shared" si="207"/>
        <v>0</v>
      </c>
      <c r="F36" s="1316">
        <f t="shared" si="207"/>
        <v>0</v>
      </c>
      <c r="G36" s="1316">
        <f t="shared" si="207"/>
        <v>0</v>
      </c>
      <c r="H36" s="1316">
        <f t="shared" si="207"/>
        <v>0</v>
      </c>
      <c r="I36" s="1316">
        <f t="shared" si="207"/>
        <v>0</v>
      </c>
      <c r="J36" s="1316">
        <f t="shared" si="207"/>
        <v>0</v>
      </c>
      <c r="K36" s="1316">
        <f t="shared" si="207"/>
        <v>0</v>
      </c>
      <c r="L36" s="1316">
        <f t="shared" si="207"/>
        <v>0</v>
      </c>
      <c r="M36" s="1316">
        <f t="shared" si="207"/>
        <v>0</v>
      </c>
      <c r="N36" s="1316">
        <f t="shared" si="207"/>
        <v>0</v>
      </c>
      <c r="O36" s="1316">
        <f t="shared" si="207"/>
        <v>0</v>
      </c>
      <c r="P36" s="1316">
        <f t="shared" si="207"/>
        <v>0</v>
      </c>
      <c r="Q36" s="1316">
        <f t="shared" si="207"/>
        <v>0</v>
      </c>
      <c r="R36" s="1316">
        <f t="shared" si="207"/>
        <v>0</v>
      </c>
      <c r="S36" s="1315">
        <f>SUM(S28:S35)</f>
        <v>0</v>
      </c>
    </row>
    <row r="37" s="1234" customFormat="1" ht="17.25">
      <c r="A37" s="1165" t="s">
        <v>90</v>
      </c>
      <c r="B37" s="1317">
        <f>B26+B36</f>
        <v>65</v>
      </c>
      <c r="C37" s="1317">
        <f t="shared" ref="C37:S37" si="215">C26+C36</f>
        <v>20</v>
      </c>
      <c r="D37" s="1317">
        <f t="shared" si="215"/>
        <v>85</v>
      </c>
      <c r="E37" s="1317">
        <f t="shared" si="215"/>
        <v>85</v>
      </c>
      <c r="F37" s="1317">
        <f t="shared" si="215"/>
        <v>14</v>
      </c>
      <c r="G37" s="1317">
        <f t="shared" si="215"/>
        <v>99</v>
      </c>
      <c r="H37" s="1317">
        <f t="shared" si="215"/>
        <v>108</v>
      </c>
      <c r="I37" s="1317">
        <f t="shared" si="215"/>
        <v>16</v>
      </c>
      <c r="J37" s="1317">
        <f t="shared" si="215"/>
        <v>124</v>
      </c>
      <c r="K37" s="1317">
        <f t="shared" si="215"/>
        <v>113</v>
      </c>
      <c r="L37" s="1317">
        <f t="shared" si="215"/>
        <v>15</v>
      </c>
      <c r="M37" s="1317">
        <f t="shared" si="215"/>
        <v>128</v>
      </c>
      <c r="N37" s="1317">
        <f t="shared" si="215"/>
        <v>145</v>
      </c>
      <c r="O37" s="1317">
        <f t="shared" si="215"/>
        <v>8</v>
      </c>
      <c r="P37" s="1317">
        <f t="shared" si="215"/>
        <v>153</v>
      </c>
      <c r="Q37" s="1317">
        <f t="shared" si="215"/>
        <v>516</v>
      </c>
      <c r="R37" s="1317">
        <f t="shared" si="215"/>
        <v>73</v>
      </c>
      <c r="S37" s="1318">
        <f t="shared" si="215"/>
        <v>589</v>
      </c>
    </row>
    <row r="38" ht="18.75">
      <c r="A38" s="1319"/>
      <c r="S38" s="1320"/>
      <c r="T38" s="1169"/>
    </row>
    <row r="39" ht="17.25">
      <c r="A39" s="1321"/>
      <c r="B39" s="1167"/>
      <c r="C39" s="1167"/>
      <c r="D39" s="1167"/>
      <c r="E39" s="1167"/>
      <c r="F39" s="1167"/>
      <c r="G39" s="1167"/>
      <c r="H39" s="1167"/>
      <c r="I39" s="1168"/>
      <c r="J39" s="1168"/>
      <c r="K39" s="1168"/>
      <c r="L39" s="1168"/>
      <c r="N39" s="1322"/>
      <c r="O39" s="1322"/>
      <c r="P39" s="1322"/>
      <c r="Q39" s="1322"/>
      <c r="R39" s="1322"/>
      <c r="S39" s="1322"/>
      <c r="T39" s="1323"/>
    </row>
    <row r="40" ht="15">
      <c r="A40" s="1167"/>
      <c r="B40" s="1167"/>
      <c r="C40" s="1167"/>
      <c r="D40" s="1167"/>
      <c r="E40" s="1167"/>
      <c r="F40" s="1167"/>
      <c r="G40" s="1167"/>
      <c r="H40" s="1167"/>
      <c r="I40" s="1168"/>
      <c r="J40" s="1168"/>
      <c r="K40" s="1168"/>
      <c r="L40" s="1168"/>
    </row>
    <row r="41" ht="15">
      <c r="A41" s="1323"/>
    </row>
  </sheetData>
  <mergeCells count="9">
    <mergeCell ref="A1:S1"/>
    <mergeCell ref="A2:A5"/>
    <mergeCell ref="E2:S2"/>
    <mergeCell ref="B3:D4"/>
    <mergeCell ref="E3:G4"/>
    <mergeCell ref="H3:J4"/>
    <mergeCell ref="K3:M4"/>
    <mergeCell ref="N3:P4"/>
    <mergeCell ref="Q3:S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7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3">
    <tabColor rgb="FF00B050"/>
    <outlinePr applyStyles="0" summaryBelow="1" summaryRight="1" showOutlineSymbols="1"/>
    <pageSetUpPr autoPageBreaks="1" fitToPage="0"/>
  </sheetPr>
  <sheetViews>
    <sheetView view="pageBreakPreview" zoomScale="90" workbookViewId="0">
      <selection activeCell="K18" activeCellId="0" sqref="K18"/>
    </sheetView>
  </sheetViews>
  <sheetFormatPr defaultRowHeight="12.75"/>
  <cols>
    <col customWidth="1" min="1" max="1" style="1324" width="39.140625"/>
    <col customWidth="1" min="2" max="2" style="1324" width="8.140625"/>
    <col customWidth="1" min="3" max="3" style="1324" width="7.7109375"/>
    <col customWidth="1" min="4" max="4" style="1324" width="6.140625"/>
    <col customWidth="1" min="5" max="5" style="1324" width="7.7109375"/>
    <col customWidth="1" min="6" max="6" style="1324" width="7.42578125"/>
    <col customWidth="1" min="7" max="7" style="1324" width="6.7109375"/>
    <col customWidth="1" min="8" max="8" style="1324" width="8"/>
    <col customWidth="1" min="9" max="9" style="1324" width="7.7109375"/>
    <col customWidth="1" min="10" max="10" style="1324" width="5.28515625"/>
    <col customWidth="1" min="11" max="11" style="1324" width="7.85546875"/>
    <col customWidth="1" min="12" max="12" style="1324" width="7.28515625"/>
    <col customWidth="1" min="13" max="13" style="1324" width="5.42578125"/>
    <col customWidth="1" min="14" max="14" style="1324" width="8.140625"/>
    <col customWidth="1" min="15" max="15" style="1324" width="8.28515625"/>
    <col customWidth="1" min="16" max="16" style="1324" width="6.7109375"/>
    <col customWidth="1" min="17" max="17" style="1324" width="8.140625"/>
    <col customWidth="1" min="18" max="18" style="1324" width="7.42578125"/>
    <col customWidth="1" min="19" max="19" style="1324" width="7.85546875"/>
    <col min="20" max="256" style="1324" width="9.140625"/>
    <col customWidth="1" min="257" max="257" style="1324" width="39.140625"/>
    <col customWidth="1" min="258" max="258" style="1324" width="6.7109375"/>
    <col customWidth="1" min="259" max="259" style="1324" width="7.7109375"/>
    <col customWidth="1" min="260" max="260" style="1324" width="4.5703125"/>
    <col customWidth="1" min="261" max="261" style="1324" width="6.7109375"/>
    <col customWidth="1" min="262" max="262" style="1324" width="7.42578125"/>
    <col customWidth="1" min="263" max="263" style="1324" width="5.140625"/>
    <col customWidth="1" min="264" max="264" style="1324" width="6.5703125"/>
    <col customWidth="1" min="265" max="265" style="1324" width="7.7109375"/>
    <col customWidth="1" min="266" max="266" style="1324" width="5.28515625"/>
    <col customWidth="1" min="267" max="267" style="1324" width="6.28515625"/>
    <col customWidth="1" min="268" max="268" style="1324" width="7.28515625"/>
    <col customWidth="1" min="269" max="269" style="1324" width="5.42578125"/>
    <col customWidth="1" min="270" max="270" style="1324" width="6.7109375"/>
    <col customWidth="1" min="271" max="271" style="1324" width="8.28515625"/>
    <col customWidth="1" min="272" max="272" style="1324" width="5.42578125"/>
    <col customWidth="1" min="273" max="273" style="1324" width="6.5703125"/>
    <col customWidth="1" min="274" max="274" style="1324" width="7.42578125"/>
    <col customWidth="1" min="275" max="275" style="1324" width="5.140625"/>
    <col min="276" max="512" style="1324" width="9.140625"/>
    <col customWidth="1" min="513" max="513" style="1324" width="39.140625"/>
    <col customWidth="1" min="514" max="514" style="1324" width="6.7109375"/>
    <col customWidth="1" min="515" max="515" style="1324" width="7.7109375"/>
    <col customWidth="1" min="516" max="516" style="1324" width="4.5703125"/>
    <col customWidth="1" min="517" max="517" style="1324" width="6.7109375"/>
    <col customWidth="1" min="518" max="518" style="1324" width="7.42578125"/>
    <col customWidth="1" min="519" max="519" style="1324" width="5.140625"/>
    <col customWidth="1" min="520" max="520" style="1324" width="6.5703125"/>
    <col customWidth="1" min="521" max="521" style="1324" width="7.7109375"/>
    <col customWidth="1" min="522" max="522" style="1324" width="5.28515625"/>
    <col customWidth="1" min="523" max="523" style="1324" width="6.28515625"/>
    <col customWidth="1" min="524" max="524" style="1324" width="7.28515625"/>
    <col customWidth="1" min="525" max="525" style="1324" width="5.42578125"/>
    <col customWidth="1" min="526" max="526" style="1324" width="6.7109375"/>
    <col customWidth="1" min="527" max="527" style="1324" width="8.28515625"/>
    <col customWidth="1" min="528" max="528" style="1324" width="5.42578125"/>
    <col customWidth="1" min="529" max="529" style="1324" width="6.5703125"/>
    <col customWidth="1" min="530" max="530" style="1324" width="7.42578125"/>
    <col customWidth="1" min="531" max="531" style="1324" width="5.140625"/>
    <col min="532" max="768" style="1324" width="9.140625"/>
    <col customWidth="1" min="769" max="769" style="1324" width="39.140625"/>
    <col customWidth="1" min="770" max="770" style="1324" width="6.7109375"/>
    <col customWidth="1" min="771" max="771" style="1324" width="7.7109375"/>
    <col customWidth="1" min="772" max="772" style="1324" width="4.5703125"/>
    <col customWidth="1" min="773" max="773" style="1324" width="6.7109375"/>
    <col customWidth="1" min="774" max="774" style="1324" width="7.42578125"/>
    <col customWidth="1" min="775" max="775" style="1324" width="5.140625"/>
    <col customWidth="1" min="776" max="776" style="1324" width="6.5703125"/>
    <col customWidth="1" min="777" max="777" style="1324" width="7.7109375"/>
    <col customWidth="1" min="778" max="778" style="1324" width="5.28515625"/>
    <col customWidth="1" min="779" max="779" style="1324" width="6.28515625"/>
    <col customWidth="1" min="780" max="780" style="1324" width="7.28515625"/>
    <col customWidth="1" min="781" max="781" style="1324" width="5.42578125"/>
    <col customWidth="1" min="782" max="782" style="1324" width="6.7109375"/>
    <col customWidth="1" min="783" max="783" style="1324" width="8.28515625"/>
    <col customWidth="1" min="784" max="784" style="1324" width="5.42578125"/>
    <col customWidth="1" min="785" max="785" style="1324" width="6.5703125"/>
    <col customWidth="1" min="786" max="786" style="1324" width="7.42578125"/>
    <col customWidth="1" min="787" max="787" style="1324" width="5.140625"/>
    <col min="788" max="1024" style="1324" width="9.140625"/>
    <col customWidth="1" min="1025" max="1025" style="1324" width="39.140625"/>
    <col customWidth="1" min="1026" max="1026" style="1324" width="6.7109375"/>
    <col customWidth="1" min="1027" max="1027" style="1324" width="7.7109375"/>
    <col customWidth="1" min="1028" max="1028" style="1324" width="4.5703125"/>
    <col customWidth="1" min="1029" max="1029" style="1324" width="6.7109375"/>
    <col customWidth="1" min="1030" max="1030" style="1324" width="7.42578125"/>
    <col customWidth="1" min="1031" max="1031" style="1324" width="5.140625"/>
    <col customWidth="1" min="1032" max="1032" style="1324" width="6.5703125"/>
    <col customWidth="1" min="1033" max="1033" style="1324" width="7.7109375"/>
    <col customWidth="1" min="1034" max="1034" style="1324" width="5.28515625"/>
    <col customWidth="1" min="1035" max="1035" style="1324" width="6.28515625"/>
    <col customWidth="1" min="1036" max="1036" style="1324" width="7.28515625"/>
    <col customWidth="1" min="1037" max="1037" style="1324" width="5.42578125"/>
    <col customWidth="1" min="1038" max="1038" style="1324" width="6.7109375"/>
    <col customWidth="1" min="1039" max="1039" style="1324" width="8.28515625"/>
    <col customWidth="1" min="1040" max="1040" style="1324" width="5.42578125"/>
    <col customWidth="1" min="1041" max="1041" style="1324" width="6.5703125"/>
    <col customWidth="1" min="1042" max="1042" style="1324" width="7.42578125"/>
    <col customWidth="1" min="1043" max="1043" style="1324" width="5.140625"/>
    <col min="1044" max="1280" style="1324" width="9.140625"/>
    <col customWidth="1" min="1281" max="1281" style="1324" width="39.140625"/>
    <col customWidth="1" min="1282" max="1282" style="1324" width="6.7109375"/>
    <col customWidth="1" min="1283" max="1283" style="1324" width="7.7109375"/>
    <col customWidth="1" min="1284" max="1284" style="1324" width="4.5703125"/>
    <col customWidth="1" min="1285" max="1285" style="1324" width="6.7109375"/>
    <col customWidth="1" min="1286" max="1286" style="1324" width="7.42578125"/>
    <col customWidth="1" min="1287" max="1287" style="1324" width="5.140625"/>
    <col customWidth="1" min="1288" max="1288" style="1324" width="6.5703125"/>
    <col customWidth="1" min="1289" max="1289" style="1324" width="7.7109375"/>
    <col customWidth="1" min="1290" max="1290" style="1324" width="5.28515625"/>
    <col customWidth="1" min="1291" max="1291" style="1324" width="6.28515625"/>
    <col customWidth="1" min="1292" max="1292" style="1324" width="7.28515625"/>
    <col customWidth="1" min="1293" max="1293" style="1324" width="5.42578125"/>
    <col customWidth="1" min="1294" max="1294" style="1324" width="6.7109375"/>
    <col customWidth="1" min="1295" max="1295" style="1324" width="8.28515625"/>
    <col customWidth="1" min="1296" max="1296" style="1324" width="5.42578125"/>
    <col customWidth="1" min="1297" max="1297" style="1324" width="6.5703125"/>
    <col customWidth="1" min="1298" max="1298" style="1324" width="7.42578125"/>
    <col customWidth="1" min="1299" max="1299" style="1324" width="5.140625"/>
    <col min="1300" max="1536" style="1324" width="9.140625"/>
    <col customWidth="1" min="1537" max="1537" style="1324" width="39.140625"/>
    <col customWidth="1" min="1538" max="1538" style="1324" width="6.7109375"/>
    <col customWidth="1" min="1539" max="1539" style="1324" width="7.7109375"/>
    <col customWidth="1" min="1540" max="1540" style="1324" width="4.5703125"/>
    <col customWidth="1" min="1541" max="1541" style="1324" width="6.7109375"/>
    <col customWidth="1" min="1542" max="1542" style="1324" width="7.42578125"/>
    <col customWidth="1" min="1543" max="1543" style="1324" width="5.140625"/>
    <col customWidth="1" min="1544" max="1544" style="1324" width="6.5703125"/>
    <col customWidth="1" min="1545" max="1545" style="1324" width="7.7109375"/>
    <col customWidth="1" min="1546" max="1546" style="1324" width="5.28515625"/>
    <col customWidth="1" min="1547" max="1547" style="1324" width="6.28515625"/>
    <col customWidth="1" min="1548" max="1548" style="1324" width="7.28515625"/>
    <col customWidth="1" min="1549" max="1549" style="1324" width="5.42578125"/>
    <col customWidth="1" min="1550" max="1550" style="1324" width="6.7109375"/>
    <col customWidth="1" min="1551" max="1551" style="1324" width="8.28515625"/>
    <col customWidth="1" min="1552" max="1552" style="1324" width="5.42578125"/>
    <col customWidth="1" min="1553" max="1553" style="1324" width="6.5703125"/>
    <col customWidth="1" min="1554" max="1554" style="1324" width="7.42578125"/>
    <col customWidth="1" min="1555" max="1555" style="1324" width="5.140625"/>
    <col min="1556" max="1792" style="1324" width="9.140625"/>
    <col customWidth="1" min="1793" max="1793" style="1324" width="39.140625"/>
    <col customWidth="1" min="1794" max="1794" style="1324" width="6.7109375"/>
    <col customWidth="1" min="1795" max="1795" style="1324" width="7.7109375"/>
    <col customWidth="1" min="1796" max="1796" style="1324" width="4.5703125"/>
    <col customWidth="1" min="1797" max="1797" style="1324" width="6.7109375"/>
    <col customWidth="1" min="1798" max="1798" style="1324" width="7.42578125"/>
    <col customWidth="1" min="1799" max="1799" style="1324" width="5.140625"/>
    <col customWidth="1" min="1800" max="1800" style="1324" width="6.5703125"/>
    <col customWidth="1" min="1801" max="1801" style="1324" width="7.7109375"/>
    <col customWidth="1" min="1802" max="1802" style="1324" width="5.28515625"/>
    <col customWidth="1" min="1803" max="1803" style="1324" width="6.28515625"/>
    <col customWidth="1" min="1804" max="1804" style="1324" width="7.28515625"/>
    <col customWidth="1" min="1805" max="1805" style="1324" width="5.42578125"/>
    <col customWidth="1" min="1806" max="1806" style="1324" width="6.7109375"/>
    <col customWidth="1" min="1807" max="1807" style="1324" width="8.28515625"/>
    <col customWidth="1" min="1808" max="1808" style="1324" width="5.42578125"/>
    <col customWidth="1" min="1809" max="1809" style="1324" width="6.5703125"/>
    <col customWidth="1" min="1810" max="1810" style="1324" width="7.42578125"/>
    <col customWidth="1" min="1811" max="1811" style="1324" width="5.140625"/>
    <col min="1812" max="2048" style="1324" width="9.140625"/>
    <col customWidth="1" min="2049" max="2049" style="1324" width="39.140625"/>
    <col customWidth="1" min="2050" max="2050" style="1324" width="6.7109375"/>
    <col customWidth="1" min="2051" max="2051" style="1324" width="7.7109375"/>
    <col customWidth="1" min="2052" max="2052" style="1324" width="4.5703125"/>
    <col customWidth="1" min="2053" max="2053" style="1324" width="6.7109375"/>
    <col customWidth="1" min="2054" max="2054" style="1324" width="7.42578125"/>
    <col customWidth="1" min="2055" max="2055" style="1324" width="5.140625"/>
    <col customWidth="1" min="2056" max="2056" style="1324" width="6.5703125"/>
    <col customWidth="1" min="2057" max="2057" style="1324" width="7.7109375"/>
    <col customWidth="1" min="2058" max="2058" style="1324" width="5.28515625"/>
    <col customWidth="1" min="2059" max="2059" style="1324" width="6.28515625"/>
    <col customWidth="1" min="2060" max="2060" style="1324" width="7.28515625"/>
    <col customWidth="1" min="2061" max="2061" style="1324" width="5.42578125"/>
    <col customWidth="1" min="2062" max="2062" style="1324" width="6.7109375"/>
    <col customWidth="1" min="2063" max="2063" style="1324" width="8.28515625"/>
    <col customWidth="1" min="2064" max="2064" style="1324" width="5.42578125"/>
    <col customWidth="1" min="2065" max="2065" style="1324" width="6.5703125"/>
    <col customWidth="1" min="2066" max="2066" style="1324" width="7.42578125"/>
    <col customWidth="1" min="2067" max="2067" style="1324" width="5.140625"/>
    <col min="2068" max="2304" style="1324" width="9.140625"/>
    <col customWidth="1" min="2305" max="2305" style="1324" width="39.140625"/>
    <col customWidth="1" min="2306" max="2306" style="1324" width="6.7109375"/>
    <col customWidth="1" min="2307" max="2307" style="1324" width="7.7109375"/>
    <col customWidth="1" min="2308" max="2308" style="1324" width="4.5703125"/>
    <col customWidth="1" min="2309" max="2309" style="1324" width="6.7109375"/>
    <col customWidth="1" min="2310" max="2310" style="1324" width="7.42578125"/>
    <col customWidth="1" min="2311" max="2311" style="1324" width="5.140625"/>
    <col customWidth="1" min="2312" max="2312" style="1324" width="6.5703125"/>
    <col customWidth="1" min="2313" max="2313" style="1324" width="7.7109375"/>
    <col customWidth="1" min="2314" max="2314" style="1324" width="5.28515625"/>
    <col customWidth="1" min="2315" max="2315" style="1324" width="6.28515625"/>
    <col customWidth="1" min="2316" max="2316" style="1324" width="7.28515625"/>
    <col customWidth="1" min="2317" max="2317" style="1324" width="5.42578125"/>
    <col customWidth="1" min="2318" max="2318" style="1324" width="6.7109375"/>
    <col customWidth="1" min="2319" max="2319" style="1324" width="8.28515625"/>
    <col customWidth="1" min="2320" max="2320" style="1324" width="5.42578125"/>
    <col customWidth="1" min="2321" max="2321" style="1324" width="6.5703125"/>
    <col customWidth="1" min="2322" max="2322" style="1324" width="7.42578125"/>
    <col customWidth="1" min="2323" max="2323" style="1324" width="5.140625"/>
    <col min="2324" max="2560" style="1324" width="9.140625"/>
    <col customWidth="1" min="2561" max="2561" style="1324" width="39.140625"/>
    <col customWidth="1" min="2562" max="2562" style="1324" width="6.7109375"/>
    <col customWidth="1" min="2563" max="2563" style="1324" width="7.7109375"/>
    <col customWidth="1" min="2564" max="2564" style="1324" width="4.5703125"/>
    <col customWidth="1" min="2565" max="2565" style="1324" width="6.7109375"/>
    <col customWidth="1" min="2566" max="2566" style="1324" width="7.42578125"/>
    <col customWidth="1" min="2567" max="2567" style="1324" width="5.140625"/>
    <col customWidth="1" min="2568" max="2568" style="1324" width="6.5703125"/>
    <col customWidth="1" min="2569" max="2569" style="1324" width="7.7109375"/>
    <col customWidth="1" min="2570" max="2570" style="1324" width="5.28515625"/>
    <col customWidth="1" min="2571" max="2571" style="1324" width="6.28515625"/>
    <col customWidth="1" min="2572" max="2572" style="1324" width="7.28515625"/>
    <col customWidth="1" min="2573" max="2573" style="1324" width="5.42578125"/>
    <col customWidth="1" min="2574" max="2574" style="1324" width="6.7109375"/>
    <col customWidth="1" min="2575" max="2575" style="1324" width="8.28515625"/>
    <col customWidth="1" min="2576" max="2576" style="1324" width="5.42578125"/>
    <col customWidth="1" min="2577" max="2577" style="1324" width="6.5703125"/>
    <col customWidth="1" min="2578" max="2578" style="1324" width="7.42578125"/>
    <col customWidth="1" min="2579" max="2579" style="1324" width="5.140625"/>
    <col min="2580" max="2816" style="1324" width="9.140625"/>
    <col customWidth="1" min="2817" max="2817" style="1324" width="39.140625"/>
    <col customWidth="1" min="2818" max="2818" style="1324" width="6.7109375"/>
    <col customWidth="1" min="2819" max="2819" style="1324" width="7.7109375"/>
    <col customWidth="1" min="2820" max="2820" style="1324" width="4.5703125"/>
    <col customWidth="1" min="2821" max="2821" style="1324" width="6.7109375"/>
    <col customWidth="1" min="2822" max="2822" style="1324" width="7.42578125"/>
    <col customWidth="1" min="2823" max="2823" style="1324" width="5.140625"/>
    <col customWidth="1" min="2824" max="2824" style="1324" width="6.5703125"/>
    <col customWidth="1" min="2825" max="2825" style="1324" width="7.7109375"/>
    <col customWidth="1" min="2826" max="2826" style="1324" width="5.28515625"/>
    <col customWidth="1" min="2827" max="2827" style="1324" width="6.28515625"/>
    <col customWidth="1" min="2828" max="2828" style="1324" width="7.28515625"/>
    <col customWidth="1" min="2829" max="2829" style="1324" width="5.42578125"/>
    <col customWidth="1" min="2830" max="2830" style="1324" width="6.7109375"/>
    <col customWidth="1" min="2831" max="2831" style="1324" width="8.28515625"/>
    <col customWidth="1" min="2832" max="2832" style="1324" width="5.42578125"/>
    <col customWidth="1" min="2833" max="2833" style="1324" width="6.5703125"/>
    <col customWidth="1" min="2834" max="2834" style="1324" width="7.42578125"/>
    <col customWidth="1" min="2835" max="2835" style="1324" width="5.140625"/>
    <col min="2836" max="3072" style="1324" width="9.140625"/>
    <col customWidth="1" min="3073" max="3073" style="1324" width="39.140625"/>
    <col customWidth="1" min="3074" max="3074" style="1324" width="6.7109375"/>
    <col customWidth="1" min="3075" max="3075" style="1324" width="7.7109375"/>
    <col customWidth="1" min="3076" max="3076" style="1324" width="4.5703125"/>
    <col customWidth="1" min="3077" max="3077" style="1324" width="6.7109375"/>
    <col customWidth="1" min="3078" max="3078" style="1324" width="7.42578125"/>
    <col customWidth="1" min="3079" max="3079" style="1324" width="5.140625"/>
    <col customWidth="1" min="3080" max="3080" style="1324" width="6.5703125"/>
    <col customWidth="1" min="3081" max="3081" style="1324" width="7.7109375"/>
    <col customWidth="1" min="3082" max="3082" style="1324" width="5.28515625"/>
    <col customWidth="1" min="3083" max="3083" style="1324" width="6.28515625"/>
    <col customWidth="1" min="3084" max="3084" style="1324" width="7.28515625"/>
    <col customWidth="1" min="3085" max="3085" style="1324" width="5.42578125"/>
    <col customWidth="1" min="3086" max="3086" style="1324" width="6.7109375"/>
    <col customWidth="1" min="3087" max="3087" style="1324" width="8.28515625"/>
    <col customWidth="1" min="3088" max="3088" style="1324" width="5.42578125"/>
    <col customWidth="1" min="3089" max="3089" style="1324" width="6.5703125"/>
    <col customWidth="1" min="3090" max="3090" style="1324" width="7.42578125"/>
    <col customWidth="1" min="3091" max="3091" style="1324" width="5.140625"/>
    <col min="3092" max="3328" style="1324" width="9.140625"/>
    <col customWidth="1" min="3329" max="3329" style="1324" width="39.140625"/>
    <col customWidth="1" min="3330" max="3330" style="1324" width="6.7109375"/>
    <col customWidth="1" min="3331" max="3331" style="1324" width="7.7109375"/>
    <col customWidth="1" min="3332" max="3332" style="1324" width="4.5703125"/>
    <col customWidth="1" min="3333" max="3333" style="1324" width="6.7109375"/>
    <col customWidth="1" min="3334" max="3334" style="1324" width="7.42578125"/>
    <col customWidth="1" min="3335" max="3335" style="1324" width="5.140625"/>
    <col customWidth="1" min="3336" max="3336" style="1324" width="6.5703125"/>
    <col customWidth="1" min="3337" max="3337" style="1324" width="7.7109375"/>
    <col customWidth="1" min="3338" max="3338" style="1324" width="5.28515625"/>
    <col customWidth="1" min="3339" max="3339" style="1324" width="6.28515625"/>
    <col customWidth="1" min="3340" max="3340" style="1324" width="7.28515625"/>
    <col customWidth="1" min="3341" max="3341" style="1324" width="5.42578125"/>
    <col customWidth="1" min="3342" max="3342" style="1324" width="6.7109375"/>
    <col customWidth="1" min="3343" max="3343" style="1324" width="8.28515625"/>
    <col customWidth="1" min="3344" max="3344" style="1324" width="5.42578125"/>
    <col customWidth="1" min="3345" max="3345" style="1324" width="6.5703125"/>
    <col customWidth="1" min="3346" max="3346" style="1324" width="7.42578125"/>
    <col customWidth="1" min="3347" max="3347" style="1324" width="5.140625"/>
    <col min="3348" max="3584" style="1324" width="9.140625"/>
    <col customWidth="1" min="3585" max="3585" style="1324" width="39.140625"/>
    <col customWidth="1" min="3586" max="3586" style="1324" width="6.7109375"/>
    <col customWidth="1" min="3587" max="3587" style="1324" width="7.7109375"/>
    <col customWidth="1" min="3588" max="3588" style="1324" width="4.5703125"/>
    <col customWidth="1" min="3589" max="3589" style="1324" width="6.7109375"/>
    <col customWidth="1" min="3590" max="3590" style="1324" width="7.42578125"/>
    <col customWidth="1" min="3591" max="3591" style="1324" width="5.140625"/>
    <col customWidth="1" min="3592" max="3592" style="1324" width="6.5703125"/>
    <col customWidth="1" min="3593" max="3593" style="1324" width="7.7109375"/>
    <col customWidth="1" min="3594" max="3594" style="1324" width="5.28515625"/>
    <col customWidth="1" min="3595" max="3595" style="1324" width="6.28515625"/>
    <col customWidth="1" min="3596" max="3596" style="1324" width="7.28515625"/>
    <col customWidth="1" min="3597" max="3597" style="1324" width="5.42578125"/>
    <col customWidth="1" min="3598" max="3598" style="1324" width="6.7109375"/>
    <col customWidth="1" min="3599" max="3599" style="1324" width="8.28515625"/>
    <col customWidth="1" min="3600" max="3600" style="1324" width="5.42578125"/>
    <col customWidth="1" min="3601" max="3601" style="1324" width="6.5703125"/>
    <col customWidth="1" min="3602" max="3602" style="1324" width="7.42578125"/>
    <col customWidth="1" min="3603" max="3603" style="1324" width="5.140625"/>
    <col min="3604" max="3840" style="1324" width="9.140625"/>
    <col customWidth="1" min="3841" max="3841" style="1324" width="39.140625"/>
    <col customWidth="1" min="3842" max="3842" style="1324" width="6.7109375"/>
    <col customWidth="1" min="3843" max="3843" style="1324" width="7.7109375"/>
    <col customWidth="1" min="3844" max="3844" style="1324" width="4.5703125"/>
    <col customWidth="1" min="3845" max="3845" style="1324" width="6.7109375"/>
    <col customWidth="1" min="3846" max="3846" style="1324" width="7.42578125"/>
    <col customWidth="1" min="3847" max="3847" style="1324" width="5.140625"/>
    <col customWidth="1" min="3848" max="3848" style="1324" width="6.5703125"/>
    <col customWidth="1" min="3849" max="3849" style="1324" width="7.7109375"/>
    <col customWidth="1" min="3850" max="3850" style="1324" width="5.28515625"/>
    <col customWidth="1" min="3851" max="3851" style="1324" width="6.28515625"/>
    <col customWidth="1" min="3852" max="3852" style="1324" width="7.28515625"/>
    <col customWidth="1" min="3853" max="3853" style="1324" width="5.42578125"/>
    <col customWidth="1" min="3854" max="3854" style="1324" width="6.7109375"/>
    <col customWidth="1" min="3855" max="3855" style="1324" width="8.28515625"/>
    <col customWidth="1" min="3856" max="3856" style="1324" width="5.42578125"/>
    <col customWidth="1" min="3857" max="3857" style="1324" width="6.5703125"/>
    <col customWidth="1" min="3858" max="3858" style="1324" width="7.42578125"/>
    <col customWidth="1" min="3859" max="3859" style="1324" width="5.140625"/>
    <col min="3860" max="4096" style="1324" width="9.140625"/>
    <col customWidth="1" min="4097" max="4097" style="1324" width="39.140625"/>
    <col customWidth="1" min="4098" max="4098" style="1324" width="6.7109375"/>
    <col customWidth="1" min="4099" max="4099" style="1324" width="7.7109375"/>
    <col customWidth="1" min="4100" max="4100" style="1324" width="4.5703125"/>
    <col customWidth="1" min="4101" max="4101" style="1324" width="6.7109375"/>
    <col customWidth="1" min="4102" max="4102" style="1324" width="7.42578125"/>
    <col customWidth="1" min="4103" max="4103" style="1324" width="5.140625"/>
    <col customWidth="1" min="4104" max="4104" style="1324" width="6.5703125"/>
    <col customWidth="1" min="4105" max="4105" style="1324" width="7.7109375"/>
    <col customWidth="1" min="4106" max="4106" style="1324" width="5.28515625"/>
    <col customWidth="1" min="4107" max="4107" style="1324" width="6.28515625"/>
    <col customWidth="1" min="4108" max="4108" style="1324" width="7.28515625"/>
    <col customWidth="1" min="4109" max="4109" style="1324" width="5.42578125"/>
    <col customWidth="1" min="4110" max="4110" style="1324" width="6.7109375"/>
    <col customWidth="1" min="4111" max="4111" style="1324" width="8.28515625"/>
    <col customWidth="1" min="4112" max="4112" style="1324" width="5.42578125"/>
    <col customWidth="1" min="4113" max="4113" style="1324" width="6.5703125"/>
    <col customWidth="1" min="4114" max="4114" style="1324" width="7.42578125"/>
    <col customWidth="1" min="4115" max="4115" style="1324" width="5.140625"/>
    <col min="4116" max="4352" style="1324" width="9.140625"/>
    <col customWidth="1" min="4353" max="4353" style="1324" width="39.140625"/>
    <col customWidth="1" min="4354" max="4354" style="1324" width="6.7109375"/>
    <col customWidth="1" min="4355" max="4355" style="1324" width="7.7109375"/>
    <col customWidth="1" min="4356" max="4356" style="1324" width="4.5703125"/>
    <col customWidth="1" min="4357" max="4357" style="1324" width="6.7109375"/>
    <col customWidth="1" min="4358" max="4358" style="1324" width="7.42578125"/>
    <col customWidth="1" min="4359" max="4359" style="1324" width="5.140625"/>
    <col customWidth="1" min="4360" max="4360" style="1324" width="6.5703125"/>
    <col customWidth="1" min="4361" max="4361" style="1324" width="7.7109375"/>
    <col customWidth="1" min="4362" max="4362" style="1324" width="5.28515625"/>
    <col customWidth="1" min="4363" max="4363" style="1324" width="6.28515625"/>
    <col customWidth="1" min="4364" max="4364" style="1324" width="7.28515625"/>
    <col customWidth="1" min="4365" max="4365" style="1324" width="5.42578125"/>
    <col customWidth="1" min="4366" max="4366" style="1324" width="6.7109375"/>
    <col customWidth="1" min="4367" max="4367" style="1324" width="8.28515625"/>
    <col customWidth="1" min="4368" max="4368" style="1324" width="5.42578125"/>
    <col customWidth="1" min="4369" max="4369" style="1324" width="6.5703125"/>
    <col customWidth="1" min="4370" max="4370" style="1324" width="7.42578125"/>
    <col customWidth="1" min="4371" max="4371" style="1324" width="5.140625"/>
    <col min="4372" max="4608" style="1324" width="9.140625"/>
    <col customWidth="1" min="4609" max="4609" style="1324" width="39.140625"/>
    <col customWidth="1" min="4610" max="4610" style="1324" width="6.7109375"/>
    <col customWidth="1" min="4611" max="4611" style="1324" width="7.7109375"/>
    <col customWidth="1" min="4612" max="4612" style="1324" width="4.5703125"/>
    <col customWidth="1" min="4613" max="4613" style="1324" width="6.7109375"/>
    <col customWidth="1" min="4614" max="4614" style="1324" width="7.42578125"/>
    <col customWidth="1" min="4615" max="4615" style="1324" width="5.140625"/>
    <col customWidth="1" min="4616" max="4616" style="1324" width="6.5703125"/>
    <col customWidth="1" min="4617" max="4617" style="1324" width="7.7109375"/>
    <col customWidth="1" min="4618" max="4618" style="1324" width="5.28515625"/>
    <col customWidth="1" min="4619" max="4619" style="1324" width="6.28515625"/>
    <col customWidth="1" min="4620" max="4620" style="1324" width="7.28515625"/>
    <col customWidth="1" min="4621" max="4621" style="1324" width="5.42578125"/>
    <col customWidth="1" min="4622" max="4622" style="1324" width="6.7109375"/>
    <col customWidth="1" min="4623" max="4623" style="1324" width="8.28515625"/>
    <col customWidth="1" min="4624" max="4624" style="1324" width="5.42578125"/>
    <col customWidth="1" min="4625" max="4625" style="1324" width="6.5703125"/>
    <col customWidth="1" min="4626" max="4626" style="1324" width="7.42578125"/>
    <col customWidth="1" min="4627" max="4627" style="1324" width="5.140625"/>
    <col min="4628" max="4864" style="1324" width="9.140625"/>
    <col customWidth="1" min="4865" max="4865" style="1324" width="39.140625"/>
    <col customWidth="1" min="4866" max="4866" style="1324" width="6.7109375"/>
    <col customWidth="1" min="4867" max="4867" style="1324" width="7.7109375"/>
    <col customWidth="1" min="4868" max="4868" style="1324" width="4.5703125"/>
    <col customWidth="1" min="4869" max="4869" style="1324" width="6.7109375"/>
    <col customWidth="1" min="4870" max="4870" style="1324" width="7.42578125"/>
    <col customWidth="1" min="4871" max="4871" style="1324" width="5.140625"/>
    <col customWidth="1" min="4872" max="4872" style="1324" width="6.5703125"/>
    <col customWidth="1" min="4873" max="4873" style="1324" width="7.7109375"/>
    <col customWidth="1" min="4874" max="4874" style="1324" width="5.28515625"/>
    <col customWidth="1" min="4875" max="4875" style="1324" width="6.28515625"/>
    <col customWidth="1" min="4876" max="4876" style="1324" width="7.28515625"/>
    <col customWidth="1" min="4877" max="4877" style="1324" width="5.42578125"/>
    <col customWidth="1" min="4878" max="4878" style="1324" width="6.7109375"/>
    <col customWidth="1" min="4879" max="4879" style="1324" width="8.28515625"/>
    <col customWidth="1" min="4880" max="4880" style="1324" width="5.42578125"/>
    <col customWidth="1" min="4881" max="4881" style="1324" width="6.5703125"/>
    <col customWidth="1" min="4882" max="4882" style="1324" width="7.42578125"/>
    <col customWidth="1" min="4883" max="4883" style="1324" width="5.140625"/>
    <col min="4884" max="5120" style="1324" width="9.140625"/>
    <col customWidth="1" min="5121" max="5121" style="1324" width="39.140625"/>
    <col customWidth="1" min="5122" max="5122" style="1324" width="6.7109375"/>
    <col customWidth="1" min="5123" max="5123" style="1324" width="7.7109375"/>
    <col customWidth="1" min="5124" max="5124" style="1324" width="4.5703125"/>
    <col customWidth="1" min="5125" max="5125" style="1324" width="6.7109375"/>
    <col customWidth="1" min="5126" max="5126" style="1324" width="7.42578125"/>
    <col customWidth="1" min="5127" max="5127" style="1324" width="5.140625"/>
    <col customWidth="1" min="5128" max="5128" style="1324" width="6.5703125"/>
    <col customWidth="1" min="5129" max="5129" style="1324" width="7.7109375"/>
    <col customWidth="1" min="5130" max="5130" style="1324" width="5.28515625"/>
    <col customWidth="1" min="5131" max="5131" style="1324" width="6.28515625"/>
    <col customWidth="1" min="5132" max="5132" style="1324" width="7.28515625"/>
    <col customWidth="1" min="5133" max="5133" style="1324" width="5.42578125"/>
    <col customWidth="1" min="5134" max="5134" style="1324" width="6.7109375"/>
    <col customWidth="1" min="5135" max="5135" style="1324" width="8.28515625"/>
    <col customWidth="1" min="5136" max="5136" style="1324" width="5.42578125"/>
    <col customWidth="1" min="5137" max="5137" style="1324" width="6.5703125"/>
    <col customWidth="1" min="5138" max="5138" style="1324" width="7.42578125"/>
    <col customWidth="1" min="5139" max="5139" style="1324" width="5.140625"/>
    <col min="5140" max="5376" style="1324" width="9.140625"/>
    <col customWidth="1" min="5377" max="5377" style="1324" width="39.140625"/>
    <col customWidth="1" min="5378" max="5378" style="1324" width="6.7109375"/>
    <col customWidth="1" min="5379" max="5379" style="1324" width="7.7109375"/>
    <col customWidth="1" min="5380" max="5380" style="1324" width="4.5703125"/>
    <col customWidth="1" min="5381" max="5381" style="1324" width="6.7109375"/>
    <col customWidth="1" min="5382" max="5382" style="1324" width="7.42578125"/>
    <col customWidth="1" min="5383" max="5383" style="1324" width="5.140625"/>
    <col customWidth="1" min="5384" max="5384" style="1324" width="6.5703125"/>
    <col customWidth="1" min="5385" max="5385" style="1324" width="7.7109375"/>
    <col customWidth="1" min="5386" max="5386" style="1324" width="5.28515625"/>
    <col customWidth="1" min="5387" max="5387" style="1324" width="6.28515625"/>
    <col customWidth="1" min="5388" max="5388" style="1324" width="7.28515625"/>
    <col customWidth="1" min="5389" max="5389" style="1324" width="5.42578125"/>
    <col customWidth="1" min="5390" max="5390" style="1324" width="6.7109375"/>
    <col customWidth="1" min="5391" max="5391" style="1324" width="8.28515625"/>
    <col customWidth="1" min="5392" max="5392" style="1324" width="5.42578125"/>
    <col customWidth="1" min="5393" max="5393" style="1324" width="6.5703125"/>
    <col customWidth="1" min="5394" max="5394" style="1324" width="7.42578125"/>
    <col customWidth="1" min="5395" max="5395" style="1324" width="5.140625"/>
    <col min="5396" max="5632" style="1324" width="9.140625"/>
    <col customWidth="1" min="5633" max="5633" style="1324" width="39.140625"/>
    <col customWidth="1" min="5634" max="5634" style="1324" width="6.7109375"/>
    <col customWidth="1" min="5635" max="5635" style="1324" width="7.7109375"/>
    <col customWidth="1" min="5636" max="5636" style="1324" width="4.5703125"/>
    <col customWidth="1" min="5637" max="5637" style="1324" width="6.7109375"/>
    <col customWidth="1" min="5638" max="5638" style="1324" width="7.42578125"/>
    <col customWidth="1" min="5639" max="5639" style="1324" width="5.140625"/>
    <col customWidth="1" min="5640" max="5640" style="1324" width="6.5703125"/>
    <col customWidth="1" min="5641" max="5641" style="1324" width="7.7109375"/>
    <col customWidth="1" min="5642" max="5642" style="1324" width="5.28515625"/>
    <col customWidth="1" min="5643" max="5643" style="1324" width="6.28515625"/>
    <col customWidth="1" min="5644" max="5644" style="1324" width="7.28515625"/>
    <col customWidth="1" min="5645" max="5645" style="1324" width="5.42578125"/>
    <col customWidth="1" min="5646" max="5646" style="1324" width="6.7109375"/>
    <col customWidth="1" min="5647" max="5647" style="1324" width="8.28515625"/>
    <col customWidth="1" min="5648" max="5648" style="1324" width="5.42578125"/>
    <col customWidth="1" min="5649" max="5649" style="1324" width="6.5703125"/>
    <col customWidth="1" min="5650" max="5650" style="1324" width="7.42578125"/>
    <col customWidth="1" min="5651" max="5651" style="1324" width="5.140625"/>
    <col min="5652" max="5888" style="1324" width="9.140625"/>
    <col customWidth="1" min="5889" max="5889" style="1324" width="39.140625"/>
    <col customWidth="1" min="5890" max="5890" style="1324" width="6.7109375"/>
    <col customWidth="1" min="5891" max="5891" style="1324" width="7.7109375"/>
    <col customWidth="1" min="5892" max="5892" style="1324" width="4.5703125"/>
    <col customWidth="1" min="5893" max="5893" style="1324" width="6.7109375"/>
    <col customWidth="1" min="5894" max="5894" style="1324" width="7.42578125"/>
    <col customWidth="1" min="5895" max="5895" style="1324" width="5.140625"/>
    <col customWidth="1" min="5896" max="5896" style="1324" width="6.5703125"/>
    <col customWidth="1" min="5897" max="5897" style="1324" width="7.7109375"/>
    <col customWidth="1" min="5898" max="5898" style="1324" width="5.28515625"/>
    <col customWidth="1" min="5899" max="5899" style="1324" width="6.28515625"/>
    <col customWidth="1" min="5900" max="5900" style="1324" width="7.28515625"/>
    <col customWidth="1" min="5901" max="5901" style="1324" width="5.42578125"/>
    <col customWidth="1" min="5902" max="5902" style="1324" width="6.7109375"/>
    <col customWidth="1" min="5903" max="5903" style="1324" width="8.28515625"/>
    <col customWidth="1" min="5904" max="5904" style="1324" width="5.42578125"/>
    <col customWidth="1" min="5905" max="5905" style="1324" width="6.5703125"/>
    <col customWidth="1" min="5906" max="5906" style="1324" width="7.42578125"/>
    <col customWidth="1" min="5907" max="5907" style="1324" width="5.140625"/>
    <col min="5908" max="6144" style="1324" width="9.140625"/>
    <col customWidth="1" min="6145" max="6145" style="1324" width="39.140625"/>
    <col customWidth="1" min="6146" max="6146" style="1324" width="6.7109375"/>
    <col customWidth="1" min="6147" max="6147" style="1324" width="7.7109375"/>
    <col customWidth="1" min="6148" max="6148" style="1324" width="4.5703125"/>
    <col customWidth="1" min="6149" max="6149" style="1324" width="6.7109375"/>
    <col customWidth="1" min="6150" max="6150" style="1324" width="7.42578125"/>
    <col customWidth="1" min="6151" max="6151" style="1324" width="5.140625"/>
    <col customWidth="1" min="6152" max="6152" style="1324" width="6.5703125"/>
    <col customWidth="1" min="6153" max="6153" style="1324" width="7.7109375"/>
    <col customWidth="1" min="6154" max="6154" style="1324" width="5.28515625"/>
    <col customWidth="1" min="6155" max="6155" style="1324" width="6.28515625"/>
    <col customWidth="1" min="6156" max="6156" style="1324" width="7.28515625"/>
    <col customWidth="1" min="6157" max="6157" style="1324" width="5.42578125"/>
    <col customWidth="1" min="6158" max="6158" style="1324" width="6.7109375"/>
    <col customWidth="1" min="6159" max="6159" style="1324" width="8.28515625"/>
    <col customWidth="1" min="6160" max="6160" style="1324" width="5.42578125"/>
    <col customWidth="1" min="6161" max="6161" style="1324" width="6.5703125"/>
    <col customWidth="1" min="6162" max="6162" style="1324" width="7.42578125"/>
    <col customWidth="1" min="6163" max="6163" style="1324" width="5.140625"/>
    <col min="6164" max="6400" style="1324" width="9.140625"/>
    <col customWidth="1" min="6401" max="6401" style="1324" width="39.140625"/>
    <col customWidth="1" min="6402" max="6402" style="1324" width="6.7109375"/>
    <col customWidth="1" min="6403" max="6403" style="1324" width="7.7109375"/>
    <col customWidth="1" min="6404" max="6404" style="1324" width="4.5703125"/>
    <col customWidth="1" min="6405" max="6405" style="1324" width="6.7109375"/>
    <col customWidth="1" min="6406" max="6406" style="1324" width="7.42578125"/>
    <col customWidth="1" min="6407" max="6407" style="1324" width="5.140625"/>
    <col customWidth="1" min="6408" max="6408" style="1324" width="6.5703125"/>
    <col customWidth="1" min="6409" max="6409" style="1324" width="7.7109375"/>
    <col customWidth="1" min="6410" max="6410" style="1324" width="5.28515625"/>
    <col customWidth="1" min="6411" max="6411" style="1324" width="6.28515625"/>
    <col customWidth="1" min="6412" max="6412" style="1324" width="7.28515625"/>
    <col customWidth="1" min="6413" max="6413" style="1324" width="5.42578125"/>
    <col customWidth="1" min="6414" max="6414" style="1324" width="6.7109375"/>
    <col customWidth="1" min="6415" max="6415" style="1324" width="8.28515625"/>
    <col customWidth="1" min="6416" max="6416" style="1324" width="5.42578125"/>
    <col customWidth="1" min="6417" max="6417" style="1324" width="6.5703125"/>
    <col customWidth="1" min="6418" max="6418" style="1324" width="7.42578125"/>
    <col customWidth="1" min="6419" max="6419" style="1324" width="5.140625"/>
    <col min="6420" max="6656" style="1324" width="9.140625"/>
    <col customWidth="1" min="6657" max="6657" style="1324" width="39.140625"/>
    <col customWidth="1" min="6658" max="6658" style="1324" width="6.7109375"/>
    <col customWidth="1" min="6659" max="6659" style="1324" width="7.7109375"/>
    <col customWidth="1" min="6660" max="6660" style="1324" width="4.5703125"/>
    <col customWidth="1" min="6661" max="6661" style="1324" width="6.7109375"/>
    <col customWidth="1" min="6662" max="6662" style="1324" width="7.42578125"/>
    <col customWidth="1" min="6663" max="6663" style="1324" width="5.140625"/>
    <col customWidth="1" min="6664" max="6664" style="1324" width="6.5703125"/>
    <col customWidth="1" min="6665" max="6665" style="1324" width="7.7109375"/>
    <col customWidth="1" min="6666" max="6666" style="1324" width="5.28515625"/>
    <col customWidth="1" min="6667" max="6667" style="1324" width="6.28515625"/>
    <col customWidth="1" min="6668" max="6668" style="1324" width="7.28515625"/>
    <col customWidth="1" min="6669" max="6669" style="1324" width="5.42578125"/>
    <col customWidth="1" min="6670" max="6670" style="1324" width="6.7109375"/>
    <col customWidth="1" min="6671" max="6671" style="1324" width="8.28515625"/>
    <col customWidth="1" min="6672" max="6672" style="1324" width="5.42578125"/>
    <col customWidth="1" min="6673" max="6673" style="1324" width="6.5703125"/>
    <col customWidth="1" min="6674" max="6674" style="1324" width="7.42578125"/>
    <col customWidth="1" min="6675" max="6675" style="1324" width="5.140625"/>
    <col min="6676" max="6912" style="1324" width="9.140625"/>
    <col customWidth="1" min="6913" max="6913" style="1324" width="39.140625"/>
    <col customWidth="1" min="6914" max="6914" style="1324" width="6.7109375"/>
    <col customWidth="1" min="6915" max="6915" style="1324" width="7.7109375"/>
    <col customWidth="1" min="6916" max="6916" style="1324" width="4.5703125"/>
    <col customWidth="1" min="6917" max="6917" style="1324" width="6.7109375"/>
    <col customWidth="1" min="6918" max="6918" style="1324" width="7.42578125"/>
    <col customWidth="1" min="6919" max="6919" style="1324" width="5.140625"/>
    <col customWidth="1" min="6920" max="6920" style="1324" width="6.5703125"/>
    <col customWidth="1" min="6921" max="6921" style="1324" width="7.7109375"/>
    <col customWidth="1" min="6922" max="6922" style="1324" width="5.28515625"/>
    <col customWidth="1" min="6923" max="6923" style="1324" width="6.28515625"/>
    <col customWidth="1" min="6924" max="6924" style="1324" width="7.28515625"/>
    <col customWidth="1" min="6925" max="6925" style="1324" width="5.42578125"/>
    <col customWidth="1" min="6926" max="6926" style="1324" width="6.7109375"/>
    <col customWidth="1" min="6927" max="6927" style="1324" width="8.28515625"/>
    <col customWidth="1" min="6928" max="6928" style="1324" width="5.42578125"/>
    <col customWidth="1" min="6929" max="6929" style="1324" width="6.5703125"/>
    <col customWidth="1" min="6930" max="6930" style="1324" width="7.42578125"/>
    <col customWidth="1" min="6931" max="6931" style="1324" width="5.140625"/>
    <col min="6932" max="7168" style="1324" width="9.140625"/>
    <col customWidth="1" min="7169" max="7169" style="1324" width="39.140625"/>
    <col customWidth="1" min="7170" max="7170" style="1324" width="6.7109375"/>
    <col customWidth="1" min="7171" max="7171" style="1324" width="7.7109375"/>
    <col customWidth="1" min="7172" max="7172" style="1324" width="4.5703125"/>
    <col customWidth="1" min="7173" max="7173" style="1324" width="6.7109375"/>
    <col customWidth="1" min="7174" max="7174" style="1324" width="7.42578125"/>
    <col customWidth="1" min="7175" max="7175" style="1324" width="5.140625"/>
    <col customWidth="1" min="7176" max="7176" style="1324" width="6.5703125"/>
    <col customWidth="1" min="7177" max="7177" style="1324" width="7.7109375"/>
    <col customWidth="1" min="7178" max="7178" style="1324" width="5.28515625"/>
    <col customWidth="1" min="7179" max="7179" style="1324" width="6.28515625"/>
    <col customWidth="1" min="7180" max="7180" style="1324" width="7.28515625"/>
    <col customWidth="1" min="7181" max="7181" style="1324" width="5.42578125"/>
    <col customWidth="1" min="7182" max="7182" style="1324" width="6.7109375"/>
    <col customWidth="1" min="7183" max="7183" style="1324" width="8.28515625"/>
    <col customWidth="1" min="7184" max="7184" style="1324" width="5.42578125"/>
    <col customWidth="1" min="7185" max="7185" style="1324" width="6.5703125"/>
    <col customWidth="1" min="7186" max="7186" style="1324" width="7.42578125"/>
    <col customWidth="1" min="7187" max="7187" style="1324" width="5.140625"/>
    <col min="7188" max="7424" style="1324" width="9.140625"/>
    <col customWidth="1" min="7425" max="7425" style="1324" width="39.140625"/>
    <col customWidth="1" min="7426" max="7426" style="1324" width="6.7109375"/>
    <col customWidth="1" min="7427" max="7427" style="1324" width="7.7109375"/>
    <col customWidth="1" min="7428" max="7428" style="1324" width="4.5703125"/>
    <col customWidth="1" min="7429" max="7429" style="1324" width="6.7109375"/>
    <col customWidth="1" min="7430" max="7430" style="1324" width="7.42578125"/>
    <col customWidth="1" min="7431" max="7431" style="1324" width="5.140625"/>
    <col customWidth="1" min="7432" max="7432" style="1324" width="6.5703125"/>
    <col customWidth="1" min="7433" max="7433" style="1324" width="7.7109375"/>
    <col customWidth="1" min="7434" max="7434" style="1324" width="5.28515625"/>
    <col customWidth="1" min="7435" max="7435" style="1324" width="6.28515625"/>
    <col customWidth="1" min="7436" max="7436" style="1324" width="7.28515625"/>
    <col customWidth="1" min="7437" max="7437" style="1324" width="5.42578125"/>
    <col customWidth="1" min="7438" max="7438" style="1324" width="6.7109375"/>
    <col customWidth="1" min="7439" max="7439" style="1324" width="8.28515625"/>
    <col customWidth="1" min="7440" max="7440" style="1324" width="5.42578125"/>
    <col customWidth="1" min="7441" max="7441" style="1324" width="6.5703125"/>
    <col customWidth="1" min="7442" max="7442" style="1324" width="7.42578125"/>
    <col customWidth="1" min="7443" max="7443" style="1324" width="5.140625"/>
    <col min="7444" max="7680" style="1324" width="9.140625"/>
    <col customWidth="1" min="7681" max="7681" style="1324" width="39.140625"/>
    <col customWidth="1" min="7682" max="7682" style="1324" width="6.7109375"/>
    <col customWidth="1" min="7683" max="7683" style="1324" width="7.7109375"/>
    <col customWidth="1" min="7684" max="7684" style="1324" width="4.5703125"/>
    <col customWidth="1" min="7685" max="7685" style="1324" width="6.7109375"/>
    <col customWidth="1" min="7686" max="7686" style="1324" width="7.42578125"/>
    <col customWidth="1" min="7687" max="7687" style="1324" width="5.140625"/>
    <col customWidth="1" min="7688" max="7688" style="1324" width="6.5703125"/>
    <col customWidth="1" min="7689" max="7689" style="1324" width="7.7109375"/>
    <col customWidth="1" min="7690" max="7690" style="1324" width="5.28515625"/>
    <col customWidth="1" min="7691" max="7691" style="1324" width="6.28515625"/>
    <col customWidth="1" min="7692" max="7692" style="1324" width="7.28515625"/>
    <col customWidth="1" min="7693" max="7693" style="1324" width="5.42578125"/>
    <col customWidth="1" min="7694" max="7694" style="1324" width="6.7109375"/>
    <col customWidth="1" min="7695" max="7695" style="1324" width="8.28515625"/>
    <col customWidth="1" min="7696" max="7696" style="1324" width="5.42578125"/>
    <col customWidth="1" min="7697" max="7697" style="1324" width="6.5703125"/>
    <col customWidth="1" min="7698" max="7698" style="1324" width="7.42578125"/>
    <col customWidth="1" min="7699" max="7699" style="1324" width="5.140625"/>
    <col min="7700" max="7936" style="1324" width="9.140625"/>
    <col customWidth="1" min="7937" max="7937" style="1324" width="39.140625"/>
    <col customWidth="1" min="7938" max="7938" style="1324" width="6.7109375"/>
    <col customWidth="1" min="7939" max="7939" style="1324" width="7.7109375"/>
    <col customWidth="1" min="7940" max="7940" style="1324" width="4.5703125"/>
    <col customWidth="1" min="7941" max="7941" style="1324" width="6.7109375"/>
    <col customWidth="1" min="7942" max="7942" style="1324" width="7.42578125"/>
    <col customWidth="1" min="7943" max="7943" style="1324" width="5.140625"/>
    <col customWidth="1" min="7944" max="7944" style="1324" width="6.5703125"/>
    <col customWidth="1" min="7945" max="7945" style="1324" width="7.7109375"/>
    <col customWidth="1" min="7946" max="7946" style="1324" width="5.28515625"/>
    <col customWidth="1" min="7947" max="7947" style="1324" width="6.28515625"/>
    <col customWidth="1" min="7948" max="7948" style="1324" width="7.28515625"/>
    <col customWidth="1" min="7949" max="7949" style="1324" width="5.42578125"/>
    <col customWidth="1" min="7950" max="7950" style="1324" width="6.7109375"/>
    <col customWidth="1" min="7951" max="7951" style="1324" width="8.28515625"/>
    <col customWidth="1" min="7952" max="7952" style="1324" width="5.42578125"/>
    <col customWidth="1" min="7953" max="7953" style="1324" width="6.5703125"/>
    <col customWidth="1" min="7954" max="7954" style="1324" width="7.42578125"/>
    <col customWidth="1" min="7955" max="7955" style="1324" width="5.140625"/>
    <col min="7956" max="8192" style="1324" width="9.140625"/>
    <col customWidth="1" min="8193" max="8193" style="1324" width="39.140625"/>
    <col customWidth="1" min="8194" max="8194" style="1324" width="6.7109375"/>
    <col customWidth="1" min="8195" max="8195" style="1324" width="7.7109375"/>
    <col customWidth="1" min="8196" max="8196" style="1324" width="4.5703125"/>
    <col customWidth="1" min="8197" max="8197" style="1324" width="6.7109375"/>
    <col customWidth="1" min="8198" max="8198" style="1324" width="7.42578125"/>
    <col customWidth="1" min="8199" max="8199" style="1324" width="5.140625"/>
    <col customWidth="1" min="8200" max="8200" style="1324" width="6.5703125"/>
    <col customWidth="1" min="8201" max="8201" style="1324" width="7.7109375"/>
    <col customWidth="1" min="8202" max="8202" style="1324" width="5.28515625"/>
    <col customWidth="1" min="8203" max="8203" style="1324" width="6.28515625"/>
    <col customWidth="1" min="8204" max="8204" style="1324" width="7.28515625"/>
    <col customWidth="1" min="8205" max="8205" style="1324" width="5.42578125"/>
    <col customWidth="1" min="8206" max="8206" style="1324" width="6.7109375"/>
    <col customWidth="1" min="8207" max="8207" style="1324" width="8.28515625"/>
    <col customWidth="1" min="8208" max="8208" style="1324" width="5.42578125"/>
    <col customWidth="1" min="8209" max="8209" style="1324" width="6.5703125"/>
    <col customWidth="1" min="8210" max="8210" style="1324" width="7.42578125"/>
    <col customWidth="1" min="8211" max="8211" style="1324" width="5.140625"/>
    <col min="8212" max="8448" style="1324" width="9.140625"/>
    <col customWidth="1" min="8449" max="8449" style="1324" width="39.140625"/>
    <col customWidth="1" min="8450" max="8450" style="1324" width="6.7109375"/>
    <col customWidth="1" min="8451" max="8451" style="1324" width="7.7109375"/>
    <col customWidth="1" min="8452" max="8452" style="1324" width="4.5703125"/>
    <col customWidth="1" min="8453" max="8453" style="1324" width="6.7109375"/>
    <col customWidth="1" min="8454" max="8454" style="1324" width="7.42578125"/>
    <col customWidth="1" min="8455" max="8455" style="1324" width="5.140625"/>
    <col customWidth="1" min="8456" max="8456" style="1324" width="6.5703125"/>
    <col customWidth="1" min="8457" max="8457" style="1324" width="7.7109375"/>
    <col customWidth="1" min="8458" max="8458" style="1324" width="5.28515625"/>
    <col customWidth="1" min="8459" max="8459" style="1324" width="6.28515625"/>
    <col customWidth="1" min="8460" max="8460" style="1324" width="7.28515625"/>
    <col customWidth="1" min="8461" max="8461" style="1324" width="5.42578125"/>
    <col customWidth="1" min="8462" max="8462" style="1324" width="6.7109375"/>
    <col customWidth="1" min="8463" max="8463" style="1324" width="8.28515625"/>
    <col customWidth="1" min="8464" max="8464" style="1324" width="5.42578125"/>
    <col customWidth="1" min="8465" max="8465" style="1324" width="6.5703125"/>
    <col customWidth="1" min="8466" max="8466" style="1324" width="7.42578125"/>
    <col customWidth="1" min="8467" max="8467" style="1324" width="5.140625"/>
    <col min="8468" max="8704" style="1324" width="9.140625"/>
    <col customWidth="1" min="8705" max="8705" style="1324" width="39.140625"/>
    <col customWidth="1" min="8706" max="8706" style="1324" width="6.7109375"/>
    <col customWidth="1" min="8707" max="8707" style="1324" width="7.7109375"/>
    <col customWidth="1" min="8708" max="8708" style="1324" width="4.5703125"/>
    <col customWidth="1" min="8709" max="8709" style="1324" width="6.7109375"/>
    <col customWidth="1" min="8710" max="8710" style="1324" width="7.42578125"/>
    <col customWidth="1" min="8711" max="8711" style="1324" width="5.140625"/>
    <col customWidth="1" min="8712" max="8712" style="1324" width="6.5703125"/>
    <col customWidth="1" min="8713" max="8713" style="1324" width="7.7109375"/>
    <col customWidth="1" min="8714" max="8714" style="1324" width="5.28515625"/>
    <col customWidth="1" min="8715" max="8715" style="1324" width="6.28515625"/>
    <col customWidth="1" min="8716" max="8716" style="1324" width="7.28515625"/>
    <col customWidth="1" min="8717" max="8717" style="1324" width="5.42578125"/>
    <col customWidth="1" min="8718" max="8718" style="1324" width="6.7109375"/>
    <col customWidth="1" min="8719" max="8719" style="1324" width="8.28515625"/>
    <col customWidth="1" min="8720" max="8720" style="1324" width="5.42578125"/>
    <col customWidth="1" min="8721" max="8721" style="1324" width="6.5703125"/>
    <col customWidth="1" min="8722" max="8722" style="1324" width="7.42578125"/>
    <col customWidth="1" min="8723" max="8723" style="1324" width="5.140625"/>
    <col min="8724" max="8960" style="1324" width="9.140625"/>
    <col customWidth="1" min="8961" max="8961" style="1324" width="39.140625"/>
    <col customWidth="1" min="8962" max="8962" style="1324" width="6.7109375"/>
    <col customWidth="1" min="8963" max="8963" style="1324" width="7.7109375"/>
    <col customWidth="1" min="8964" max="8964" style="1324" width="4.5703125"/>
    <col customWidth="1" min="8965" max="8965" style="1324" width="6.7109375"/>
    <col customWidth="1" min="8966" max="8966" style="1324" width="7.42578125"/>
    <col customWidth="1" min="8967" max="8967" style="1324" width="5.140625"/>
    <col customWidth="1" min="8968" max="8968" style="1324" width="6.5703125"/>
    <col customWidth="1" min="8969" max="8969" style="1324" width="7.7109375"/>
    <col customWidth="1" min="8970" max="8970" style="1324" width="5.28515625"/>
    <col customWidth="1" min="8971" max="8971" style="1324" width="6.28515625"/>
    <col customWidth="1" min="8972" max="8972" style="1324" width="7.28515625"/>
    <col customWidth="1" min="8973" max="8973" style="1324" width="5.42578125"/>
    <col customWidth="1" min="8974" max="8974" style="1324" width="6.7109375"/>
    <col customWidth="1" min="8975" max="8975" style="1324" width="8.28515625"/>
    <col customWidth="1" min="8976" max="8976" style="1324" width="5.42578125"/>
    <col customWidth="1" min="8977" max="8977" style="1324" width="6.5703125"/>
    <col customWidth="1" min="8978" max="8978" style="1324" width="7.42578125"/>
    <col customWidth="1" min="8979" max="8979" style="1324" width="5.140625"/>
    <col min="8980" max="9216" style="1324" width="9.140625"/>
    <col customWidth="1" min="9217" max="9217" style="1324" width="39.140625"/>
    <col customWidth="1" min="9218" max="9218" style="1324" width="6.7109375"/>
    <col customWidth="1" min="9219" max="9219" style="1324" width="7.7109375"/>
    <col customWidth="1" min="9220" max="9220" style="1324" width="4.5703125"/>
    <col customWidth="1" min="9221" max="9221" style="1324" width="6.7109375"/>
    <col customWidth="1" min="9222" max="9222" style="1324" width="7.42578125"/>
    <col customWidth="1" min="9223" max="9223" style="1324" width="5.140625"/>
    <col customWidth="1" min="9224" max="9224" style="1324" width="6.5703125"/>
    <col customWidth="1" min="9225" max="9225" style="1324" width="7.7109375"/>
    <col customWidth="1" min="9226" max="9226" style="1324" width="5.28515625"/>
    <col customWidth="1" min="9227" max="9227" style="1324" width="6.28515625"/>
    <col customWidth="1" min="9228" max="9228" style="1324" width="7.28515625"/>
    <col customWidth="1" min="9229" max="9229" style="1324" width="5.42578125"/>
    <col customWidth="1" min="9230" max="9230" style="1324" width="6.7109375"/>
    <col customWidth="1" min="9231" max="9231" style="1324" width="8.28515625"/>
    <col customWidth="1" min="9232" max="9232" style="1324" width="5.42578125"/>
    <col customWidth="1" min="9233" max="9233" style="1324" width="6.5703125"/>
    <col customWidth="1" min="9234" max="9234" style="1324" width="7.42578125"/>
    <col customWidth="1" min="9235" max="9235" style="1324" width="5.140625"/>
    <col min="9236" max="9472" style="1324" width="9.140625"/>
    <col customWidth="1" min="9473" max="9473" style="1324" width="39.140625"/>
    <col customWidth="1" min="9474" max="9474" style="1324" width="6.7109375"/>
    <col customWidth="1" min="9475" max="9475" style="1324" width="7.7109375"/>
    <col customWidth="1" min="9476" max="9476" style="1324" width="4.5703125"/>
    <col customWidth="1" min="9477" max="9477" style="1324" width="6.7109375"/>
    <col customWidth="1" min="9478" max="9478" style="1324" width="7.42578125"/>
    <col customWidth="1" min="9479" max="9479" style="1324" width="5.140625"/>
    <col customWidth="1" min="9480" max="9480" style="1324" width="6.5703125"/>
    <col customWidth="1" min="9481" max="9481" style="1324" width="7.7109375"/>
    <col customWidth="1" min="9482" max="9482" style="1324" width="5.28515625"/>
    <col customWidth="1" min="9483" max="9483" style="1324" width="6.28515625"/>
    <col customWidth="1" min="9484" max="9484" style="1324" width="7.28515625"/>
    <col customWidth="1" min="9485" max="9485" style="1324" width="5.42578125"/>
    <col customWidth="1" min="9486" max="9486" style="1324" width="6.7109375"/>
    <col customWidth="1" min="9487" max="9487" style="1324" width="8.28515625"/>
    <col customWidth="1" min="9488" max="9488" style="1324" width="5.42578125"/>
    <col customWidth="1" min="9489" max="9489" style="1324" width="6.5703125"/>
    <col customWidth="1" min="9490" max="9490" style="1324" width="7.42578125"/>
    <col customWidth="1" min="9491" max="9491" style="1324" width="5.140625"/>
    <col min="9492" max="9728" style="1324" width="9.140625"/>
    <col customWidth="1" min="9729" max="9729" style="1324" width="39.140625"/>
    <col customWidth="1" min="9730" max="9730" style="1324" width="6.7109375"/>
    <col customWidth="1" min="9731" max="9731" style="1324" width="7.7109375"/>
    <col customWidth="1" min="9732" max="9732" style="1324" width="4.5703125"/>
    <col customWidth="1" min="9733" max="9733" style="1324" width="6.7109375"/>
    <col customWidth="1" min="9734" max="9734" style="1324" width="7.42578125"/>
    <col customWidth="1" min="9735" max="9735" style="1324" width="5.140625"/>
    <col customWidth="1" min="9736" max="9736" style="1324" width="6.5703125"/>
    <col customWidth="1" min="9737" max="9737" style="1324" width="7.7109375"/>
    <col customWidth="1" min="9738" max="9738" style="1324" width="5.28515625"/>
    <col customWidth="1" min="9739" max="9739" style="1324" width="6.28515625"/>
    <col customWidth="1" min="9740" max="9740" style="1324" width="7.28515625"/>
    <col customWidth="1" min="9741" max="9741" style="1324" width="5.42578125"/>
    <col customWidth="1" min="9742" max="9742" style="1324" width="6.7109375"/>
    <col customWidth="1" min="9743" max="9743" style="1324" width="8.28515625"/>
    <col customWidth="1" min="9744" max="9744" style="1324" width="5.42578125"/>
    <col customWidth="1" min="9745" max="9745" style="1324" width="6.5703125"/>
    <col customWidth="1" min="9746" max="9746" style="1324" width="7.42578125"/>
    <col customWidth="1" min="9747" max="9747" style="1324" width="5.140625"/>
    <col min="9748" max="9984" style="1324" width="9.140625"/>
    <col customWidth="1" min="9985" max="9985" style="1324" width="39.140625"/>
    <col customWidth="1" min="9986" max="9986" style="1324" width="6.7109375"/>
    <col customWidth="1" min="9987" max="9987" style="1324" width="7.7109375"/>
    <col customWidth="1" min="9988" max="9988" style="1324" width="4.5703125"/>
    <col customWidth="1" min="9989" max="9989" style="1324" width="6.7109375"/>
    <col customWidth="1" min="9990" max="9990" style="1324" width="7.42578125"/>
    <col customWidth="1" min="9991" max="9991" style="1324" width="5.140625"/>
    <col customWidth="1" min="9992" max="9992" style="1324" width="6.5703125"/>
    <col customWidth="1" min="9993" max="9993" style="1324" width="7.7109375"/>
    <col customWidth="1" min="9994" max="9994" style="1324" width="5.28515625"/>
    <col customWidth="1" min="9995" max="9995" style="1324" width="6.28515625"/>
    <col customWidth="1" min="9996" max="9996" style="1324" width="7.28515625"/>
    <col customWidth="1" min="9997" max="9997" style="1324" width="5.42578125"/>
    <col customWidth="1" min="9998" max="9998" style="1324" width="6.7109375"/>
    <col customWidth="1" min="9999" max="9999" style="1324" width="8.28515625"/>
    <col customWidth="1" min="10000" max="10000" style="1324" width="5.42578125"/>
    <col customWidth="1" min="10001" max="10001" style="1324" width="6.5703125"/>
    <col customWidth="1" min="10002" max="10002" style="1324" width="7.42578125"/>
    <col customWidth="1" min="10003" max="10003" style="1324" width="5.140625"/>
    <col min="10004" max="10240" style="1324" width="9.140625"/>
    <col customWidth="1" min="10241" max="10241" style="1324" width="39.140625"/>
    <col customWidth="1" min="10242" max="10242" style="1324" width="6.7109375"/>
    <col customWidth="1" min="10243" max="10243" style="1324" width="7.7109375"/>
    <col customWidth="1" min="10244" max="10244" style="1324" width="4.5703125"/>
    <col customWidth="1" min="10245" max="10245" style="1324" width="6.7109375"/>
    <col customWidth="1" min="10246" max="10246" style="1324" width="7.42578125"/>
    <col customWidth="1" min="10247" max="10247" style="1324" width="5.140625"/>
    <col customWidth="1" min="10248" max="10248" style="1324" width="6.5703125"/>
    <col customWidth="1" min="10249" max="10249" style="1324" width="7.7109375"/>
    <col customWidth="1" min="10250" max="10250" style="1324" width="5.28515625"/>
    <col customWidth="1" min="10251" max="10251" style="1324" width="6.28515625"/>
    <col customWidth="1" min="10252" max="10252" style="1324" width="7.28515625"/>
    <col customWidth="1" min="10253" max="10253" style="1324" width="5.42578125"/>
    <col customWidth="1" min="10254" max="10254" style="1324" width="6.7109375"/>
    <col customWidth="1" min="10255" max="10255" style="1324" width="8.28515625"/>
    <col customWidth="1" min="10256" max="10256" style="1324" width="5.42578125"/>
    <col customWidth="1" min="10257" max="10257" style="1324" width="6.5703125"/>
    <col customWidth="1" min="10258" max="10258" style="1324" width="7.42578125"/>
    <col customWidth="1" min="10259" max="10259" style="1324" width="5.140625"/>
    <col min="10260" max="10496" style="1324" width="9.140625"/>
    <col customWidth="1" min="10497" max="10497" style="1324" width="39.140625"/>
    <col customWidth="1" min="10498" max="10498" style="1324" width="6.7109375"/>
    <col customWidth="1" min="10499" max="10499" style="1324" width="7.7109375"/>
    <col customWidth="1" min="10500" max="10500" style="1324" width="4.5703125"/>
    <col customWidth="1" min="10501" max="10501" style="1324" width="6.7109375"/>
    <col customWidth="1" min="10502" max="10502" style="1324" width="7.42578125"/>
    <col customWidth="1" min="10503" max="10503" style="1324" width="5.140625"/>
    <col customWidth="1" min="10504" max="10504" style="1324" width="6.5703125"/>
    <col customWidth="1" min="10505" max="10505" style="1324" width="7.7109375"/>
    <col customWidth="1" min="10506" max="10506" style="1324" width="5.28515625"/>
    <col customWidth="1" min="10507" max="10507" style="1324" width="6.28515625"/>
    <col customWidth="1" min="10508" max="10508" style="1324" width="7.28515625"/>
    <col customWidth="1" min="10509" max="10509" style="1324" width="5.42578125"/>
    <col customWidth="1" min="10510" max="10510" style="1324" width="6.7109375"/>
    <col customWidth="1" min="10511" max="10511" style="1324" width="8.28515625"/>
    <col customWidth="1" min="10512" max="10512" style="1324" width="5.42578125"/>
    <col customWidth="1" min="10513" max="10513" style="1324" width="6.5703125"/>
    <col customWidth="1" min="10514" max="10514" style="1324" width="7.42578125"/>
    <col customWidth="1" min="10515" max="10515" style="1324" width="5.140625"/>
    <col min="10516" max="10752" style="1324" width="9.140625"/>
    <col customWidth="1" min="10753" max="10753" style="1324" width="39.140625"/>
    <col customWidth="1" min="10754" max="10754" style="1324" width="6.7109375"/>
    <col customWidth="1" min="10755" max="10755" style="1324" width="7.7109375"/>
    <col customWidth="1" min="10756" max="10756" style="1324" width="4.5703125"/>
    <col customWidth="1" min="10757" max="10757" style="1324" width="6.7109375"/>
    <col customWidth="1" min="10758" max="10758" style="1324" width="7.42578125"/>
    <col customWidth="1" min="10759" max="10759" style="1324" width="5.140625"/>
    <col customWidth="1" min="10760" max="10760" style="1324" width="6.5703125"/>
    <col customWidth="1" min="10761" max="10761" style="1324" width="7.7109375"/>
    <col customWidth="1" min="10762" max="10762" style="1324" width="5.28515625"/>
    <col customWidth="1" min="10763" max="10763" style="1324" width="6.28515625"/>
    <col customWidth="1" min="10764" max="10764" style="1324" width="7.28515625"/>
    <col customWidth="1" min="10765" max="10765" style="1324" width="5.42578125"/>
    <col customWidth="1" min="10766" max="10766" style="1324" width="6.7109375"/>
    <col customWidth="1" min="10767" max="10767" style="1324" width="8.28515625"/>
    <col customWidth="1" min="10768" max="10768" style="1324" width="5.42578125"/>
    <col customWidth="1" min="10769" max="10769" style="1324" width="6.5703125"/>
    <col customWidth="1" min="10770" max="10770" style="1324" width="7.42578125"/>
    <col customWidth="1" min="10771" max="10771" style="1324" width="5.140625"/>
    <col min="10772" max="11008" style="1324" width="9.140625"/>
    <col customWidth="1" min="11009" max="11009" style="1324" width="39.140625"/>
    <col customWidth="1" min="11010" max="11010" style="1324" width="6.7109375"/>
    <col customWidth="1" min="11011" max="11011" style="1324" width="7.7109375"/>
    <col customWidth="1" min="11012" max="11012" style="1324" width="4.5703125"/>
    <col customWidth="1" min="11013" max="11013" style="1324" width="6.7109375"/>
    <col customWidth="1" min="11014" max="11014" style="1324" width="7.42578125"/>
    <col customWidth="1" min="11015" max="11015" style="1324" width="5.140625"/>
    <col customWidth="1" min="11016" max="11016" style="1324" width="6.5703125"/>
    <col customWidth="1" min="11017" max="11017" style="1324" width="7.7109375"/>
    <col customWidth="1" min="11018" max="11018" style="1324" width="5.28515625"/>
    <col customWidth="1" min="11019" max="11019" style="1324" width="6.28515625"/>
    <col customWidth="1" min="11020" max="11020" style="1324" width="7.28515625"/>
    <col customWidth="1" min="11021" max="11021" style="1324" width="5.42578125"/>
    <col customWidth="1" min="11022" max="11022" style="1324" width="6.7109375"/>
    <col customWidth="1" min="11023" max="11023" style="1324" width="8.28515625"/>
    <col customWidth="1" min="11024" max="11024" style="1324" width="5.42578125"/>
    <col customWidth="1" min="11025" max="11025" style="1324" width="6.5703125"/>
    <col customWidth="1" min="11026" max="11026" style="1324" width="7.42578125"/>
    <col customWidth="1" min="11027" max="11027" style="1324" width="5.140625"/>
    <col min="11028" max="11264" style="1324" width="9.140625"/>
    <col customWidth="1" min="11265" max="11265" style="1324" width="39.140625"/>
    <col customWidth="1" min="11266" max="11266" style="1324" width="6.7109375"/>
    <col customWidth="1" min="11267" max="11267" style="1324" width="7.7109375"/>
    <col customWidth="1" min="11268" max="11268" style="1324" width="4.5703125"/>
    <col customWidth="1" min="11269" max="11269" style="1324" width="6.7109375"/>
    <col customWidth="1" min="11270" max="11270" style="1324" width="7.42578125"/>
    <col customWidth="1" min="11271" max="11271" style="1324" width="5.140625"/>
    <col customWidth="1" min="11272" max="11272" style="1324" width="6.5703125"/>
    <col customWidth="1" min="11273" max="11273" style="1324" width="7.7109375"/>
    <col customWidth="1" min="11274" max="11274" style="1324" width="5.28515625"/>
    <col customWidth="1" min="11275" max="11275" style="1324" width="6.28515625"/>
    <col customWidth="1" min="11276" max="11276" style="1324" width="7.28515625"/>
    <col customWidth="1" min="11277" max="11277" style="1324" width="5.42578125"/>
    <col customWidth="1" min="11278" max="11278" style="1324" width="6.7109375"/>
    <col customWidth="1" min="11279" max="11279" style="1324" width="8.28515625"/>
    <col customWidth="1" min="11280" max="11280" style="1324" width="5.42578125"/>
    <col customWidth="1" min="11281" max="11281" style="1324" width="6.5703125"/>
    <col customWidth="1" min="11282" max="11282" style="1324" width="7.42578125"/>
    <col customWidth="1" min="11283" max="11283" style="1324" width="5.140625"/>
    <col min="11284" max="11520" style="1324" width="9.140625"/>
    <col customWidth="1" min="11521" max="11521" style="1324" width="39.140625"/>
    <col customWidth="1" min="11522" max="11522" style="1324" width="6.7109375"/>
    <col customWidth="1" min="11523" max="11523" style="1324" width="7.7109375"/>
    <col customWidth="1" min="11524" max="11524" style="1324" width="4.5703125"/>
    <col customWidth="1" min="11525" max="11525" style="1324" width="6.7109375"/>
    <col customWidth="1" min="11526" max="11526" style="1324" width="7.42578125"/>
    <col customWidth="1" min="11527" max="11527" style="1324" width="5.140625"/>
    <col customWidth="1" min="11528" max="11528" style="1324" width="6.5703125"/>
    <col customWidth="1" min="11529" max="11529" style="1324" width="7.7109375"/>
    <col customWidth="1" min="11530" max="11530" style="1324" width="5.28515625"/>
    <col customWidth="1" min="11531" max="11531" style="1324" width="6.28515625"/>
    <col customWidth="1" min="11532" max="11532" style="1324" width="7.28515625"/>
    <col customWidth="1" min="11533" max="11533" style="1324" width="5.42578125"/>
    <col customWidth="1" min="11534" max="11534" style="1324" width="6.7109375"/>
    <col customWidth="1" min="11535" max="11535" style="1324" width="8.28515625"/>
    <col customWidth="1" min="11536" max="11536" style="1324" width="5.42578125"/>
    <col customWidth="1" min="11537" max="11537" style="1324" width="6.5703125"/>
    <col customWidth="1" min="11538" max="11538" style="1324" width="7.42578125"/>
    <col customWidth="1" min="11539" max="11539" style="1324" width="5.140625"/>
    <col min="11540" max="11776" style="1324" width="9.140625"/>
    <col customWidth="1" min="11777" max="11777" style="1324" width="39.140625"/>
    <col customWidth="1" min="11778" max="11778" style="1324" width="6.7109375"/>
    <col customWidth="1" min="11779" max="11779" style="1324" width="7.7109375"/>
    <col customWidth="1" min="11780" max="11780" style="1324" width="4.5703125"/>
    <col customWidth="1" min="11781" max="11781" style="1324" width="6.7109375"/>
    <col customWidth="1" min="11782" max="11782" style="1324" width="7.42578125"/>
    <col customWidth="1" min="11783" max="11783" style="1324" width="5.140625"/>
    <col customWidth="1" min="11784" max="11784" style="1324" width="6.5703125"/>
    <col customWidth="1" min="11785" max="11785" style="1324" width="7.7109375"/>
    <col customWidth="1" min="11786" max="11786" style="1324" width="5.28515625"/>
    <col customWidth="1" min="11787" max="11787" style="1324" width="6.28515625"/>
    <col customWidth="1" min="11788" max="11788" style="1324" width="7.28515625"/>
    <col customWidth="1" min="11789" max="11789" style="1324" width="5.42578125"/>
    <col customWidth="1" min="11790" max="11790" style="1324" width="6.7109375"/>
    <col customWidth="1" min="11791" max="11791" style="1324" width="8.28515625"/>
    <col customWidth="1" min="11792" max="11792" style="1324" width="5.42578125"/>
    <col customWidth="1" min="11793" max="11793" style="1324" width="6.5703125"/>
    <col customWidth="1" min="11794" max="11794" style="1324" width="7.42578125"/>
    <col customWidth="1" min="11795" max="11795" style="1324" width="5.140625"/>
    <col min="11796" max="12032" style="1324" width="9.140625"/>
    <col customWidth="1" min="12033" max="12033" style="1324" width="39.140625"/>
    <col customWidth="1" min="12034" max="12034" style="1324" width="6.7109375"/>
    <col customWidth="1" min="12035" max="12035" style="1324" width="7.7109375"/>
    <col customWidth="1" min="12036" max="12036" style="1324" width="4.5703125"/>
    <col customWidth="1" min="12037" max="12037" style="1324" width="6.7109375"/>
    <col customWidth="1" min="12038" max="12038" style="1324" width="7.42578125"/>
    <col customWidth="1" min="12039" max="12039" style="1324" width="5.140625"/>
    <col customWidth="1" min="12040" max="12040" style="1324" width="6.5703125"/>
    <col customWidth="1" min="12041" max="12041" style="1324" width="7.7109375"/>
    <col customWidth="1" min="12042" max="12042" style="1324" width="5.28515625"/>
    <col customWidth="1" min="12043" max="12043" style="1324" width="6.28515625"/>
    <col customWidth="1" min="12044" max="12044" style="1324" width="7.28515625"/>
    <col customWidth="1" min="12045" max="12045" style="1324" width="5.42578125"/>
    <col customWidth="1" min="12046" max="12046" style="1324" width="6.7109375"/>
    <col customWidth="1" min="12047" max="12047" style="1324" width="8.28515625"/>
    <col customWidth="1" min="12048" max="12048" style="1324" width="5.42578125"/>
    <col customWidth="1" min="12049" max="12049" style="1324" width="6.5703125"/>
    <col customWidth="1" min="12050" max="12050" style="1324" width="7.42578125"/>
    <col customWidth="1" min="12051" max="12051" style="1324" width="5.140625"/>
    <col min="12052" max="12288" style="1324" width="9.140625"/>
    <col customWidth="1" min="12289" max="12289" style="1324" width="39.140625"/>
    <col customWidth="1" min="12290" max="12290" style="1324" width="6.7109375"/>
    <col customWidth="1" min="12291" max="12291" style="1324" width="7.7109375"/>
    <col customWidth="1" min="12292" max="12292" style="1324" width="4.5703125"/>
    <col customWidth="1" min="12293" max="12293" style="1324" width="6.7109375"/>
    <col customWidth="1" min="12294" max="12294" style="1324" width="7.42578125"/>
    <col customWidth="1" min="12295" max="12295" style="1324" width="5.140625"/>
    <col customWidth="1" min="12296" max="12296" style="1324" width="6.5703125"/>
    <col customWidth="1" min="12297" max="12297" style="1324" width="7.7109375"/>
    <col customWidth="1" min="12298" max="12298" style="1324" width="5.28515625"/>
    <col customWidth="1" min="12299" max="12299" style="1324" width="6.28515625"/>
    <col customWidth="1" min="12300" max="12300" style="1324" width="7.28515625"/>
    <col customWidth="1" min="12301" max="12301" style="1324" width="5.42578125"/>
    <col customWidth="1" min="12302" max="12302" style="1324" width="6.7109375"/>
    <col customWidth="1" min="12303" max="12303" style="1324" width="8.28515625"/>
    <col customWidth="1" min="12304" max="12304" style="1324" width="5.42578125"/>
    <col customWidth="1" min="12305" max="12305" style="1324" width="6.5703125"/>
    <col customWidth="1" min="12306" max="12306" style="1324" width="7.42578125"/>
    <col customWidth="1" min="12307" max="12307" style="1324" width="5.140625"/>
    <col min="12308" max="12544" style="1324" width="9.140625"/>
    <col customWidth="1" min="12545" max="12545" style="1324" width="39.140625"/>
    <col customWidth="1" min="12546" max="12546" style="1324" width="6.7109375"/>
    <col customWidth="1" min="12547" max="12547" style="1324" width="7.7109375"/>
    <col customWidth="1" min="12548" max="12548" style="1324" width="4.5703125"/>
    <col customWidth="1" min="12549" max="12549" style="1324" width="6.7109375"/>
    <col customWidth="1" min="12550" max="12550" style="1324" width="7.42578125"/>
    <col customWidth="1" min="12551" max="12551" style="1324" width="5.140625"/>
    <col customWidth="1" min="12552" max="12552" style="1324" width="6.5703125"/>
    <col customWidth="1" min="12553" max="12553" style="1324" width="7.7109375"/>
    <col customWidth="1" min="12554" max="12554" style="1324" width="5.28515625"/>
    <col customWidth="1" min="12555" max="12555" style="1324" width="6.28515625"/>
    <col customWidth="1" min="12556" max="12556" style="1324" width="7.28515625"/>
    <col customWidth="1" min="12557" max="12557" style="1324" width="5.42578125"/>
    <col customWidth="1" min="12558" max="12558" style="1324" width="6.7109375"/>
    <col customWidth="1" min="12559" max="12559" style="1324" width="8.28515625"/>
    <col customWidth="1" min="12560" max="12560" style="1324" width="5.42578125"/>
    <col customWidth="1" min="12561" max="12561" style="1324" width="6.5703125"/>
    <col customWidth="1" min="12562" max="12562" style="1324" width="7.42578125"/>
    <col customWidth="1" min="12563" max="12563" style="1324" width="5.140625"/>
    <col min="12564" max="12800" style="1324" width="9.140625"/>
    <col customWidth="1" min="12801" max="12801" style="1324" width="39.140625"/>
    <col customWidth="1" min="12802" max="12802" style="1324" width="6.7109375"/>
    <col customWidth="1" min="12803" max="12803" style="1324" width="7.7109375"/>
    <col customWidth="1" min="12804" max="12804" style="1324" width="4.5703125"/>
    <col customWidth="1" min="12805" max="12805" style="1324" width="6.7109375"/>
    <col customWidth="1" min="12806" max="12806" style="1324" width="7.42578125"/>
    <col customWidth="1" min="12807" max="12807" style="1324" width="5.140625"/>
    <col customWidth="1" min="12808" max="12808" style="1324" width="6.5703125"/>
    <col customWidth="1" min="12809" max="12809" style="1324" width="7.7109375"/>
    <col customWidth="1" min="12810" max="12810" style="1324" width="5.28515625"/>
    <col customWidth="1" min="12811" max="12811" style="1324" width="6.28515625"/>
    <col customWidth="1" min="12812" max="12812" style="1324" width="7.28515625"/>
    <col customWidth="1" min="12813" max="12813" style="1324" width="5.42578125"/>
    <col customWidth="1" min="12814" max="12814" style="1324" width="6.7109375"/>
    <col customWidth="1" min="12815" max="12815" style="1324" width="8.28515625"/>
    <col customWidth="1" min="12816" max="12816" style="1324" width="5.42578125"/>
    <col customWidth="1" min="12817" max="12817" style="1324" width="6.5703125"/>
    <col customWidth="1" min="12818" max="12818" style="1324" width="7.42578125"/>
    <col customWidth="1" min="12819" max="12819" style="1324" width="5.140625"/>
    <col min="12820" max="13056" style="1324" width="9.140625"/>
    <col customWidth="1" min="13057" max="13057" style="1324" width="39.140625"/>
    <col customWidth="1" min="13058" max="13058" style="1324" width="6.7109375"/>
    <col customWidth="1" min="13059" max="13059" style="1324" width="7.7109375"/>
    <col customWidth="1" min="13060" max="13060" style="1324" width="4.5703125"/>
    <col customWidth="1" min="13061" max="13061" style="1324" width="6.7109375"/>
    <col customWidth="1" min="13062" max="13062" style="1324" width="7.42578125"/>
    <col customWidth="1" min="13063" max="13063" style="1324" width="5.140625"/>
    <col customWidth="1" min="13064" max="13064" style="1324" width="6.5703125"/>
    <col customWidth="1" min="13065" max="13065" style="1324" width="7.7109375"/>
    <col customWidth="1" min="13066" max="13066" style="1324" width="5.28515625"/>
    <col customWidth="1" min="13067" max="13067" style="1324" width="6.28515625"/>
    <col customWidth="1" min="13068" max="13068" style="1324" width="7.28515625"/>
    <col customWidth="1" min="13069" max="13069" style="1324" width="5.42578125"/>
    <col customWidth="1" min="13070" max="13070" style="1324" width="6.7109375"/>
    <col customWidth="1" min="13071" max="13071" style="1324" width="8.28515625"/>
    <col customWidth="1" min="13072" max="13072" style="1324" width="5.42578125"/>
    <col customWidth="1" min="13073" max="13073" style="1324" width="6.5703125"/>
    <col customWidth="1" min="13074" max="13074" style="1324" width="7.42578125"/>
    <col customWidth="1" min="13075" max="13075" style="1324" width="5.140625"/>
    <col min="13076" max="13312" style="1324" width="9.140625"/>
    <col customWidth="1" min="13313" max="13313" style="1324" width="39.140625"/>
    <col customWidth="1" min="13314" max="13314" style="1324" width="6.7109375"/>
    <col customWidth="1" min="13315" max="13315" style="1324" width="7.7109375"/>
    <col customWidth="1" min="13316" max="13316" style="1324" width="4.5703125"/>
    <col customWidth="1" min="13317" max="13317" style="1324" width="6.7109375"/>
    <col customWidth="1" min="13318" max="13318" style="1324" width="7.42578125"/>
    <col customWidth="1" min="13319" max="13319" style="1324" width="5.140625"/>
    <col customWidth="1" min="13320" max="13320" style="1324" width="6.5703125"/>
    <col customWidth="1" min="13321" max="13321" style="1324" width="7.7109375"/>
    <col customWidth="1" min="13322" max="13322" style="1324" width="5.28515625"/>
    <col customWidth="1" min="13323" max="13323" style="1324" width="6.28515625"/>
    <col customWidth="1" min="13324" max="13324" style="1324" width="7.28515625"/>
    <col customWidth="1" min="13325" max="13325" style="1324" width="5.42578125"/>
    <col customWidth="1" min="13326" max="13326" style="1324" width="6.7109375"/>
    <col customWidth="1" min="13327" max="13327" style="1324" width="8.28515625"/>
    <col customWidth="1" min="13328" max="13328" style="1324" width="5.42578125"/>
    <col customWidth="1" min="13329" max="13329" style="1324" width="6.5703125"/>
    <col customWidth="1" min="13330" max="13330" style="1324" width="7.42578125"/>
    <col customWidth="1" min="13331" max="13331" style="1324" width="5.140625"/>
    <col min="13332" max="13568" style="1324" width="9.140625"/>
    <col customWidth="1" min="13569" max="13569" style="1324" width="39.140625"/>
    <col customWidth="1" min="13570" max="13570" style="1324" width="6.7109375"/>
    <col customWidth="1" min="13571" max="13571" style="1324" width="7.7109375"/>
    <col customWidth="1" min="13572" max="13572" style="1324" width="4.5703125"/>
    <col customWidth="1" min="13573" max="13573" style="1324" width="6.7109375"/>
    <col customWidth="1" min="13574" max="13574" style="1324" width="7.42578125"/>
    <col customWidth="1" min="13575" max="13575" style="1324" width="5.140625"/>
    <col customWidth="1" min="13576" max="13576" style="1324" width="6.5703125"/>
    <col customWidth="1" min="13577" max="13577" style="1324" width="7.7109375"/>
    <col customWidth="1" min="13578" max="13578" style="1324" width="5.28515625"/>
    <col customWidth="1" min="13579" max="13579" style="1324" width="6.28515625"/>
    <col customWidth="1" min="13580" max="13580" style="1324" width="7.28515625"/>
    <col customWidth="1" min="13581" max="13581" style="1324" width="5.42578125"/>
    <col customWidth="1" min="13582" max="13582" style="1324" width="6.7109375"/>
    <col customWidth="1" min="13583" max="13583" style="1324" width="8.28515625"/>
    <col customWidth="1" min="13584" max="13584" style="1324" width="5.42578125"/>
    <col customWidth="1" min="13585" max="13585" style="1324" width="6.5703125"/>
    <col customWidth="1" min="13586" max="13586" style="1324" width="7.42578125"/>
    <col customWidth="1" min="13587" max="13587" style="1324" width="5.140625"/>
    <col min="13588" max="13824" style="1324" width="9.140625"/>
    <col customWidth="1" min="13825" max="13825" style="1324" width="39.140625"/>
    <col customWidth="1" min="13826" max="13826" style="1324" width="6.7109375"/>
    <col customWidth="1" min="13827" max="13827" style="1324" width="7.7109375"/>
    <col customWidth="1" min="13828" max="13828" style="1324" width="4.5703125"/>
    <col customWidth="1" min="13829" max="13829" style="1324" width="6.7109375"/>
    <col customWidth="1" min="13830" max="13830" style="1324" width="7.42578125"/>
    <col customWidth="1" min="13831" max="13831" style="1324" width="5.140625"/>
    <col customWidth="1" min="13832" max="13832" style="1324" width="6.5703125"/>
    <col customWidth="1" min="13833" max="13833" style="1324" width="7.7109375"/>
    <col customWidth="1" min="13834" max="13834" style="1324" width="5.28515625"/>
    <col customWidth="1" min="13835" max="13835" style="1324" width="6.28515625"/>
    <col customWidth="1" min="13836" max="13836" style="1324" width="7.28515625"/>
    <col customWidth="1" min="13837" max="13837" style="1324" width="5.42578125"/>
    <col customWidth="1" min="13838" max="13838" style="1324" width="6.7109375"/>
    <col customWidth="1" min="13839" max="13839" style="1324" width="8.28515625"/>
    <col customWidth="1" min="13840" max="13840" style="1324" width="5.42578125"/>
    <col customWidth="1" min="13841" max="13841" style="1324" width="6.5703125"/>
    <col customWidth="1" min="13842" max="13842" style="1324" width="7.42578125"/>
    <col customWidth="1" min="13843" max="13843" style="1324" width="5.140625"/>
    <col min="13844" max="14080" style="1324" width="9.140625"/>
    <col customWidth="1" min="14081" max="14081" style="1324" width="39.140625"/>
    <col customWidth="1" min="14082" max="14082" style="1324" width="6.7109375"/>
    <col customWidth="1" min="14083" max="14083" style="1324" width="7.7109375"/>
    <col customWidth="1" min="14084" max="14084" style="1324" width="4.5703125"/>
    <col customWidth="1" min="14085" max="14085" style="1324" width="6.7109375"/>
    <col customWidth="1" min="14086" max="14086" style="1324" width="7.42578125"/>
    <col customWidth="1" min="14087" max="14087" style="1324" width="5.140625"/>
    <col customWidth="1" min="14088" max="14088" style="1324" width="6.5703125"/>
    <col customWidth="1" min="14089" max="14089" style="1324" width="7.7109375"/>
    <col customWidth="1" min="14090" max="14090" style="1324" width="5.28515625"/>
    <col customWidth="1" min="14091" max="14091" style="1324" width="6.28515625"/>
    <col customWidth="1" min="14092" max="14092" style="1324" width="7.28515625"/>
    <col customWidth="1" min="14093" max="14093" style="1324" width="5.42578125"/>
    <col customWidth="1" min="14094" max="14094" style="1324" width="6.7109375"/>
    <col customWidth="1" min="14095" max="14095" style="1324" width="8.28515625"/>
    <col customWidth="1" min="14096" max="14096" style="1324" width="5.42578125"/>
    <col customWidth="1" min="14097" max="14097" style="1324" width="6.5703125"/>
    <col customWidth="1" min="14098" max="14098" style="1324" width="7.42578125"/>
    <col customWidth="1" min="14099" max="14099" style="1324" width="5.140625"/>
    <col min="14100" max="14336" style="1324" width="9.140625"/>
    <col customWidth="1" min="14337" max="14337" style="1324" width="39.140625"/>
    <col customWidth="1" min="14338" max="14338" style="1324" width="6.7109375"/>
    <col customWidth="1" min="14339" max="14339" style="1324" width="7.7109375"/>
    <col customWidth="1" min="14340" max="14340" style="1324" width="4.5703125"/>
    <col customWidth="1" min="14341" max="14341" style="1324" width="6.7109375"/>
    <col customWidth="1" min="14342" max="14342" style="1324" width="7.42578125"/>
    <col customWidth="1" min="14343" max="14343" style="1324" width="5.140625"/>
    <col customWidth="1" min="14344" max="14344" style="1324" width="6.5703125"/>
    <col customWidth="1" min="14345" max="14345" style="1324" width="7.7109375"/>
    <col customWidth="1" min="14346" max="14346" style="1324" width="5.28515625"/>
    <col customWidth="1" min="14347" max="14347" style="1324" width="6.28515625"/>
    <col customWidth="1" min="14348" max="14348" style="1324" width="7.28515625"/>
    <col customWidth="1" min="14349" max="14349" style="1324" width="5.42578125"/>
    <col customWidth="1" min="14350" max="14350" style="1324" width="6.7109375"/>
    <col customWidth="1" min="14351" max="14351" style="1324" width="8.28515625"/>
    <col customWidth="1" min="14352" max="14352" style="1324" width="5.42578125"/>
    <col customWidth="1" min="14353" max="14353" style="1324" width="6.5703125"/>
    <col customWidth="1" min="14354" max="14354" style="1324" width="7.42578125"/>
    <col customWidth="1" min="14355" max="14355" style="1324" width="5.140625"/>
    <col min="14356" max="14592" style="1324" width="9.140625"/>
    <col customWidth="1" min="14593" max="14593" style="1324" width="39.140625"/>
    <col customWidth="1" min="14594" max="14594" style="1324" width="6.7109375"/>
    <col customWidth="1" min="14595" max="14595" style="1324" width="7.7109375"/>
    <col customWidth="1" min="14596" max="14596" style="1324" width="4.5703125"/>
    <col customWidth="1" min="14597" max="14597" style="1324" width="6.7109375"/>
    <col customWidth="1" min="14598" max="14598" style="1324" width="7.42578125"/>
    <col customWidth="1" min="14599" max="14599" style="1324" width="5.140625"/>
    <col customWidth="1" min="14600" max="14600" style="1324" width="6.5703125"/>
    <col customWidth="1" min="14601" max="14601" style="1324" width="7.7109375"/>
    <col customWidth="1" min="14602" max="14602" style="1324" width="5.28515625"/>
    <col customWidth="1" min="14603" max="14603" style="1324" width="6.28515625"/>
    <col customWidth="1" min="14604" max="14604" style="1324" width="7.28515625"/>
    <col customWidth="1" min="14605" max="14605" style="1324" width="5.42578125"/>
    <col customWidth="1" min="14606" max="14606" style="1324" width="6.7109375"/>
    <col customWidth="1" min="14607" max="14607" style="1324" width="8.28515625"/>
    <col customWidth="1" min="14608" max="14608" style="1324" width="5.42578125"/>
    <col customWidth="1" min="14609" max="14609" style="1324" width="6.5703125"/>
    <col customWidth="1" min="14610" max="14610" style="1324" width="7.42578125"/>
    <col customWidth="1" min="14611" max="14611" style="1324" width="5.140625"/>
    <col min="14612" max="14848" style="1324" width="9.140625"/>
    <col customWidth="1" min="14849" max="14849" style="1324" width="39.140625"/>
    <col customWidth="1" min="14850" max="14850" style="1324" width="6.7109375"/>
    <col customWidth="1" min="14851" max="14851" style="1324" width="7.7109375"/>
    <col customWidth="1" min="14852" max="14852" style="1324" width="4.5703125"/>
    <col customWidth="1" min="14853" max="14853" style="1324" width="6.7109375"/>
    <col customWidth="1" min="14854" max="14854" style="1324" width="7.42578125"/>
    <col customWidth="1" min="14855" max="14855" style="1324" width="5.140625"/>
    <col customWidth="1" min="14856" max="14856" style="1324" width="6.5703125"/>
    <col customWidth="1" min="14857" max="14857" style="1324" width="7.7109375"/>
    <col customWidth="1" min="14858" max="14858" style="1324" width="5.28515625"/>
    <col customWidth="1" min="14859" max="14859" style="1324" width="6.28515625"/>
    <col customWidth="1" min="14860" max="14860" style="1324" width="7.28515625"/>
    <col customWidth="1" min="14861" max="14861" style="1324" width="5.42578125"/>
    <col customWidth="1" min="14862" max="14862" style="1324" width="6.7109375"/>
    <col customWidth="1" min="14863" max="14863" style="1324" width="8.28515625"/>
    <col customWidth="1" min="14864" max="14864" style="1324" width="5.42578125"/>
    <col customWidth="1" min="14865" max="14865" style="1324" width="6.5703125"/>
    <col customWidth="1" min="14866" max="14866" style="1324" width="7.42578125"/>
    <col customWidth="1" min="14867" max="14867" style="1324" width="5.140625"/>
    <col min="14868" max="15104" style="1324" width="9.140625"/>
    <col customWidth="1" min="15105" max="15105" style="1324" width="39.140625"/>
    <col customWidth="1" min="15106" max="15106" style="1324" width="6.7109375"/>
    <col customWidth="1" min="15107" max="15107" style="1324" width="7.7109375"/>
    <col customWidth="1" min="15108" max="15108" style="1324" width="4.5703125"/>
    <col customWidth="1" min="15109" max="15109" style="1324" width="6.7109375"/>
    <col customWidth="1" min="15110" max="15110" style="1324" width="7.42578125"/>
    <col customWidth="1" min="15111" max="15111" style="1324" width="5.140625"/>
    <col customWidth="1" min="15112" max="15112" style="1324" width="6.5703125"/>
    <col customWidth="1" min="15113" max="15113" style="1324" width="7.7109375"/>
    <col customWidth="1" min="15114" max="15114" style="1324" width="5.28515625"/>
    <col customWidth="1" min="15115" max="15115" style="1324" width="6.28515625"/>
    <col customWidth="1" min="15116" max="15116" style="1324" width="7.28515625"/>
    <col customWidth="1" min="15117" max="15117" style="1324" width="5.42578125"/>
    <col customWidth="1" min="15118" max="15118" style="1324" width="6.7109375"/>
    <col customWidth="1" min="15119" max="15119" style="1324" width="8.28515625"/>
    <col customWidth="1" min="15120" max="15120" style="1324" width="5.42578125"/>
    <col customWidth="1" min="15121" max="15121" style="1324" width="6.5703125"/>
    <col customWidth="1" min="15122" max="15122" style="1324" width="7.42578125"/>
    <col customWidth="1" min="15123" max="15123" style="1324" width="5.140625"/>
    <col min="15124" max="15360" style="1324" width="9.140625"/>
    <col customWidth="1" min="15361" max="15361" style="1324" width="39.140625"/>
    <col customWidth="1" min="15362" max="15362" style="1324" width="6.7109375"/>
    <col customWidth="1" min="15363" max="15363" style="1324" width="7.7109375"/>
    <col customWidth="1" min="15364" max="15364" style="1324" width="4.5703125"/>
    <col customWidth="1" min="15365" max="15365" style="1324" width="6.7109375"/>
    <col customWidth="1" min="15366" max="15366" style="1324" width="7.42578125"/>
    <col customWidth="1" min="15367" max="15367" style="1324" width="5.140625"/>
    <col customWidth="1" min="15368" max="15368" style="1324" width="6.5703125"/>
    <col customWidth="1" min="15369" max="15369" style="1324" width="7.7109375"/>
    <col customWidth="1" min="15370" max="15370" style="1324" width="5.28515625"/>
    <col customWidth="1" min="15371" max="15371" style="1324" width="6.28515625"/>
    <col customWidth="1" min="15372" max="15372" style="1324" width="7.28515625"/>
    <col customWidth="1" min="15373" max="15373" style="1324" width="5.42578125"/>
    <col customWidth="1" min="15374" max="15374" style="1324" width="6.7109375"/>
    <col customWidth="1" min="15375" max="15375" style="1324" width="8.28515625"/>
    <col customWidth="1" min="15376" max="15376" style="1324" width="5.42578125"/>
    <col customWidth="1" min="15377" max="15377" style="1324" width="6.5703125"/>
    <col customWidth="1" min="15378" max="15378" style="1324" width="7.42578125"/>
    <col customWidth="1" min="15379" max="15379" style="1324" width="5.140625"/>
    <col min="15380" max="15616" style="1324" width="9.140625"/>
    <col customWidth="1" min="15617" max="15617" style="1324" width="39.140625"/>
    <col customWidth="1" min="15618" max="15618" style="1324" width="6.7109375"/>
    <col customWidth="1" min="15619" max="15619" style="1324" width="7.7109375"/>
    <col customWidth="1" min="15620" max="15620" style="1324" width="4.5703125"/>
    <col customWidth="1" min="15621" max="15621" style="1324" width="6.7109375"/>
    <col customWidth="1" min="15622" max="15622" style="1324" width="7.42578125"/>
    <col customWidth="1" min="15623" max="15623" style="1324" width="5.140625"/>
    <col customWidth="1" min="15624" max="15624" style="1324" width="6.5703125"/>
    <col customWidth="1" min="15625" max="15625" style="1324" width="7.7109375"/>
    <col customWidth="1" min="15626" max="15626" style="1324" width="5.28515625"/>
    <col customWidth="1" min="15627" max="15627" style="1324" width="6.28515625"/>
    <col customWidth="1" min="15628" max="15628" style="1324" width="7.28515625"/>
    <col customWidth="1" min="15629" max="15629" style="1324" width="5.42578125"/>
    <col customWidth="1" min="15630" max="15630" style="1324" width="6.7109375"/>
    <col customWidth="1" min="15631" max="15631" style="1324" width="8.28515625"/>
    <col customWidth="1" min="15632" max="15632" style="1324" width="5.42578125"/>
    <col customWidth="1" min="15633" max="15633" style="1324" width="6.5703125"/>
    <col customWidth="1" min="15634" max="15634" style="1324" width="7.42578125"/>
    <col customWidth="1" min="15635" max="15635" style="1324" width="5.140625"/>
    <col min="15636" max="15872" style="1324" width="9.140625"/>
    <col customWidth="1" min="15873" max="15873" style="1324" width="39.140625"/>
    <col customWidth="1" min="15874" max="15874" style="1324" width="6.7109375"/>
    <col customWidth="1" min="15875" max="15875" style="1324" width="7.7109375"/>
    <col customWidth="1" min="15876" max="15876" style="1324" width="4.5703125"/>
    <col customWidth="1" min="15877" max="15877" style="1324" width="6.7109375"/>
    <col customWidth="1" min="15878" max="15878" style="1324" width="7.42578125"/>
    <col customWidth="1" min="15879" max="15879" style="1324" width="5.140625"/>
    <col customWidth="1" min="15880" max="15880" style="1324" width="6.5703125"/>
    <col customWidth="1" min="15881" max="15881" style="1324" width="7.7109375"/>
    <col customWidth="1" min="15882" max="15882" style="1324" width="5.28515625"/>
    <col customWidth="1" min="15883" max="15883" style="1324" width="6.28515625"/>
    <col customWidth="1" min="15884" max="15884" style="1324" width="7.28515625"/>
    <col customWidth="1" min="15885" max="15885" style="1324" width="5.42578125"/>
    <col customWidth="1" min="15886" max="15886" style="1324" width="6.7109375"/>
    <col customWidth="1" min="15887" max="15887" style="1324" width="8.28515625"/>
    <col customWidth="1" min="15888" max="15888" style="1324" width="5.42578125"/>
    <col customWidth="1" min="15889" max="15889" style="1324" width="6.5703125"/>
    <col customWidth="1" min="15890" max="15890" style="1324" width="7.42578125"/>
    <col customWidth="1" min="15891" max="15891" style="1324" width="5.140625"/>
    <col min="15892" max="16128" style="1324" width="9.140625"/>
    <col customWidth="1" min="16129" max="16129" style="1324" width="39.140625"/>
    <col customWidth="1" min="16130" max="16130" style="1324" width="6.7109375"/>
    <col customWidth="1" min="16131" max="16131" style="1324" width="7.7109375"/>
    <col customWidth="1" min="16132" max="16132" style="1324" width="4.5703125"/>
    <col customWidth="1" min="16133" max="16133" style="1324" width="6.7109375"/>
    <col customWidth="1" min="16134" max="16134" style="1324" width="7.42578125"/>
    <col customWidth="1" min="16135" max="16135" style="1324" width="5.140625"/>
    <col customWidth="1" min="16136" max="16136" style="1324" width="6.5703125"/>
    <col customWidth="1" min="16137" max="16137" style="1324" width="7.7109375"/>
    <col customWidth="1" min="16138" max="16138" style="1324" width="5.28515625"/>
    <col customWidth="1" min="16139" max="16139" style="1324" width="6.28515625"/>
    <col customWidth="1" min="16140" max="16140" style="1324" width="7.28515625"/>
    <col customWidth="1" min="16141" max="16141" style="1324" width="5.42578125"/>
    <col customWidth="1" min="16142" max="16142" style="1324" width="6.7109375"/>
    <col customWidth="1" min="16143" max="16143" style="1324" width="8.28515625"/>
    <col customWidth="1" min="16144" max="16144" style="1324" width="5.42578125"/>
    <col customWidth="1" min="16145" max="16145" style="1324" width="6.5703125"/>
    <col customWidth="1" min="16146" max="16146" style="1324" width="7.42578125"/>
    <col customWidth="1" min="16147" max="16147" style="1324" width="5.140625"/>
    <col min="16148" max="16384" style="1324" width="9.140625"/>
  </cols>
  <sheetData>
    <row r="1" ht="19.149999999999999" customHeight="1">
      <c r="A1" s="1325" t="s">
        <v>73</v>
      </c>
      <c r="B1" s="1325"/>
      <c r="C1" s="1325"/>
      <c r="D1" s="1325"/>
      <c r="E1" s="1325"/>
      <c r="F1" s="1325"/>
      <c r="G1" s="1325"/>
      <c r="H1" s="1325"/>
      <c r="I1" s="1325"/>
      <c r="J1" s="1325"/>
      <c r="K1" s="1325"/>
      <c r="L1" s="1325"/>
      <c r="M1" s="1325"/>
      <c r="N1" s="1325"/>
      <c r="O1" s="1325"/>
      <c r="P1" s="1325"/>
      <c r="Q1" s="1325"/>
      <c r="R1" s="1325"/>
      <c r="S1" s="1325"/>
    </row>
    <row r="2" ht="18" customHeight="1">
      <c r="A2" s="1326" t="s">
        <v>96</v>
      </c>
      <c r="B2" s="1327"/>
      <c r="C2" s="1327"/>
      <c r="D2" s="1327"/>
      <c r="E2" s="1327"/>
      <c r="F2" s="1327"/>
      <c r="G2" s="1327"/>
      <c r="H2" s="1327"/>
      <c r="I2" s="1327"/>
      <c r="J2" s="1327"/>
      <c r="K2" s="1327"/>
      <c r="L2" s="1327"/>
      <c r="M2" s="1327"/>
      <c r="N2" s="1327"/>
      <c r="O2" s="1327"/>
      <c r="P2" s="1327"/>
      <c r="Q2" s="1328"/>
      <c r="R2" s="1328"/>
      <c r="S2" s="1329"/>
    </row>
    <row r="3" ht="16.149999999999999" customHeight="1">
      <c r="A3" s="1330"/>
      <c r="B3" s="1331" t="s">
        <v>97</v>
      </c>
      <c r="C3" s="1332"/>
      <c r="D3" s="1333"/>
      <c r="E3" s="1334" t="s">
        <v>98</v>
      </c>
      <c r="F3" s="1332"/>
      <c r="G3" s="1333"/>
      <c r="H3" s="1332" t="s">
        <v>99</v>
      </c>
      <c r="I3" s="1332"/>
      <c r="J3" s="1333"/>
      <c r="K3" s="1335" t="s">
        <v>100</v>
      </c>
      <c r="L3" s="1332"/>
      <c r="M3" s="1333"/>
      <c r="N3" s="1332" t="s">
        <v>101</v>
      </c>
      <c r="O3" s="1332"/>
      <c r="P3" s="1336"/>
      <c r="Q3" s="1337" t="s">
        <v>102</v>
      </c>
      <c r="R3" s="1337"/>
      <c r="S3" s="1338"/>
    </row>
    <row r="4" ht="12.75" customHeight="1">
      <c r="A4" s="1339" t="s">
        <v>3</v>
      </c>
      <c r="B4" s="1340">
        <v>1</v>
      </c>
      <c r="C4" s="1341"/>
      <c r="D4" s="1342"/>
      <c r="E4" s="1343">
        <v>2</v>
      </c>
      <c r="F4" s="1341"/>
      <c r="G4" s="1342"/>
      <c r="H4" s="1337">
        <v>3</v>
      </c>
      <c r="I4" s="1337"/>
      <c r="J4" s="1344"/>
      <c r="K4" s="1337">
        <v>4</v>
      </c>
      <c r="L4" s="1337"/>
      <c r="M4" s="1344"/>
      <c r="N4" s="1337">
        <v>5</v>
      </c>
      <c r="O4" s="1337"/>
      <c r="P4" s="1344"/>
      <c r="Q4" s="1345"/>
      <c r="R4" s="1345"/>
      <c r="S4" s="1346"/>
    </row>
    <row r="5" ht="15.6" customHeight="1">
      <c r="A5" s="1347"/>
      <c r="B5" s="1348" t="s">
        <v>103</v>
      </c>
      <c r="C5" s="1349"/>
      <c r="D5" s="1350"/>
      <c r="E5" s="1349" t="s">
        <v>103</v>
      </c>
      <c r="F5" s="1349"/>
      <c r="G5" s="1350"/>
      <c r="H5" s="1350" t="s">
        <v>103</v>
      </c>
      <c r="I5" s="1351"/>
      <c r="J5" s="1351"/>
      <c r="K5" s="1350" t="s">
        <v>103</v>
      </c>
      <c r="L5" s="1351"/>
      <c r="M5" s="1351"/>
      <c r="N5" s="1350" t="s">
        <v>103</v>
      </c>
      <c r="O5" s="1351"/>
      <c r="P5" s="1351"/>
      <c r="Q5" s="1352"/>
      <c r="R5" s="1352"/>
      <c r="S5" s="1352"/>
      <c r="T5" s="1353"/>
    </row>
    <row r="6" ht="28.5" customHeight="1">
      <c r="A6" s="1347"/>
      <c r="B6" s="1354" t="s">
        <v>9</v>
      </c>
      <c r="C6" s="1355" t="s">
        <v>75</v>
      </c>
      <c r="D6" s="1356" t="s">
        <v>11</v>
      </c>
      <c r="E6" s="1357" t="s">
        <v>9</v>
      </c>
      <c r="F6" s="1355" t="s">
        <v>75</v>
      </c>
      <c r="G6" s="1356" t="s">
        <v>11</v>
      </c>
      <c r="H6" s="1357" t="s">
        <v>9</v>
      </c>
      <c r="I6" s="1355" t="s">
        <v>75</v>
      </c>
      <c r="J6" s="1356" t="s">
        <v>11</v>
      </c>
      <c r="K6" s="1357" t="s">
        <v>9</v>
      </c>
      <c r="L6" s="1355" t="s">
        <v>75</v>
      </c>
      <c r="M6" s="1356" t="s">
        <v>11</v>
      </c>
      <c r="N6" s="1357" t="s">
        <v>9</v>
      </c>
      <c r="O6" s="1355" t="s">
        <v>75</v>
      </c>
      <c r="P6" s="1356" t="s">
        <v>11</v>
      </c>
      <c r="Q6" s="1357" t="s">
        <v>9</v>
      </c>
      <c r="R6" s="1355" t="s">
        <v>75</v>
      </c>
      <c r="S6" s="1356" t="s">
        <v>11</v>
      </c>
      <c r="T6" s="1353"/>
    </row>
    <row r="7" ht="18" customHeight="1">
      <c r="A7" s="1358" t="s">
        <v>104</v>
      </c>
      <c r="B7" s="1359"/>
      <c r="C7" s="1360"/>
      <c r="D7" s="1361"/>
      <c r="E7" s="1362"/>
      <c r="F7" s="1360"/>
      <c r="G7" s="1361"/>
      <c r="H7" s="1362"/>
      <c r="I7" s="1360"/>
      <c r="J7" s="1361"/>
      <c r="K7" s="1362"/>
      <c r="L7" s="1360"/>
      <c r="M7" s="1361"/>
      <c r="N7" s="1362"/>
      <c r="O7" s="1360"/>
      <c r="P7" s="1361"/>
      <c r="Q7" s="1363"/>
      <c r="R7" s="1363"/>
      <c r="S7" s="1364"/>
      <c r="T7" s="1324"/>
    </row>
    <row r="8" s="1034" customFormat="1" ht="19.5" customHeight="1">
      <c r="A8" s="1365" t="s">
        <v>105</v>
      </c>
      <c r="B8" s="1366">
        <v>59</v>
      </c>
      <c r="C8" s="1366">
        <v>2</v>
      </c>
      <c r="D8" s="1367">
        <f>C8+B8</f>
        <v>61</v>
      </c>
      <c r="E8" s="1366">
        <v>60</v>
      </c>
      <c r="F8" s="1366">
        <v>0</v>
      </c>
      <c r="G8" s="1367">
        <v>60</v>
      </c>
      <c r="H8" s="1366">
        <v>44</v>
      </c>
      <c r="I8" s="1366">
        <v>0</v>
      </c>
      <c r="J8" s="1367">
        <v>44</v>
      </c>
      <c r="K8" s="1366">
        <v>54</v>
      </c>
      <c r="L8" s="1366">
        <v>2</v>
      </c>
      <c r="M8" s="1367">
        <v>56</v>
      </c>
      <c r="N8" s="1366">
        <v>73</v>
      </c>
      <c r="O8" s="1366">
        <v>1</v>
      </c>
      <c r="P8" s="1367">
        <v>74</v>
      </c>
      <c r="Q8" s="1366">
        <f>B8+E8+H8+K8+N8</f>
        <v>290</v>
      </c>
      <c r="R8" s="1366">
        <f>I8+L8+O8+C8+F8</f>
        <v>5</v>
      </c>
      <c r="S8" s="1368">
        <f>Q8+R8</f>
        <v>295</v>
      </c>
      <c r="T8" s="1034"/>
    </row>
    <row r="9" s="1324" customFormat="1" ht="15.75" customHeight="1">
      <c r="A9" s="1369" t="s">
        <v>21</v>
      </c>
      <c r="B9" s="1370">
        <f>B8</f>
        <v>59</v>
      </c>
      <c r="C9" s="1370">
        <f t="shared" ref="C9:S9" si="216">C8</f>
        <v>2</v>
      </c>
      <c r="D9" s="1370">
        <f t="shared" si="216"/>
        <v>61</v>
      </c>
      <c r="E9" s="1370">
        <f t="shared" si="216"/>
        <v>60</v>
      </c>
      <c r="F9" s="1370">
        <f t="shared" si="216"/>
        <v>0</v>
      </c>
      <c r="G9" s="1370">
        <f t="shared" si="216"/>
        <v>60</v>
      </c>
      <c r="H9" s="1370">
        <f t="shared" si="216"/>
        <v>44</v>
      </c>
      <c r="I9" s="1370">
        <f t="shared" si="216"/>
        <v>0</v>
      </c>
      <c r="J9" s="1370">
        <f t="shared" si="216"/>
        <v>44</v>
      </c>
      <c r="K9" s="1370">
        <f t="shared" si="216"/>
        <v>54</v>
      </c>
      <c r="L9" s="1370">
        <f t="shared" si="216"/>
        <v>2</v>
      </c>
      <c r="M9" s="1370">
        <f t="shared" si="216"/>
        <v>56</v>
      </c>
      <c r="N9" s="1370">
        <f t="shared" si="216"/>
        <v>73</v>
      </c>
      <c r="O9" s="1370">
        <f t="shared" si="216"/>
        <v>1</v>
      </c>
      <c r="P9" s="1370">
        <f t="shared" si="216"/>
        <v>74</v>
      </c>
      <c r="Q9" s="1370">
        <f t="shared" si="216"/>
        <v>290</v>
      </c>
      <c r="R9" s="1370">
        <f t="shared" si="216"/>
        <v>5</v>
      </c>
      <c r="S9" s="1370">
        <f t="shared" si="216"/>
        <v>295</v>
      </c>
      <c r="T9" s="1324"/>
    </row>
    <row r="10" s="1324" customFormat="1" ht="18" customHeight="1">
      <c r="A10" s="1371" t="s">
        <v>105</v>
      </c>
      <c r="B10" s="1372">
        <v>0</v>
      </c>
      <c r="C10" s="1372">
        <v>0</v>
      </c>
      <c r="D10" s="1373">
        <f>B10+C10</f>
        <v>0</v>
      </c>
      <c r="E10" s="1372">
        <v>0</v>
      </c>
      <c r="F10" s="1372">
        <v>0</v>
      </c>
      <c r="G10" s="1374">
        <v>0</v>
      </c>
      <c r="H10" s="1373">
        <v>0</v>
      </c>
      <c r="I10" s="1373">
        <v>0</v>
      </c>
      <c r="J10" s="1374">
        <f>H10+I10</f>
        <v>0</v>
      </c>
      <c r="K10" s="1367">
        <v>0</v>
      </c>
      <c r="L10" s="1367">
        <v>0</v>
      </c>
      <c r="M10" s="1375">
        <f>K10+L10</f>
        <v>0</v>
      </c>
      <c r="N10" s="1367">
        <v>0</v>
      </c>
      <c r="O10" s="1373">
        <v>0</v>
      </c>
      <c r="P10" s="1374">
        <f>N10+O10</f>
        <v>0</v>
      </c>
      <c r="Q10" s="1376">
        <f t="shared" ref="Q10:Q12" si="217">B10+E10+H10+K10+N10</f>
        <v>0</v>
      </c>
      <c r="R10" s="1376">
        <f t="shared" ref="R10:R12" si="218">I10+L10+O10+C10+F10</f>
        <v>0</v>
      </c>
      <c r="S10" s="1377">
        <f t="shared" ref="S10:S12" si="219">Q10+R10</f>
        <v>0</v>
      </c>
      <c r="T10" s="1324"/>
    </row>
    <row r="11" s="1324" customFormat="1" ht="17.25" customHeight="1">
      <c r="A11" s="1378" t="s">
        <v>89</v>
      </c>
      <c r="B11" s="1379">
        <f>B10</f>
        <v>0</v>
      </c>
      <c r="C11" s="1379">
        <f t="shared" ref="C11:P11" si="220">C10</f>
        <v>0</v>
      </c>
      <c r="D11" s="1379">
        <f t="shared" si="220"/>
        <v>0</v>
      </c>
      <c r="E11" s="1379">
        <f t="shared" si="220"/>
        <v>0</v>
      </c>
      <c r="F11" s="1379">
        <f t="shared" si="220"/>
        <v>0</v>
      </c>
      <c r="G11" s="1379">
        <f t="shared" si="220"/>
        <v>0</v>
      </c>
      <c r="H11" s="1379">
        <f t="shared" si="220"/>
        <v>0</v>
      </c>
      <c r="I11" s="1379">
        <f t="shared" si="220"/>
        <v>0</v>
      </c>
      <c r="J11" s="1379">
        <f t="shared" si="220"/>
        <v>0</v>
      </c>
      <c r="K11" s="1379">
        <v>1</v>
      </c>
      <c r="L11" s="1379">
        <f t="shared" si="220"/>
        <v>0</v>
      </c>
      <c r="M11" s="1379">
        <v>1</v>
      </c>
      <c r="N11" s="1379">
        <f t="shared" si="220"/>
        <v>0</v>
      </c>
      <c r="O11" s="1379">
        <f t="shared" si="220"/>
        <v>0</v>
      </c>
      <c r="P11" s="1379">
        <f t="shared" si="220"/>
        <v>0</v>
      </c>
      <c r="Q11" s="1380">
        <f t="shared" si="217"/>
        <v>1</v>
      </c>
      <c r="R11" s="1380">
        <f t="shared" si="218"/>
        <v>0</v>
      </c>
      <c r="S11" s="1381">
        <f t="shared" si="219"/>
        <v>1</v>
      </c>
      <c r="T11" s="1324"/>
    </row>
    <row r="12" s="1324" customFormat="1" ht="18" customHeight="1">
      <c r="A12" s="1382" t="s">
        <v>106</v>
      </c>
      <c r="B12" s="1383">
        <f>B9+B11</f>
        <v>59</v>
      </c>
      <c r="C12" s="1383">
        <f t="shared" ref="C12:P12" si="221">C9+C11</f>
        <v>2</v>
      </c>
      <c r="D12" s="1383">
        <f t="shared" si="221"/>
        <v>61</v>
      </c>
      <c r="E12" s="1383">
        <f t="shared" si="221"/>
        <v>60</v>
      </c>
      <c r="F12" s="1383">
        <f t="shared" si="221"/>
        <v>0</v>
      </c>
      <c r="G12" s="1383">
        <f t="shared" si="221"/>
        <v>60</v>
      </c>
      <c r="H12" s="1383">
        <f t="shared" si="221"/>
        <v>44</v>
      </c>
      <c r="I12" s="1383">
        <f t="shared" si="221"/>
        <v>0</v>
      </c>
      <c r="J12" s="1383">
        <f t="shared" si="221"/>
        <v>44</v>
      </c>
      <c r="K12" s="1383">
        <f t="shared" si="221"/>
        <v>55</v>
      </c>
      <c r="L12" s="1383">
        <f t="shared" si="221"/>
        <v>2</v>
      </c>
      <c r="M12" s="1383">
        <f t="shared" si="221"/>
        <v>57</v>
      </c>
      <c r="N12" s="1383">
        <f t="shared" si="221"/>
        <v>73</v>
      </c>
      <c r="O12" s="1383">
        <f t="shared" si="221"/>
        <v>1</v>
      </c>
      <c r="P12" s="1383">
        <f t="shared" si="221"/>
        <v>74</v>
      </c>
      <c r="Q12" s="1384">
        <f t="shared" si="217"/>
        <v>291</v>
      </c>
      <c r="R12" s="1385">
        <f t="shared" si="218"/>
        <v>5</v>
      </c>
      <c r="S12" s="1386">
        <f t="shared" si="219"/>
        <v>296</v>
      </c>
    </row>
    <row r="13" s="1034" customFormat="1">
      <c r="A13" s="1387"/>
      <c r="B13" s="1388"/>
      <c r="C13" s="1388"/>
      <c r="D13" s="1388"/>
      <c r="E13" s="1388"/>
      <c r="F13" s="1389"/>
      <c r="G13" s="1389"/>
      <c r="H13" s="1389"/>
      <c r="I13" s="1389"/>
      <c r="J13" s="1389"/>
      <c r="K13" s="1389"/>
      <c r="L13" s="1389"/>
      <c r="M13" s="1389"/>
      <c r="N13" s="1389"/>
      <c r="O13" s="1389"/>
      <c r="P13" s="1389"/>
      <c r="Q13" s="1390"/>
      <c r="R13" s="1390"/>
      <c r="S13" s="1391"/>
    </row>
    <row r="14" ht="15.6" customHeight="1">
      <c r="A14" s="1392"/>
      <c r="B14" s="1392"/>
      <c r="C14" s="1392"/>
      <c r="D14" s="1392"/>
      <c r="E14" s="1392"/>
      <c r="F14" s="1392"/>
      <c r="G14" s="1392"/>
      <c r="H14" s="1392"/>
      <c r="I14" s="1393"/>
      <c r="J14" s="1393"/>
      <c r="K14" s="1394"/>
      <c r="L14" s="1394"/>
      <c r="M14" s="1394"/>
      <c r="N14" s="1394"/>
      <c r="O14" s="1394"/>
      <c r="P14" s="1394"/>
      <c r="Q14" s="1394"/>
      <c r="R14" s="1394"/>
      <c r="S14" s="1395"/>
      <c r="T14" s="1395"/>
      <c r="U14" s="1395"/>
      <c r="V14" s="1395"/>
      <c r="W14" s="1395"/>
    </row>
    <row r="15">
      <c r="Q15" s="1396"/>
      <c r="R15" s="1396"/>
      <c r="S15" s="1396"/>
    </row>
    <row r="16">
      <c r="I16" s="1324" t="s">
        <v>107</v>
      </c>
    </row>
    <row r="19">
      <c r="L19" s="1324" t="s">
        <v>43</v>
      </c>
    </row>
  </sheetData>
  <mergeCells count="19"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E4:G4"/>
    <mergeCell ref="H4:J4"/>
    <mergeCell ref="K4:M4"/>
    <mergeCell ref="N4:P4"/>
    <mergeCell ref="B5:D5"/>
    <mergeCell ref="E5:G5"/>
    <mergeCell ref="H5:J5"/>
    <mergeCell ref="K5:M5"/>
    <mergeCell ref="N5:P5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7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7">
    <tabColor rgb="FF00B050"/>
    <outlinePr applyStyles="0" summaryBelow="1" summaryRight="1" showOutlineSymbols="1"/>
    <pageSetUpPr autoPageBreaks="1" fitToPage="1"/>
  </sheetPr>
  <sheetViews>
    <sheetView view="pageBreakPreview" zoomScale="90" workbookViewId="0">
      <selection activeCell="A2" activeCellId="0" sqref="A2:W2"/>
    </sheetView>
  </sheetViews>
  <sheetFormatPr defaultRowHeight="12.75"/>
  <cols>
    <col customWidth="1" min="1" max="1" width="29.140625"/>
    <col customWidth="1" min="2" max="2" width="8"/>
    <col customWidth="1" min="3" max="3" width="7.7109375"/>
    <col customWidth="1" min="4" max="4" width="7.28515625"/>
    <col customWidth="1" min="5" max="5" width="7.5703125"/>
    <col customWidth="1" min="6" max="6" width="7"/>
    <col customWidth="1" min="7" max="7" width="7.42578125"/>
    <col customWidth="1" min="8" max="8" width="8.140625"/>
    <col customWidth="1" min="9" max="9" width="7.28515625"/>
    <col customWidth="1" min="10" max="10" width="5.85546875"/>
    <col customWidth="1" min="11" max="11" width="8.28515625"/>
    <col customWidth="1" min="12" max="12" width="7.42578125"/>
    <col customWidth="1" min="13" max="13" width="7.85546875"/>
    <col customWidth="1" min="14" max="14" width="8.5703125"/>
    <col customWidth="1" min="15" max="15" width="7.7109375"/>
    <col customWidth="1" min="16" max="16" width="7.140625"/>
    <col customWidth="1" min="17" max="18" width="8.140625"/>
    <col customWidth="1" min="19" max="19" width="8.5703125"/>
    <col customWidth="1" hidden="1" min="20" max="20" width="0.140625"/>
    <col customWidth="1" min="21" max="21" width="8.140625"/>
    <col customWidth="1" min="22" max="22" width="9.28515625"/>
    <col customWidth="1" min="23" max="23" width="7.28515625"/>
    <col customWidth="1" min="259" max="259" width="6.5703125"/>
    <col customWidth="1" min="260" max="260" width="5.85546875"/>
    <col customWidth="1" min="261" max="261" width="7.28515625"/>
    <col customWidth="1" min="262" max="262" width="6.5703125"/>
    <col customWidth="1" min="263" max="263" width="6.140625"/>
    <col customWidth="1" min="264" max="264" width="5"/>
    <col customWidth="1" min="265" max="265" width="6.28515625"/>
    <col customWidth="1" min="266" max="266" width="6"/>
    <col customWidth="1" min="267" max="267" width="5.85546875"/>
    <col customWidth="1" min="268" max="268" width="6.85546875"/>
    <col customWidth="1" min="269" max="269" width="5.7109375"/>
    <col customWidth="1" min="270" max="270" width="3.5703125"/>
    <col customWidth="1" min="271" max="271" width="7.85546875"/>
    <col customWidth="1" min="272" max="272" width="7.7109375"/>
    <col customWidth="1" hidden="1" min="273" max="273" width="0"/>
    <col customWidth="1" min="274" max="274" width="7.140625"/>
    <col customWidth="1" min="275" max="275" width="7.85546875"/>
    <col customWidth="1" hidden="1" min="276" max="276" width="0"/>
    <col customWidth="1" min="277" max="277" width="7"/>
    <col customWidth="1" min="278" max="278" width="9.140625"/>
    <col customWidth="1" hidden="1" min="279" max="279" width="0"/>
    <col customWidth="1" min="515" max="515" width="6.5703125"/>
    <col customWidth="1" min="516" max="516" width="5.85546875"/>
    <col customWidth="1" min="517" max="517" width="7.28515625"/>
    <col customWidth="1" min="518" max="518" width="6.5703125"/>
    <col customWidth="1" min="519" max="519" width="6.140625"/>
    <col customWidth="1" min="520" max="520" width="5"/>
    <col customWidth="1" min="521" max="521" width="6.28515625"/>
    <col customWidth="1" min="522" max="522" width="6"/>
    <col customWidth="1" min="523" max="523" width="5.85546875"/>
    <col customWidth="1" min="524" max="524" width="6.85546875"/>
    <col customWidth="1" min="525" max="525" width="5.7109375"/>
    <col customWidth="1" min="526" max="526" width="3.5703125"/>
    <col customWidth="1" min="527" max="527" width="7.85546875"/>
    <col customWidth="1" min="528" max="528" width="7.7109375"/>
    <col customWidth="1" hidden="1" min="529" max="529" width="0"/>
    <col customWidth="1" min="530" max="530" width="7.140625"/>
    <col customWidth="1" min="531" max="531" width="7.85546875"/>
    <col customWidth="1" hidden="1" min="532" max="532" width="0"/>
    <col customWidth="1" min="533" max="533" width="7"/>
    <col customWidth="1" min="534" max="534" width="9.140625"/>
    <col customWidth="1" hidden="1" min="535" max="535" width="0"/>
    <col customWidth="1" min="771" max="771" width="6.5703125"/>
    <col customWidth="1" min="772" max="772" width="5.85546875"/>
    <col customWidth="1" min="773" max="773" width="7.28515625"/>
    <col customWidth="1" min="774" max="774" width="6.5703125"/>
    <col customWidth="1" min="775" max="775" width="6.140625"/>
    <col customWidth="1" min="776" max="776" width="5"/>
    <col customWidth="1" min="777" max="777" width="6.28515625"/>
    <col customWidth="1" min="778" max="778" width="6"/>
    <col customWidth="1" min="779" max="779" width="5.85546875"/>
    <col customWidth="1" min="780" max="780" width="6.85546875"/>
    <col customWidth="1" min="781" max="781" width="5.7109375"/>
    <col customWidth="1" min="782" max="782" width="3.5703125"/>
    <col customWidth="1" min="783" max="783" width="7.85546875"/>
    <col customWidth="1" min="784" max="784" width="7.7109375"/>
    <col customWidth="1" hidden="1" min="785" max="785" width="0"/>
    <col customWidth="1" min="786" max="786" width="7.140625"/>
    <col customWidth="1" min="787" max="787" width="7.85546875"/>
    <col customWidth="1" hidden="1" min="788" max="788" width="0"/>
    <col customWidth="1" min="789" max="789" width="7"/>
    <col customWidth="1" min="790" max="790" width="9.140625"/>
    <col customWidth="1" hidden="1" min="791" max="791" width="0"/>
    <col customWidth="1" min="1027" max="1027" width="6.5703125"/>
    <col customWidth="1" min="1028" max="1028" width="5.85546875"/>
    <col customWidth="1" min="1029" max="1029" width="7.28515625"/>
    <col customWidth="1" min="1030" max="1030" width="6.5703125"/>
    <col customWidth="1" min="1031" max="1031" width="6.140625"/>
    <col customWidth="1" min="1032" max="1032" width="5"/>
    <col customWidth="1" min="1033" max="1033" width="6.28515625"/>
    <col customWidth="1" min="1034" max="1034" width="6"/>
    <col customWidth="1" min="1035" max="1035" width="5.85546875"/>
    <col customWidth="1" min="1036" max="1036" width="6.85546875"/>
    <col customWidth="1" min="1037" max="1037" width="5.7109375"/>
    <col customWidth="1" min="1038" max="1038" width="3.5703125"/>
    <col customWidth="1" min="1039" max="1039" width="7.85546875"/>
    <col customWidth="1" min="1040" max="1040" width="7.7109375"/>
    <col customWidth="1" hidden="1" min="1041" max="1041" width="0"/>
    <col customWidth="1" min="1042" max="1042" width="7.140625"/>
    <col customWidth="1" min="1043" max="1043" width="7.85546875"/>
    <col customWidth="1" hidden="1" min="1044" max="1044" width="0"/>
    <col customWidth="1" min="1045" max="1045" width="7"/>
    <col customWidth="1" min="1046" max="1046" width="9.140625"/>
    <col customWidth="1" hidden="1" min="1047" max="1047" width="0"/>
    <col customWidth="1" min="1283" max="1283" width="6.5703125"/>
    <col customWidth="1" min="1284" max="1284" width="5.85546875"/>
    <col customWidth="1" min="1285" max="1285" width="7.28515625"/>
    <col customWidth="1" min="1286" max="1286" width="6.5703125"/>
    <col customWidth="1" min="1287" max="1287" width="6.140625"/>
    <col customWidth="1" min="1288" max="1288" width="5"/>
    <col customWidth="1" min="1289" max="1289" width="6.28515625"/>
    <col customWidth="1" min="1290" max="1290" width="6"/>
    <col customWidth="1" min="1291" max="1291" width="5.85546875"/>
    <col customWidth="1" min="1292" max="1292" width="6.85546875"/>
    <col customWidth="1" min="1293" max="1293" width="5.7109375"/>
    <col customWidth="1" min="1294" max="1294" width="3.5703125"/>
    <col customWidth="1" min="1295" max="1295" width="7.85546875"/>
    <col customWidth="1" min="1296" max="1296" width="7.7109375"/>
    <col customWidth="1" hidden="1" min="1297" max="1297" width="0"/>
    <col customWidth="1" min="1298" max="1298" width="7.140625"/>
    <col customWidth="1" min="1299" max="1299" width="7.85546875"/>
    <col customWidth="1" hidden="1" min="1300" max="1300" width="0"/>
    <col customWidth="1" min="1301" max="1301" width="7"/>
    <col customWidth="1" min="1302" max="1302" width="9.140625"/>
    <col customWidth="1" hidden="1" min="1303" max="1303" width="0"/>
    <col customWidth="1" min="1539" max="1539" width="6.5703125"/>
    <col customWidth="1" min="1540" max="1540" width="5.85546875"/>
    <col customWidth="1" min="1541" max="1541" width="7.28515625"/>
    <col customWidth="1" min="1542" max="1542" width="6.5703125"/>
    <col customWidth="1" min="1543" max="1543" width="6.140625"/>
    <col customWidth="1" min="1544" max="1544" width="5"/>
    <col customWidth="1" min="1545" max="1545" width="6.28515625"/>
    <col customWidth="1" min="1546" max="1546" width="6"/>
    <col customWidth="1" min="1547" max="1547" width="5.85546875"/>
    <col customWidth="1" min="1548" max="1548" width="6.85546875"/>
    <col customWidth="1" min="1549" max="1549" width="5.7109375"/>
    <col customWidth="1" min="1550" max="1550" width="3.5703125"/>
    <col customWidth="1" min="1551" max="1551" width="7.85546875"/>
    <col customWidth="1" min="1552" max="1552" width="7.7109375"/>
    <col customWidth="1" hidden="1" min="1553" max="1553" width="0"/>
    <col customWidth="1" min="1554" max="1554" width="7.140625"/>
    <col customWidth="1" min="1555" max="1555" width="7.85546875"/>
    <col customWidth="1" hidden="1" min="1556" max="1556" width="0"/>
    <col customWidth="1" min="1557" max="1557" width="7"/>
    <col customWidth="1" min="1558" max="1558" width="9.140625"/>
    <col customWidth="1" hidden="1" min="1559" max="1559" width="0"/>
    <col customWidth="1" min="1795" max="1795" width="6.5703125"/>
    <col customWidth="1" min="1796" max="1796" width="5.85546875"/>
    <col customWidth="1" min="1797" max="1797" width="7.28515625"/>
    <col customWidth="1" min="1798" max="1798" width="6.5703125"/>
    <col customWidth="1" min="1799" max="1799" width="6.140625"/>
    <col customWidth="1" min="1800" max="1800" width="5"/>
    <col customWidth="1" min="1801" max="1801" width="6.28515625"/>
    <col customWidth="1" min="1802" max="1802" width="6"/>
    <col customWidth="1" min="1803" max="1803" width="5.85546875"/>
    <col customWidth="1" min="1804" max="1804" width="6.85546875"/>
    <col customWidth="1" min="1805" max="1805" width="5.7109375"/>
    <col customWidth="1" min="1806" max="1806" width="3.5703125"/>
    <col customWidth="1" min="1807" max="1807" width="7.85546875"/>
    <col customWidth="1" min="1808" max="1808" width="7.7109375"/>
    <col customWidth="1" hidden="1" min="1809" max="1809" width="0"/>
    <col customWidth="1" min="1810" max="1810" width="7.140625"/>
    <col customWidth="1" min="1811" max="1811" width="7.85546875"/>
    <col customWidth="1" hidden="1" min="1812" max="1812" width="0"/>
    <col customWidth="1" min="1813" max="1813" width="7"/>
    <col customWidth="1" min="1814" max="1814" width="9.140625"/>
    <col customWidth="1" hidden="1" min="1815" max="1815" width="0"/>
    <col customWidth="1" min="2051" max="2051" width="6.5703125"/>
    <col customWidth="1" min="2052" max="2052" width="5.85546875"/>
    <col customWidth="1" min="2053" max="2053" width="7.28515625"/>
    <col customWidth="1" min="2054" max="2054" width="6.5703125"/>
    <col customWidth="1" min="2055" max="2055" width="6.140625"/>
    <col customWidth="1" min="2056" max="2056" width="5"/>
    <col customWidth="1" min="2057" max="2057" width="6.28515625"/>
    <col customWidth="1" min="2058" max="2058" width="6"/>
    <col customWidth="1" min="2059" max="2059" width="5.85546875"/>
    <col customWidth="1" min="2060" max="2060" width="6.85546875"/>
    <col customWidth="1" min="2061" max="2061" width="5.7109375"/>
    <col customWidth="1" min="2062" max="2062" width="3.5703125"/>
    <col customWidth="1" min="2063" max="2063" width="7.85546875"/>
    <col customWidth="1" min="2064" max="2064" width="7.7109375"/>
    <col customWidth="1" hidden="1" min="2065" max="2065" width="0"/>
    <col customWidth="1" min="2066" max="2066" width="7.140625"/>
    <col customWidth="1" min="2067" max="2067" width="7.85546875"/>
    <col customWidth="1" hidden="1" min="2068" max="2068" width="0"/>
    <col customWidth="1" min="2069" max="2069" width="7"/>
    <col customWidth="1" min="2070" max="2070" width="9.140625"/>
    <col customWidth="1" hidden="1" min="2071" max="2071" width="0"/>
    <col customWidth="1" min="2307" max="2307" width="6.5703125"/>
    <col customWidth="1" min="2308" max="2308" width="5.85546875"/>
    <col customWidth="1" min="2309" max="2309" width="7.28515625"/>
    <col customWidth="1" min="2310" max="2310" width="6.5703125"/>
    <col customWidth="1" min="2311" max="2311" width="6.140625"/>
    <col customWidth="1" min="2312" max="2312" width="5"/>
    <col customWidth="1" min="2313" max="2313" width="6.28515625"/>
    <col customWidth="1" min="2314" max="2314" width="6"/>
    <col customWidth="1" min="2315" max="2315" width="5.85546875"/>
    <col customWidth="1" min="2316" max="2316" width="6.85546875"/>
    <col customWidth="1" min="2317" max="2317" width="5.7109375"/>
    <col customWidth="1" min="2318" max="2318" width="3.5703125"/>
    <col customWidth="1" min="2319" max="2319" width="7.85546875"/>
    <col customWidth="1" min="2320" max="2320" width="7.7109375"/>
    <col customWidth="1" hidden="1" min="2321" max="2321" width="0"/>
    <col customWidth="1" min="2322" max="2322" width="7.140625"/>
    <col customWidth="1" min="2323" max="2323" width="7.85546875"/>
    <col customWidth="1" hidden="1" min="2324" max="2324" width="0"/>
    <col customWidth="1" min="2325" max="2325" width="7"/>
    <col customWidth="1" min="2326" max="2326" width="9.140625"/>
    <col customWidth="1" hidden="1" min="2327" max="2327" width="0"/>
    <col customWidth="1" min="2563" max="2563" width="6.5703125"/>
    <col customWidth="1" min="2564" max="2564" width="5.85546875"/>
    <col customWidth="1" min="2565" max="2565" width="7.28515625"/>
    <col customWidth="1" min="2566" max="2566" width="6.5703125"/>
    <col customWidth="1" min="2567" max="2567" width="6.140625"/>
    <col customWidth="1" min="2568" max="2568" width="5"/>
    <col customWidth="1" min="2569" max="2569" width="6.28515625"/>
    <col customWidth="1" min="2570" max="2570" width="6"/>
    <col customWidth="1" min="2571" max="2571" width="5.85546875"/>
    <col customWidth="1" min="2572" max="2572" width="6.85546875"/>
    <col customWidth="1" min="2573" max="2573" width="5.7109375"/>
    <col customWidth="1" min="2574" max="2574" width="3.5703125"/>
    <col customWidth="1" min="2575" max="2575" width="7.85546875"/>
    <col customWidth="1" min="2576" max="2576" width="7.7109375"/>
    <col customWidth="1" hidden="1" min="2577" max="2577" width="0"/>
    <col customWidth="1" min="2578" max="2578" width="7.140625"/>
    <col customWidth="1" min="2579" max="2579" width="7.85546875"/>
    <col customWidth="1" hidden="1" min="2580" max="2580" width="0"/>
    <col customWidth="1" min="2581" max="2581" width="7"/>
    <col customWidth="1" min="2582" max="2582" width="9.140625"/>
    <col customWidth="1" hidden="1" min="2583" max="2583" width="0"/>
    <col customWidth="1" min="2819" max="2819" width="6.5703125"/>
    <col customWidth="1" min="2820" max="2820" width="5.85546875"/>
    <col customWidth="1" min="2821" max="2821" width="7.28515625"/>
    <col customWidth="1" min="2822" max="2822" width="6.5703125"/>
    <col customWidth="1" min="2823" max="2823" width="6.140625"/>
    <col customWidth="1" min="2824" max="2824" width="5"/>
    <col customWidth="1" min="2825" max="2825" width="6.28515625"/>
    <col customWidth="1" min="2826" max="2826" width="6"/>
    <col customWidth="1" min="2827" max="2827" width="5.85546875"/>
    <col customWidth="1" min="2828" max="2828" width="6.85546875"/>
    <col customWidth="1" min="2829" max="2829" width="5.7109375"/>
    <col customWidth="1" min="2830" max="2830" width="3.5703125"/>
    <col customWidth="1" min="2831" max="2831" width="7.85546875"/>
    <col customWidth="1" min="2832" max="2832" width="7.7109375"/>
    <col customWidth="1" hidden="1" min="2833" max="2833" width="0"/>
    <col customWidth="1" min="2834" max="2834" width="7.140625"/>
    <col customWidth="1" min="2835" max="2835" width="7.85546875"/>
    <col customWidth="1" hidden="1" min="2836" max="2836" width="0"/>
    <col customWidth="1" min="2837" max="2837" width="7"/>
    <col customWidth="1" min="2838" max="2838" width="9.140625"/>
    <col customWidth="1" hidden="1" min="2839" max="2839" width="0"/>
    <col customWidth="1" min="3075" max="3075" width="6.5703125"/>
    <col customWidth="1" min="3076" max="3076" width="5.85546875"/>
    <col customWidth="1" min="3077" max="3077" width="7.28515625"/>
    <col customWidth="1" min="3078" max="3078" width="6.5703125"/>
    <col customWidth="1" min="3079" max="3079" width="6.140625"/>
    <col customWidth="1" min="3080" max="3080" width="5"/>
    <col customWidth="1" min="3081" max="3081" width="6.28515625"/>
    <col customWidth="1" min="3082" max="3082" width="6"/>
    <col customWidth="1" min="3083" max="3083" width="5.85546875"/>
    <col customWidth="1" min="3084" max="3084" width="6.85546875"/>
    <col customWidth="1" min="3085" max="3085" width="5.7109375"/>
    <col customWidth="1" min="3086" max="3086" width="3.5703125"/>
    <col customWidth="1" min="3087" max="3087" width="7.85546875"/>
    <col customWidth="1" min="3088" max="3088" width="7.7109375"/>
    <col customWidth="1" hidden="1" min="3089" max="3089" width="0"/>
    <col customWidth="1" min="3090" max="3090" width="7.140625"/>
    <col customWidth="1" min="3091" max="3091" width="7.85546875"/>
    <col customWidth="1" hidden="1" min="3092" max="3092" width="0"/>
    <col customWidth="1" min="3093" max="3093" width="7"/>
    <col customWidth="1" min="3094" max="3094" width="9.140625"/>
    <col customWidth="1" hidden="1" min="3095" max="3095" width="0"/>
    <col customWidth="1" min="3331" max="3331" width="6.5703125"/>
    <col customWidth="1" min="3332" max="3332" width="5.85546875"/>
    <col customWidth="1" min="3333" max="3333" width="7.28515625"/>
    <col customWidth="1" min="3334" max="3334" width="6.5703125"/>
    <col customWidth="1" min="3335" max="3335" width="6.140625"/>
    <col customWidth="1" min="3336" max="3336" width="5"/>
    <col customWidth="1" min="3337" max="3337" width="6.28515625"/>
    <col customWidth="1" min="3338" max="3338" width="6"/>
    <col customWidth="1" min="3339" max="3339" width="5.85546875"/>
    <col customWidth="1" min="3340" max="3340" width="6.85546875"/>
    <col customWidth="1" min="3341" max="3341" width="5.7109375"/>
    <col customWidth="1" min="3342" max="3342" width="3.5703125"/>
    <col customWidth="1" min="3343" max="3343" width="7.85546875"/>
    <col customWidth="1" min="3344" max="3344" width="7.7109375"/>
    <col customWidth="1" hidden="1" min="3345" max="3345" width="0"/>
    <col customWidth="1" min="3346" max="3346" width="7.140625"/>
    <col customWidth="1" min="3347" max="3347" width="7.85546875"/>
    <col customWidth="1" hidden="1" min="3348" max="3348" width="0"/>
    <col customWidth="1" min="3349" max="3349" width="7"/>
    <col customWidth="1" min="3350" max="3350" width="9.140625"/>
    <col customWidth="1" hidden="1" min="3351" max="3351" width="0"/>
    <col customWidth="1" min="3587" max="3587" width="6.5703125"/>
    <col customWidth="1" min="3588" max="3588" width="5.85546875"/>
    <col customWidth="1" min="3589" max="3589" width="7.28515625"/>
    <col customWidth="1" min="3590" max="3590" width="6.5703125"/>
    <col customWidth="1" min="3591" max="3591" width="6.140625"/>
    <col customWidth="1" min="3592" max="3592" width="5"/>
    <col customWidth="1" min="3593" max="3593" width="6.28515625"/>
    <col customWidth="1" min="3594" max="3594" width="6"/>
    <col customWidth="1" min="3595" max="3595" width="5.85546875"/>
    <col customWidth="1" min="3596" max="3596" width="6.85546875"/>
    <col customWidth="1" min="3597" max="3597" width="5.7109375"/>
    <col customWidth="1" min="3598" max="3598" width="3.5703125"/>
    <col customWidth="1" min="3599" max="3599" width="7.85546875"/>
    <col customWidth="1" min="3600" max="3600" width="7.7109375"/>
    <col customWidth="1" hidden="1" min="3601" max="3601" width="0"/>
    <col customWidth="1" min="3602" max="3602" width="7.140625"/>
    <col customWidth="1" min="3603" max="3603" width="7.85546875"/>
    <col customWidth="1" hidden="1" min="3604" max="3604" width="0"/>
    <col customWidth="1" min="3605" max="3605" width="7"/>
    <col customWidth="1" min="3606" max="3606" width="9.140625"/>
    <col customWidth="1" hidden="1" min="3607" max="3607" width="0"/>
    <col customWidth="1" min="3843" max="3843" width="6.5703125"/>
    <col customWidth="1" min="3844" max="3844" width="5.85546875"/>
    <col customWidth="1" min="3845" max="3845" width="7.28515625"/>
    <col customWidth="1" min="3846" max="3846" width="6.5703125"/>
    <col customWidth="1" min="3847" max="3847" width="6.140625"/>
    <col customWidth="1" min="3848" max="3848" width="5"/>
    <col customWidth="1" min="3849" max="3849" width="6.28515625"/>
    <col customWidth="1" min="3850" max="3850" width="6"/>
    <col customWidth="1" min="3851" max="3851" width="5.85546875"/>
    <col customWidth="1" min="3852" max="3852" width="6.85546875"/>
    <col customWidth="1" min="3853" max="3853" width="5.7109375"/>
    <col customWidth="1" min="3854" max="3854" width="3.5703125"/>
    <col customWidth="1" min="3855" max="3855" width="7.85546875"/>
    <col customWidth="1" min="3856" max="3856" width="7.7109375"/>
    <col customWidth="1" hidden="1" min="3857" max="3857" width="0"/>
    <col customWidth="1" min="3858" max="3858" width="7.140625"/>
    <col customWidth="1" min="3859" max="3859" width="7.85546875"/>
    <col customWidth="1" hidden="1" min="3860" max="3860" width="0"/>
    <col customWidth="1" min="3861" max="3861" width="7"/>
    <col customWidth="1" min="3862" max="3862" width="9.140625"/>
    <col customWidth="1" hidden="1" min="3863" max="3863" width="0"/>
    <col customWidth="1" min="4099" max="4099" width="6.5703125"/>
    <col customWidth="1" min="4100" max="4100" width="5.85546875"/>
    <col customWidth="1" min="4101" max="4101" width="7.28515625"/>
    <col customWidth="1" min="4102" max="4102" width="6.5703125"/>
    <col customWidth="1" min="4103" max="4103" width="6.140625"/>
    <col customWidth="1" min="4104" max="4104" width="5"/>
    <col customWidth="1" min="4105" max="4105" width="6.28515625"/>
    <col customWidth="1" min="4106" max="4106" width="6"/>
    <col customWidth="1" min="4107" max="4107" width="5.85546875"/>
    <col customWidth="1" min="4108" max="4108" width="6.85546875"/>
    <col customWidth="1" min="4109" max="4109" width="5.7109375"/>
    <col customWidth="1" min="4110" max="4110" width="3.5703125"/>
    <col customWidth="1" min="4111" max="4111" width="7.85546875"/>
    <col customWidth="1" min="4112" max="4112" width="7.7109375"/>
    <col customWidth="1" hidden="1" min="4113" max="4113" width="0"/>
    <col customWidth="1" min="4114" max="4114" width="7.140625"/>
    <col customWidth="1" min="4115" max="4115" width="7.85546875"/>
    <col customWidth="1" hidden="1" min="4116" max="4116" width="0"/>
    <col customWidth="1" min="4117" max="4117" width="7"/>
    <col customWidth="1" min="4118" max="4118" width="9.140625"/>
    <col customWidth="1" hidden="1" min="4119" max="4119" width="0"/>
    <col customWidth="1" min="4355" max="4355" width="6.5703125"/>
    <col customWidth="1" min="4356" max="4356" width="5.85546875"/>
    <col customWidth="1" min="4357" max="4357" width="7.28515625"/>
    <col customWidth="1" min="4358" max="4358" width="6.5703125"/>
    <col customWidth="1" min="4359" max="4359" width="6.140625"/>
    <col customWidth="1" min="4360" max="4360" width="5"/>
    <col customWidth="1" min="4361" max="4361" width="6.28515625"/>
    <col customWidth="1" min="4362" max="4362" width="6"/>
    <col customWidth="1" min="4363" max="4363" width="5.85546875"/>
    <col customWidth="1" min="4364" max="4364" width="6.85546875"/>
    <col customWidth="1" min="4365" max="4365" width="5.7109375"/>
    <col customWidth="1" min="4366" max="4366" width="3.5703125"/>
    <col customWidth="1" min="4367" max="4367" width="7.85546875"/>
    <col customWidth="1" min="4368" max="4368" width="7.7109375"/>
    <col customWidth="1" hidden="1" min="4369" max="4369" width="0"/>
    <col customWidth="1" min="4370" max="4370" width="7.140625"/>
    <col customWidth="1" min="4371" max="4371" width="7.85546875"/>
    <col customWidth="1" hidden="1" min="4372" max="4372" width="0"/>
    <col customWidth="1" min="4373" max="4373" width="7"/>
    <col customWidth="1" min="4374" max="4374" width="9.140625"/>
    <col customWidth="1" hidden="1" min="4375" max="4375" width="0"/>
    <col customWidth="1" min="4611" max="4611" width="6.5703125"/>
    <col customWidth="1" min="4612" max="4612" width="5.85546875"/>
    <col customWidth="1" min="4613" max="4613" width="7.28515625"/>
    <col customWidth="1" min="4614" max="4614" width="6.5703125"/>
    <col customWidth="1" min="4615" max="4615" width="6.140625"/>
    <col customWidth="1" min="4616" max="4616" width="5"/>
    <col customWidth="1" min="4617" max="4617" width="6.28515625"/>
    <col customWidth="1" min="4618" max="4618" width="6"/>
    <col customWidth="1" min="4619" max="4619" width="5.85546875"/>
    <col customWidth="1" min="4620" max="4620" width="6.85546875"/>
    <col customWidth="1" min="4621" max="4621" width="5.7109375"/>
    <col customWidth="1" min="4622" max="4622" width="3.5703125"/>
    <col customWidth="1" min="4623" max="4623" width="7.85546875"/>
    <col customWidth="1" min="4624" max="4624" width="7.7109375"/>
    <col customWidth="1" hidden="1" min="4625" max="4625" width="0"/>
    <col customWidth="1" min="4626" max="4626" width="7.140625"/>
    <col customWidth="1" min="4627" max="4627" width="7.85546875"/>
    <col customWidth="1" hidden="1" min="4628" max="4628" width="0"/>
    <col customWidth="1" min="4629" max="4629" width="7"/>
    <col customWidth="1" min="4630" max="4630" width="9.140625"/>
    <col customWidth="1" hidden="1" min="4631" max="4631" width="0"/>
    <col customWidth="1" min="4867" max="4867" width="6.5703125"/>
    <col customWidth="1" min="4868" max="4868" width="5.85546875"/>
    <col customWidth="1" min="4869" max="4869" width="7.28515625"/>
    <col customWidth="1" min="4870" max="4870" width="6.5703125"/>
    <col customWidth="1" min="4871" max="4871" width="6.140625"/>
    <col customWidth="1" min="4872" max="4872" width="5"/>
    <col customWidth="1" min="4873" max="4873" width="6.28515625"/>
    <col customWidth="1" min="4874" max="4874" width="6"/>
    <col customWidth="1" min="4875" max="4875" width="5.85546875"/>
    <col customWidth="1" min="4876" max="4876" width="6.85546875"/>
    <col customWidth="1" min="4877" max="4877" width="5.7109375"/>
    <col customWidth="1" min="4878" max="4878" width="3.5703125"/>
    <col customWidth="1" min="4879" max="4879" width="7.85546875"/>
    <col customWidth="1" min="4880" max="4880" width="7.7109375"/>
    <col customWidth="1" hidden="1" min="4881" max="4881" width="0"/>
    <col customWidth="1" min="4882" max="4882" width="7.140625"/>
    <col customWidth="1" min="4883" max="4883" width="7.85546875"/>
    <col customWidth="1" hidden="1" min="4884" max="4884" width="0"/>
    <col customWidth="1" min="4885" max="4885" width="7"/>
    <col customWidth="1" min="4886" max="4886" width="9.140625"/>
    <col customWidth="1" hidden="1" min="4887" max="4887" width="0"/>
    <col customWidth="1" min="5123" max="5123" width="6.5703125"/>
    <col customWidth="1" min="5124" max="5124" width="5.85546875"/>
    <col customWidth="1" min="5125" max="5125" width="7.28515625"/>
    <col customWidth="1" min="5126" max="5126" width="6.5703125"/>
    <col customWidth="1" min="5127" max="5127" width="6.140625"/>
    <col customWidth="1" min="5128" max="5128" width="5"/>
    <col customWidth="1" min="5129" max="5129" width="6.28515625"/>
    <col customWidth="1" min="5130" max="5130" width="6"/>
    <col customWidth="1" min="5131" max="5131" width="5.85546875"/>
    <col customWidth="1" min="5132" max="5132" width="6.85546875"/>
    <col customWidth="1" min="5133" max="5133" width="5.7109375"/>
    <col customWidth="1" min="5134" max="5134" width="3.5703125"/>
    <col customWidth="1" min="5135" max="5135" width="7.85546875"/>
    <col customWidth="1" min="5136" max="5136" width="7.7109375"/>
    <col customWidth="1" hidden="1" min="5137" max="5137" width="0"/>
    <col customWidth="1" min="5138" max="5138" width="7.140625"/>
    <col customWidth="1" min="5139" max="5139" width="7.85546875"/>
    <col customWidth="1" hidden="1" min="5140" max="5140" width="0"/>
    <col customWidth="1" min="5141" max="5141" width="7"/>
    <col customWidth="1" min="5142" max="5142" width="9.140625"/>
    <col customWidth="1" hidden="1" min="5143" max="5143" width="0"/>
    <col customWidth="1" min="5379" max="5379" width="6.5703125"/>
    <col customWidth="1" min="5380" max="5380" width="5.85546875"/>
    <col customWidth="1" min="5381" max="5381" width="7.28515625"/>
    <col customWidth="1" min="5382" max="5382" width="6.5703125"/>
    <col customWidth="1" min="5383" max="5383" width="6.140625"/>
    <col customWidth="1" min="5384" max="5384" width="5"/>
    <col customWidth="1" min="5385" max="5385" width="6.28515625"/>
    <col customWidth="1" min="5386" max="5386" width="6"/>
    <col customWidth="1" min="5387" max="5387" width="5.85546875"/>
    <col customWidth="1" min="5388" max="5388" width="6.85546875"/>
    <col customWidth="1" min="5389" max="5389" width="5.7109375"/>
    <col customWidth="1" min="5390" max="5390" width="3.5703125"/>
    <col customWidth="1" min="5391" max="5391" width="7.85546875"/>
    <col customWidth="1" min="5392" max="5392" width="7.7109375"/>
    <col customWidth="1" hidden="1" min="5393" max="5393" width="0"/>
    <col customWidth="1" min="5394" max="5394" width="7.140625"/>
    <col customWidth="1" min="5395" max="5395" width="7.85546875"/>
    <col customWidth="1" hidden="1" min="5396" max="5396" width="0"/>
    <col customWidth="1" min="5397" max="5397" width="7"/>
    <col customWidth="1" min="5398" max="5398" width="9.140625"/>
    <col customWidth="1" hidden="1" min="5399" max="5399" width="0"/>
    <col customWidth="1" min="5635" max="5635" width="6.5703125"/>
    <col customWidth="1" min="5636" max="5636" width="5.85546875"/>
    <col customWidth="1" min="5637" max="5637" width="7.28515625"/>
    <col customWidth="1" min="5638" max="5638" width="6.5703125"/>
    <col customWidth="1" min="5639" max="5639" width="6.140625"/>
    <col customWidth="1" min="5640" max="5640" width="5"/>
    <col customWidth="1" min="5641" max="5641" width="6.28515625"/>
    <col customWidth="1" min="5642" max="5642" width="6"/>
    <col customWidth="1" min="5643" max="5643" width="5.85546875"/>
    <col customWidth="1" min="5644" max="5644" width="6.85546875"/>
    <col customWidth="1" min="5645" max="5645" width="5.7109375"/>
    <col customWidth="1" min="5646" max="5646" width="3.5703125"/>
    <col customWidth="1" min="5647" max="5647" width="7.85546875"/>
    <col customWidth="1" min="5648" max="5648" width="7.7109375"/>
    <col customWidth="1" hidden="1" min="5649" max="5649" width="0"/>
    <col customWidth="1" min="5650" max="5650" width="7.140625"/>
    <col customWidth="1" min="5651" max="5651" width="7.85546875"/>
    <col customWidth="1" hidden="1" min="5652" max="5652" width="0"/>
    <col customWidth="1" min="5653" max="5653" width="7"/>
    <col customWidth="1" min="5654" max="5654" width="9.140625"/>
    <col customWidth="1" hidden="1" min="5655" max="5655" width="0"/>
    <col customWidth="1" min="5891" max="5891" width="6.5703125"/>
    <col customWidth="1" min="5892" max="5892" width="5.85546875"/>
    <col customWidth="1" min="5893" max="5893" width="7.28515625"/>
    <col customWidth="1" min="5894" max="5894" width="6.5703125"/>
    <col customWidth="1" min="5895" max="5895" width="6.140625"/>
    <col customWidth="1" min="5896" max="5896" width="5"/>
    <col customWidth="1" min="5897" max="5897" width="6.28515625"/>
    <col customWidth="1" min="5898" max="5898" width="6"/>
    <col customWidth="1" min="5899" max="5899" width="5.85546875"/>
    <col customWidth="1" min="5900" max="5900" width="6.85546875"/>
    <col customWidth="1" min="5901" max="5901" width="5.7109375"/>
    <col customWidth="1" min="5902" max="5902" width="3.5703125"/>
    <col customWidth="1" min="5903" max="5903" width="7.85546875"/>
    <col customWidth="1" min="5904" max="5904" width="7.7109375"/>
    <col customWidth="1" hidden="1" min="5905" max="5905" width="0"/>
    <col customWidth="1" min="5906" max="5906" width="7.140625"/>
    <col customWidth="1" min="5907" max="5907" width="7.85546875"/>
    <col customWidth="1" hidden="1" min="5908" max="5908" width="0"/>
    <col customWidth="1" min="5909" max="5909" width="7"/>
    <col customWidth="1" min="5910" max="5910" width="9.140625"/>
    <col customWidth="1" hidden="1" min="5911" max="5911" width="0"/>
    <col customWidth="1" min="6147" max="6147" width="6.5703125"/>
    <col customWidth="1" min="6148" max="6148" width="5.85546875"/>
    <col customWidth="1" min="6149" max="6149" width="7.28515625"/>
    <col customWidth="1" min="6150" max="6150" width="6.5703125"/>
    <col customWidth="1" min="6151" max="6151" width="6.140625"/>
    <col customWidth="1" min="6152" max="6152" width="5"/>
    <col customWidth="1" min="6153" max="6153" width="6.28515625"/>
    <col customWidth="1" min="6154" max="6154" width="6"/>
    <col customWidth="1" min="6155" max="6155" width="5.85546875"/>
    <col customWidth="1" min="6156" max="6156" width="6.85546875"/>
    <col customWidth="1" min="6157" max="6157" width="5.7109375"/>
    <col customWidth="1" min="6158" max="6158" width="3.5703125"/>
    <col customWidth="1" min="6159" max="6159" width="7.85546875"/>
    <col customWidth="1" min="6160" max="6160" width="7.7109375"/>
    <col customWidth="1" hidden="1" min="6161" max="6161" width="0"/>
    <col customWidth="1" min="6162" max="6162" width="7.140625"/>
    <col customWidth="1" min="6163" max="6163" width="7.85546875"/>
    <col customWidth="1" hidden="1" min="6164" max="6164" width="0"/>
    <col customWidth="1" min="6165" max="6165" width="7"/>
    <col customWidth="1" min="6166" max="6166" width="9.140625"/>
    <col customWidth="1" hidden="1" min="6167" max="6167" width="0"/>
    <col customWidth="1" min="6403" max="6403" width="6.5703125"/>
    <col customWidth="1" min="6404" max="6404" width="5.85546875"/>
    <col customWidth="1" min="6405" max="6405" width="7.28515625"/>
    <col customWidth="1" min="6406" max="6406" width="6.5703125"/>
    <col customWidth="1" min="6407" max="6407" width="6.140625"/>
    <col customWidth="1" min="6408" max="6408" width="5"/>
    <col customWidth="1" min="6409" max="6409" width="6.28515625"/>
    <col customWidth="1" min="6410" max="6410" width="6"/>
    <col customWidth="1" min="6411" max="6411" width="5.85546875"/>
    <col customWidth="1" min="6412" max="6412" width="6.85546875"/>
    <col customWidth="1" min="6413" max="6413" width="5.7109375"/>
    <col customWidth="1" min="6414" max="6414" width="3.5703125"/>
    <col customWidth="1" min="6415" max="6415" width="7.85546875"/>
    <col customWidth="1" min="6416" max="6416" width="7.7109375"/>
    <col customWidth="1" hidden="1" min="6417" max="6417" width="0"/>
    <col customWidth="1" min="6418" max="6418" width="7.140625"/>
    <col customWidth="1" min="6419" max="6419" width="7.85546875"/>
    <col customWidth="1" hidden="1" min="6420" max="6420" width="0"/>
    <col customWidth="1" min="6421" max="6421" width="7"/>
    <col customWidth="1" min="6422" max="6422" width="9.140625"/>
    <col customWidth="1" hidden="1" min="6423" max="6423" width="0"/>
    <col customWidth="1" min="6659" max="6659" width="6.5703125"/>
    <col customWidth="1" min="6660" max="6660" width="5.85546875"/>
    <col customWidth="1" min="6661" max="6661" width="7.28515625"/>
    <col customWidth="1" min="6662" max="6662" width="6.5703125"/>
    <col customWidth="1" min="6663" max="6663" width="6.140625"/>
    <col customWidth="1" min="6664" max="6664" width="5"/>
    <col customWidth="1" min="6665" max="6665" width="6.28515625"/>
    <col customWidth="1" min="6666" max="6666" width="6"/>
    <col customWidth="1" min="6667" max="6667" width="5.85546875"/>
    <col customWidth="1" min="6668" max="6668" width="6.85546875"/>
    <col customWidth="1" min="6669" max="6669" width="5.7109375"/>
    <col customWidth="1" min="6670" max="6670" width="3.5703125"/>
    <col customWidth="1" min="6671" max="6671" width="7.85546875"/>
    <col customWidth="1" min="6672" max="6672" width="7.7109375"/>
    <col customWidth="1" hidden="1" min="6673" max="6673" width="0"/>
    <col customWidth="1" min="6674" max="6674" width="7.140625"/>
    <col customWidth="1" min="6675" max="6675" width="7.85546875"/>
    <col customWidth="1" hidden="1" min="6676" max="6676" width="0"/>
    <col customWidth="1" min="6677" max="6677" width="7"/>
    <col customWidth="1" min="6678" max="6678" width="9.140625"/>
    <col customWidth="1" hidden="1" min="6679" max="6679" width="0"/>
    <col customWidth="1" min="6915" max="6915" width="6.5703125"/>
    <col customWidth="1" min="6916" max="6916" width="5.85546875"/>
    <col customWidth="1" min="6917" max="6917" width="7.28515625"/>
    <col customWidth="1" min="6918" max="6918" width="6.5703125"/>
    <col customWidth="1" min="6919" max="6919" width="6.140625"/>
    <col customWidth="1" min="6920" max="6920" width="5"/>
    <col customWidth="1" min="6921" max="6921" width="6.28515625"/>
    <col customWidth="1" min="6922" max="6922" width="6"/>
    <col customWidth="1" min="6923" max="6923" width="5.85546875"/>
    <col customWidth="1" min="6924" max="6924" width="6.85546875"/>
    <col customWidth="1" min="6925" max="6925" width="5.7109375"/>
    <col customWidth="1" min="6926" max="6926" width="3.5703125"/>
    <col customWidth="1" min="6927" max="6927" width="7.85546875"/>
    <col customWidth="1" min="6928" max="6928" width="7.7109375"/>
    <col customWidth="1" hidden="1" min="6929" max="6929" width="0"/>
    <col customWidth="1" min="6930" max="6930" width="7.140625"/>
    <col customWidth="1" min="6931" max="6931" width="7.85546875"/>
    <col customWidth="1" hidden="1" min="6932" max="6932" width="0"/>
    <col customWidth="1" min="6933" max="6933" width="7"/>
    <col customWidth="1" min="6934" max="6934" width="9.140625"/>
    <col customWidth="1" hidden="1" min="6935" max="6935" width="0"/>
    <col customWidth="1" min="7171" max="7171" width="6.5703125"/>
    <col customWidth="1" min="7172" max="7172" width="5.85546875"/>
    <col customWidth="1" min="7173" max="7173" width="7.28515625"/>
    <col customWidth="1" min="7174" max="7174" width="6.5703125"/>
    <col customWidth="1" min="7175" max="7175" width="6.140625"/>
    <col customWidth="1" min="7176" max="7176" width="5"/>
    <col customWidth="1" min="7177" max="7177" width="6.28515625"/>
    <col customWidth="1" min="7178" max="7178" width="6"/>
    <col customWidth="1" min="7179" max="7179" width="5.85546875"/>
    <col customWidth="1" min="7180" max="7180" width="6.85546875"/>
    <col customWidth="1" min="7181" max="7181" width="5.7109375"/>
    <col customWidth="1" min="7182" max="7182" width="3.5703125"/>
    <col customWidth="1" min="7183" max="7183" width="7.85546875"/>
    <col customWidth="1" min="7184" max="7184" width="7.7109375"/>
    <col customWidth="1" hidden="1" min="7185" max="7185" width="0"/>
    <col customWidth="1" min="7186" max="7186" width="7.140625"/>
    <col customWidth="1" min="7187" max="7187" width="7.85546875"/>
    <col customWidth="1" hidden="1" min="7188" max="7188" width="0"/>
    <col customWidth="1" min="7189" max="7189" width="7"/>
    <col customWidth="1" min="7190" max="7190" width="9.140625"/>
    <col customWidth="1" hidden="1" min="7191" max="7191" width="0"/>
    <col customWidth="1" min="7427" max="7427" width="6.5703125"/>
    <col customWidth="1" min="7428" max="7428" width="5.85546875"/>
    <col customWidth="1" min="7429" max="7429" width="7.28515625"/>
    <col customWidth="1" min="7430" max="7430" width="6.5703125"/>
    <col customWidth="1" min="7431" max="7431" width="6.140625"/>
    <col customWidth="1" min="7432" max="7432" width="5"/>
    <col customWidth="1" min="7433" max="7433" width="6.28515625"/>
    <col customWidth="1" min="7434" max="7434" width="6"/>
    <col customWidth="1" min="7435" max="7435" width="5.85546875"/>
    <col customWidth="1" min="7436" max="7436" width="6.85546875"/>
    <col customWidth="1" min="7437" max="7437" width="5.7109375"/>
    <col customWidth="1" min="7438" max="7438" width="3.5703125"/>
    <col customWidth="1" min="7439" max="7439" width="7.85546875"/>
    <col customWidth="1" min="7440" max="7440" width="7.7109375"/>
    <col customWidth="1" hidden="1" min="7441" max="7441" width="0"/>
    <col customWidth="1" min="7442" max="7442" width="7.140625"/>
    <col customWidth="1" min="7443" max="7443" width="7.85546875"/>
    <col customWidth="1" hidden="1" min="7444" max="7444" width="0"/>
    <col customWidth="1" min="7445" max="7445" width="7"/>
    <col customWidth="1" min="7446" max="7446" width="9.140625"/>
    <col customWidth="1" hidden="1" min="7447" max="7447" width="0"/>
    <col customWidth="1" min="7683" max="7683" width="6.5703125"/>
    <col customWidth="1" min="7684" max="7684" width="5.85546875"/>
    <col customWidth="1" min="7685" max="7685" width="7.28515625"/>
    <col customWidth="1" min="7686" max="7686" width="6.5703125"/>
    <col customWidth="1" min="7687" max="7687" width="6.140625"/>
    <col customWidth="1" min="7688" max="7688" width="5"/>
    <col customWidth="1" min="7689" max="7689" width="6.28515625"/>
    <col customWidth="1" min="7690" max="7690" width="6"/>
    <col customWidth="1" min="7691" max="7691" width="5.85546875"/>
    <col customWidth="1" min="7692" max="7692" width="6.85546875"/>
    <col customWidth="1" min="7693" max="7693" width="5.7109375"/>
    <col customWidth="1" min="7694" max="7694" width="3.5703125"/>
    <col customWidth="1" min="7695" max="7695" width="7.85546875"/>
    <col customWidth="1" min="7696" max="7696" width="7.7109375"/>
    <col customWidth="1" hidden="1" min="7697" max="7697" width="0"/>
    <col customWidth="1" min="7698" max="7698" width="7.140625"/>
    <col customWidth="1" min="7699" max="7699" width="7.85546875"/>
    <col customWidth="1" hidden="1" min="7700" max="7700" width="0"/>
    <col customWidth="1" min="7701" max="7701" width="7"/>
    <col customWidth="1" min="7702" max="7702" width="9.140625"/>
    <col customWidth="1" hidden="1" min="7703" max="7703" width="0"/>
    <col customWidth="1" min="7939" max="7939" width="6.5703125"/>
    <col customWidth="1" min="7940" max="7940" width="5.85546875"/>
    <col customWidth="1" min="7941" max="7941" width="7.28515625"/>
    <col customWidth="1" min="7942" max="7942" width="6.5703125"/>
    <col customWidth="1" min="7943" max="7943" width="6.140625"/>
    <col customWidth="1" min="7944" max="7944" width="5"/>
    <col customWidth="1" min="7945" max="7945" width="6.28515625"/>
    <col customWidth="1" min="7946" max="7946" width="6"/>
    <col customWidth="1" min="7947" max="7947" width="5.85546875"/>
    <col customWidth="1" min="7948" max="7948" width="6.85546875"/>
    <col customWidth="1" min="7949" max="7949" width="5.7109375"/>
    <col customWidth="1" min="7950" max="7950" width="3.5703125"/>
    <col customWidth="1" min="7951" max="7951" width="7.85546875"/>
    <col customWidth="1" min="7952" max="7952" width="7.7109375"/>
    <col customWidth="1" hidden="1" min="7953" max="7953" width="0"/>
    <col customWidth="1" min="7954" max="7954" width="7.140625"/>
    <col customWidth="1" min="7955" max="7955" width="7.85546875"/>
    <col customWidth="1" hidden="1" min="7956" max="7956" width="0"/>
    <col customWidth="1" min="7957" max="7957" width="7"/>
    <col customWidth="1" min="7958" max="7958" width="9.140625"/>
    <col customWidth="1" hidden="1" min="7959" max="7959" width="0"/>
    <col customWidth="1" min="8195" max="8195" width="6.5703125"/>
    <col customWidth="1" min="8196" max="8196" width="5.85546875"/>
    <col customWidth="1" min="8197" max="8197" width="7.28515625"/>
    <col customWidth="1" min="8198" max="8198" width="6.5703125"/>
    <col customWidth="1" min="8199" max="8199" width="6.140625"/>
    <col customWidth="1" min="8200" max="8200" width="5"/>
    <col customWidth="1" min="8201" max="8201" width="6.28515625"/>
    <col customWidth="1" min="8202" max="8202" width="6"/>
    <col customWidth="1" min="8203" max="8203" width="5.85546875"/>
    <col customWidth="1" min="8204" max="8204" width="6.85546875"/>
    <col customWidth="1" min="8205" max="8205" width="5.7109375"/>
    <col customWidth="1" min="8206" max="8206" width="3.5703125"/>
    <col customWidth="1" min="8207" max="8207" width="7.85546875"/>
    <col customWidth="1" min="8208" max="8208" width="7.7109375"/>
    <col customWidth="1" hidden="1" min="8209" max="8209" width="0"/>
    <col customWidth="1" min="8210" max="8210" width="7.140625"/>
    <col customWidth="1" min="8211" max="8211" width="7.85546875"/>
    <col customWidth="1" hidden="1" min="8212" max="8212" width="0"/>
    <col customWidth="1" min="8213" max="8213" width="7"/>
    <col customWidth="1" min="8214" max="8214" width="9.140625"/>
    <col customWidth="1" hidden="1" min="8215" max="8215" width="0"/>
    <col customWidth="1" min="8451" max="8451" width="6.5703125"/>
    <col customWidth="1" min="8452" max="8452" width="5.85546875"/>
    <col customWidth="1" min="8453" max="8453" width="7.28515625"/>
    <col customWidth="1" min="8454" max="8454" width="6.5703125"/>
    <col customWidth="1" min="8455" max="8455" width="6.140625"/>
    <col customWidth="1" min="8456" max="8456" width="5"/>
    <col customWidth="1" min="8457" max="8457" width="6.28515625"/>
    <col customWidth="1" min="8458" max="8458" width="6"/>
    <col customWidth="1" min="8459" max="8459" width="5.85546875"/>
    <col customWidth="1" min="8460" max="8460" width="6.85546875"/>
    <col customWidth="1" min="8461" max="8461" width="5.7109375"/>
    <col customWidth="1" min="8462" max="8462" width="3.5703125"/>
    <col customWidth="1" min="8463" max="8463" width="7.85546875"/>
    <col customWidth="1" min="8464" max="8464" width="7.7109375"/>
    <col customWidth="1" hidden="1" min="8465" max="8465" width="0"/>
    <col customWidth="1" min="8466" max="8466" width="7.140625"/>
    <col customWidth="1" min="8467" max="8467" width="7.85546875"/>
    <col customWidth="1" hidden="1" min="8468" max="8468" width="0"/>
    <col customWidth="1" min="8469" max="8469" width="7"/>
    <col customWidth="1" min="8470" max="8470" width="9.140625"/>
    <col customWidth="1" hidden="1" min="8471" max="8471" width="0"/>
    <col customWidth="1" min="8707" max="8707" width="6.5703125"/>
    <col customWidth="1" min="8708" max="8708" width="5.85546875"/>
    <col customWidth="1" min="8709" max="8709" width="7.28515625"/>
    <col customWidth="1" min="8710" max="8710" width="6.5703125"/>
    <col customWidth="1" min="8711" max="8711" width="6.140625"/>
    <col customWidth="1" min="8712" max="8712" width="5"/>
    <col customWidth="1" min="8713" max="8713" width="6.28515625"/>
    <col customWidth="1" min="8714" max="8714" width="6"/>
    <col customWidth="1" min="8715" max="8715" width="5.85546875"/>
    <col customWidth="1" min="8716" max="8716" width="6.85546875"/>
    <col customWidth="1" min="8717" max="8717" width="5.7109375"/>
    <col customWidth="1" min="8718" max="8718" width="3.5703125"/>
    <col customWidth="1" min="8719" max="8719" width="7.85546875"/>
    <col customWidth="1" min="8720" max="8720" width="7.7109375"/>
    <col customWidth="1" hidden="1" min="8721" max="8721" width="0"/>
    <col customWidth="1" min="8722" max="8722" width="7.140625"/>
    <col customWidth="1" min="8723" max="8723" width="7.85546875"/>
    <col customWidth="1" hidden="1" min="8724" max="8724" width="0"/>
    <col customWidth="1" min="8725" max="8725" width="7"/>
    <col customWidth="1" min="8726" max="8726" width="9.140625"/>
    <col customWidth="1" hidden="1" min="8727" max="8727" width="0"/>
    <col customWidth="1" min="8963" max="8963" width="6.5703125"/>
    <col customWidth="1" min="8964" max="8964" width="5.85546875"/>
    <col customWidth="1" min="8965" max="8965" width="7.28515625"/>
    <col customWidth="1" min="8966" max="8966" width="6.5703125"/>
    <col customWidth="1" min="8967" max="8967" width="6.140625"/>
    <col customWidth="1" min="8968" max="8968" width="5"/>
    <col customWidth="1" min="8969" max="8969" width="6.28515625"/>
    <col customWidth="1" min="8970" max="8970" width="6"/>
    <col customWidth="1" min="8971" max="8971" width="5.85546875"/>
    <col customWidth="1" min="8972" max="8972" width="6.85546875"/>
    <col customWidth="1" min="8973" max="8973" width="5.7109375"/>
    <col customWidth="1" min="8974" max="8974" width="3.5703125"/>
    <col customWidth="1" min="8975" max="8975" width="7.85546875"/>
    <col customWidth="1" min="8976" max="8976" width="7.7109375"/>
    <col customWidth="1" hidden="1" min="8977" max="8977" width="0"/>
    <col customWidth="1" min="8978" max="8978" width="7.140625"/>
    <col customWidth="1" min="8979" max="8979" width="7.85546875"/>
    <col customWidth="1" hidden="1" min="8980" max="8980" width="0"/>
    <col customWidth="1" min="8981" max="8981" width="7"/>
    <col customWidth="1" min="8982" max="8982" width="9.140625"/>
    <col customWidth="1" hidden="1" min="8983" max="8983" width="0"/>
    <col customWidth="1" min="9219" max="9219" width="6.5703125"/>
    <col customWidth="1" min="9220" max="9220" width="5.85546875"/>
    <col customWidth="1" min="9221" max="9221" width="7.28515625"/>
    <col customWidth="1" min="9222" max="9222" width="6.5703125"/>
    <col customWidth="1" min="9223" max="9223" width="6.140625"/>
    <col customWidth="1" min="9224" max="9224" width="5"/>
    <col customWidth="1" min="9225" max="9225" width="6.28515625"/>
    <col customWidth="1" min="9226" max="9226" width="6"/>
    <col customWidth="1" min="9227" max="9227" width="5.85546875"/>
    <col customWidth="1" min="9228" max="9228" width="6.85546875"/>
    <col customWidth="1" min="9229" max="9229" width="5.7109375"/>
    <col customWidth="1" min="9230" max="9230" width="3.5703125"/>
    <col customWidth="1" min="9231" max="9231" width="7.85546875"/>
    <col customWidth="1" min="9232" max="9232" width="7.7109375"/>
    <col customWidth="1" hidden="1" min="9233" max="9233" width="0"/>
    <col customWidth="1" min="9234" max="9234" width="7.140625"/>
    <col customWidth="1" min="9235" max="9235" width="7.85546875"/>
    <col customWidth="1" hidden="1" min="9236" max="9236" width="0"/>
    <col customWidth="1" min="9237" max="9237" width="7"/>
    <col customWidth="1" min="9238" max="9238" width="9.140625"/>
    <col customWidth="1" hidden="1" min="9239" max="9239" width="0"/>
    <col customWidth="1" min="9475" max="9475" width="6.5703125"/>
    <col customWidth="1" min="9476" max="9476" width="5.85546875"/>
    <col customWidth="1" min="9477" max="9477" width="7.28515625"/>
    <col customWidth="1" min="9478" max="9478" width="6.5703125"/>
    <col customWidth="1" min="9479" max="9479" width="6.140625"/>
    <col customWidth="1" min="9480" max="9480" width="5"/>
    <col customWidth="1" min="9481" max="9481" width="6.28515625"/>
    <col customWidth="1" min="9482" max="9482" width="6"/>
    <col customWidth="1" min="9483" max="9483" width="5.85546875"/>
    <col customWidth="1" min="9484" max="9484" width="6.85546875"/>
    <col customWidth="1" min="9485" max="9485" width="5.7109375"/>
    <col customWidth="1" min="9486" max="9486" width="3.5703125"/>
    <col customWidth="1" min="9487" max="9487" width="7.85546875"/>
    <col customWidth="1" min="9488" max="9488" width="7.7109375"/>
    <col customWidth="1" hidden="1" min="9489" max="9489" width="0"/>
    <col customWidth="1" min="9490" max="9490" width="7.140625"/>
    <col customWidth="1" min="9491" max="9491" width="7.85546875"/>
    <col customWidth="1" hidden="1" min="9492" max="9492" width="0"/>
    <col customWidth="1" min="9493" max="9493" width="7"/>
    <col customWidth="1" min="9494" max="9494" width="9.140625"/>
    <col customWidth="1" hidden="1" min="9495" max="9495" width="0"/>
    <col customWidth="1" min="9731" max="9731" width="6.5703125"/>
    <col customWidth="1" min="9732" max="9732" width="5.85546875"/>
    <col customWidth="1" min="9733" max="9733" width="7.28515625"/>
    <col customWidth="1" min="9734" max="9734" width="6.5703125"/>
    <col customWidth="1" min="9735" max="9735" width="6.140625"/>
    <col customWidth="1" min="9736" max="9736" width="5"/>
    <col customWidth="1" min="9737" max="9737" width="6.28515625"/>
    <col customWidth="1" min="9738" max="9738" width="6"/>
    <col customWidth="1" min="9739" max="9739" width="5.85546875"/>
    <col customWidth="1" min="9740" max="9740" width="6.85546875"/>
    <col customWidth="1" min="9741" max="9741" width="5.7109375"/>
    <col customWidth="1" min="9742" max="9742" width="3.5703125"/>
    <col customWidth="1" min="9743" max="9743" width="7.85546875"/>
    <col customWidth="1" min="9744" max="9744" width="7.7109375"/>
    <col customWidth="1" hidden="1" min="9745" max="9745" width="0"/>
    <col customWidth="1" min="9746" max="9746" width="7.140625"/>
    <col customWidth="1" min="9747" max="9747" width="7.85546875"/>
    <col customWidth="1" hidden="1" min="9748" max="9748" width="0"/>
    <col customWidth="1" min="9749" max="9749" width="7"/>
    <col customWidth="1" min="9750" max="9750" width="9.140625"/>
    <col customWidth="1" hidden="1" min="9751" max="9751" width="0"/>
    <col customWidth="1" min="9987" max="9987" width="6.5703125"/>
    <col customWidth="1" min="9988" max="9988" width="5.85546875"/>
    <col customWidth="1" min="9989" max="9989" width="7.28515625"/>
    <col customWidth="1" min="9990" max="9990" width="6.5703125"/>
    <col customWidth="1" min="9991" max="9991" width="6.140625"/>
    <col customWidth="1" min="9992" max="9992" width="5"/>
    <col customWidth="1" min="9993" max="9993" width="6.28515625"/>
    <col customWidth="1" min="9994" max="9994" width="6"/>
    <col customWidth="1" min="9995" max="9995" width="5.85546875"/>
    <col customWidth="1" min="9996" max="9996" width="6.85546875"/>
    <col customWidth="1" min="9997" max="9997" width="5.7109375"/>
    <col customWidth="1" min="9998" max="9998" width="3.5703125"/>
    <col customWidth="1" min="9999" max="9999" width="7.85546875"/>
    <col customWidth="1" min="10000" max="10000" width="7.7109375"/>
    <col customWidth="1" hidden="1" min="10001" max="10001" width="0"/>
    <col customWidth="1" min="10002" max="10002" width="7.140625"/>
    <col customWidth="1" min="10003" max="10003" width="7.85546875"/>
    <col customWidth="1" hidden="1" min="10004" max="10004" width="0"/>
    <col customWidth="1" min="10005" max="10005" width="7"/>
    <col customWidth="1" min="10006" max="10006" width="9.140625"/>
    <col customWidth="1" hidden="1" min="10007" max="10007" width="0"/>
    <col customWidth="1" min="10243" max="10243" width="6.5703125"/>
    <col customWidth="1" min="10244" max="10244" width="5.85546875"/>
    <col customWidth="1" min="10245" max="10245" width="7.28515625"/>
    <col customWidth="1" min="10246" max="10246" width="6.5703125"/>
    <col customWidth="1" min="10247" max="10247" width="6.140625"/>
    <col customWidth="1" min="10248" max="10248" width="5"/>
    <col customWidth="1" min="10249" max="10249" width="6.28515625"/>
    <col customWidth="1" min="10250" max="10250" width="6"/>
    <col customWidth="1" min="10251" max="10251" width="5.85546875"/>
    <col customWidth="1" min="10252" max="10252" width="6.85546875"/>
    <col customWidth="1" min="10253" max="10253" width="5.7109375"/>
    <col customWidth="1" min="10254" max="10254" width="3.5703125"/>
    <col customWidth="1" min="10255" max="10255" width="7.85546875"/>
    <col customWidth="1" min="10256" max="10256" width="7.7109375"/>
    <col customWidth="1" hidden="1" min="10257" max="10257" width="0"/>
    <col customWidth="1" min="10258" max="10258" width="7.140625"/>
    <col customWidth="1" min="10259" max="10259" width="7.85546875"/>
    <col customWidth="1" hidden="1" min="10260" max="10260" width="0"/>
    <col customWidth="1" min="10261" max="10261" width="7"/>
    <col customWidth="1" min="10262" max="10262" width="9.140625"/>
    <col customWidth="1" hidden="1" min="10263" max="10263" width="0"/>
    <col customWidth="1" min="10499" max="10499" width="6.5703125"/>
    <col customWidth="1" min="10500" max="10500" width="5.85546875"/>
    <col customWidth="1" min="10501" max="10501" width="7.28515625"/>
    <col customWidth="1" min="10502" max="10502" width="6.5703125"/>
    <col customWidth="1" min="10503" max="10503" width="6.140625"/>
    <col customWidth="1" min="10504" max="10504" width="5"/>
    <col customWidth="1" min="10505" max="10505" width="6.28515625"/>
    <col customWidth="1" min="10506" max="10506" width="6"/>
    <col customWidth="1" min="10507" max="10507" width="5.85546875"/>
    <col customWidth="1" min="10508" max="10508" width="6.85546875"/>
    <col customWidth="1" min="10509" max="10509" width="5.7109375"/>
    <col customWidth="1" min="10510" max="10510" width="3.5703125"/>
    <col customWidth="1" min="10511" max="10511" width="7.85546875"/>
    <col customWidth="1" min="10512" max="10512" width="7.7109375"/>
    <col customWidth="1" hidden="1" min="10513" max="10513" width="0"/>
    <col customWidth="1" min="10514" max="10514" width="7.140625"/>
    <col customWidth="1" min="10515" max="10515" width="7.85546875"/>
    <col customWidth="1" hidden="1" min="10516" max="10516" width="0"/>
    <col customWidth="1" min="10517" max="10517" width="7"/>
    <col customWidth="1" min="10518" max="10518" width="9.140625"/>
    <col customWidth="1" hidden="1" min="10519" max="10519" width="0"/>
    <col customWidth="1" min="10755" max="10755" width="6.5703125"/>
    <col customWidth="1" min="10756" max="10756" width="5.85546875"/>
    <col customWidth="1" min="10757" max="10757" width="7.28515625"/>
    <col customWidth="1" min="10758" max="10758" width="6.5703125"/>
    <col customWidth="1" min="10759" max="10759" width="6.140625"/>
    <col customWidth="1" min="10760" max="10760" width="5"/>
    <col customWidth="1" min="10761" max="10761" width="6.28515625"/>
    <col customWidth="1" min="10762" max="10762" width="6"/>
    <col customWidth="1" min="10763" max="10763" width="5.85546875"/>
    <col customWidth="1" min="10764" max="10764" width="6.85546875"/>
    <col customWidth="1" min="10765" max="10765" width="5.7109375"/>
    <col customWidth="1" min="10766" max="10766" width="3.5703125"/>
    <col customWidth="1" min="10767" max="10767" width="7.85546875"/>
    <col customWidth="1" min="10768" max="10768" width="7.7109375"/>
    <col customWidth="1" hidden="1" min="10769" max="10769" width="0"/>
    <col customWidth="1" min="10770" max="10770" width="7.140625"/>
    <col customWidth="1" min="10771" max="10771" width="7.85546875"/>
    <col customWidth="1" hidden="1" min="10772" max="10772" width="0"/>
    <col customWidth="1" min="10773" max="10773" width="7"/>
    <col customWidth="1" min="10774" max="10774" width="9.140625"/>
    <col customWidth="1" hidden="1" min="10775" max="10775" width="0"/>
    <col customWidth="1" min="11011" max="11011" width="6.5703125"/>
    <col customWidth="1" min="11012" max="11012" width="5.85546875"/>
    <col customWidth="1" min="11013" max="11013" width="7.28515625"/>
    <col customWidth="1" min="11014" max="11014" width="6.5703125"/>
    <col customWidth="1" min="11015" max="11015" width="6.140625"/>
    <col customWidth="1" min="11016" max="11016" width="5"/>
    <col customWidth="1" min="11017" max="11017" width="6.28515625"/>
    <col customWidth="1" min="11018" max="11018" width="6"/>
    <col customWidth="1" min="11019" max="11019" width="5.85546875"/>
    <col customWidth="1" min="11020" max="11020" width="6.85546875"/>
    <col customWidth="1" min="11021" max="11021" width="5.7109375"/>
    <col customWidth="1" min="11022" max="11022" width="3.5703125"/>
    <col customWidth="1" min="11023" max="11023" width="7.85546875"/>
    <col customWidth="1" min="11024" max="11024" width="7.7109375"/>
    <col customWidth="1" hidden="1" min="11025" max="11025" width="0"/>
    <col customWidth="1" min="11026" max="11026" width="7.140625"/>
    <col customWidth="1" min="11027" max="11027" width="7.85546875"/>
    <col customWidth="1" hidden="1" min="11028" max="11028" width="0"/>
    <col customWidth="1" min="11029" max="11029" width="7"/>
    <col customWidth="1" min="11030" max="11030" width="9.140625"/>
    <col customWidth="1" hidden="1" min="11031" max="11031" width="0"/>
    <col customWidth="1" min="11267" max="11267" width="6.5703125"/>
    <col customWidth="1" min="11268" max="11268" width="5.85546875"/>
    <col customWidth="1" min="11269" max="11269" width="7.28515625"/>
    <col customWidth="1" min="11270" max="11270" width="6.5703125"/>
    <col customWidth="1" min="11271" max="11271" width="6.140625"/>
    <col customWidth="1" min="11272" max="11272" width="5"/>
    <col customWidth="1" min="11273" max="11273" width="6.28515625"/>
    <col customWidth="1" min="11274" max="11274" width="6"/>
    <col customWidth="1" min="11275" max="11275" width="5.85546875"/>
    <col customWidth="1" min="11276" max="11276" width="6.85546875"/>
    <col customWidth="1" min="11277" max="11277" width="5.7109375"/>
    <col customWidth="1" min="11278" max="11278" width="3.5703125"/>
    <col customWidth="1" min="11279" max="11279" width="7.85546875"/>
    <col customWidth="1" min="11280" max="11280" width="7.7109375"/>
    <col customWidth="1" hidden="1" min="11281" max="11281" width="0"/>
    <col customWidth="1" min="11282" max="11282" width="7.140625"/>
    <col customWidth="1" min="11283" max="11283" width="7.85546875"/>
    <col customWidth="1" hidden="1" min="11284" max="11284" width="0"/>
    <col customWidth="1" min="11285" max="11285" width="7"/>
    <col customWidth="1" min="11286" max="11286" width="9.140625"/>
    <col customWidth="1" hidden="1" min="11287" max="11287" width="0"/>
    <col customWidth="1" min="11523" max="11523" width="6.5703125"/>
    <col customWidth="1" min="11524" max="11524" width="5.85546875"/>
    <col customWidth="1" min="11525" max="11525" width="7.28515625"/>
    <col customWidth="1" min="11526" max="11526" width="6.5703125"/>
    <col customWidth="1" min="11527" max="11527" width="6.140625"/>
    <col customWidth="1" min="11528" max="11528" width="5"/>
    <col customWidth="1" min="11529" max="11529" width="6.28515625"/>
    <col customWidth="1" min="11530" max="11530" width="6"/>
    <col customWidth="1" min="11531" max="11531" width="5.85546875"/>
    <col customWidth="1" min="11532" max="11532" width="6.85546875"/>
    <col customWidth="1" min="11533" max="11533" width="5.7109375"/>
    <col customWidth="1" min="11534" max="11534" width="3.5703125"/>
    <col customWidth="1" min="11535" max="11535" width="7.85546875"/>
    <col customWidth="1" min="11536" max="11536" width="7.7109375"/>
    <col customWidth="1" hidden="1" min="11537" max="11537" width="0"/>
    <col customWidth="1" min="11538" max="11538" width="7.140625"/>
    <col customWidth="1" min="11539" max="11539" width="7.85546875"/>
    <col customWidth="1" hidden="1" min="11540" max="11540" width="0"/>
    <col customWidth="1" min="11541" max="11541" width="7"/>
    <col customWidth="1" min="11542" max="11542" width="9.140625"/>
    <col customWidth="1" hidden="1" min="11543" max="11543" width="0"/>
    <col customWidth="1" min="11779" max="11779" width="6.5703125"/>
    <col customWidth="1" min="11780" max="11780" width="5.85546875"/>
    <col customWidth="1" min="11781" max="11781" width="7.28515625"/>
    <col customWidth="1" min="11782" max="11782" width="6.5703125"/>
    <col customWidth="1" min="11783" max="11783" width="6.140625"/>
    <col customWidth="1" min="11784" max="11784" width="5"/>
    <col customWidth="1" min="11785" max="11785" width="6.28515625"/>
    <col customWidth="1" min="11786" max="11786" width="6"/>
    <col customWidth="1" min="11787" max="11787" width="5.85546875"/>
    <col customWidth="1" min="11788" max="11788" width="6.85546875"/>
    <col customWidth="1" min="11789" max="11789" width="5.7109375"/>
    <col customWidth="1" min="11790" max="11790" width="3.5703125"/>
    <col customWidth="1" min="11791" max="11791" width="7.85546875"/>
    <col customWidth="1" min="11792" max="11792" width="7.7109375"/>
    <col customWidth="1" hidden="1" min="11793" max="11793" width="0"/>
    <col customWidth="1" min="11794" max="11794" width="7.140625"/>
    <col customWidth="1" min="11795" max="11795" width="7.85546875"/>
    <col customWidth="1" hidden="1" min="11796" max="11796" width="0"/>
    <col customWidth="1" min="11797" max="11797" width="7"/>
    <col customWidth="1" min="11798" max="11798" width="9.140625"/>
    <col customWidth="1" hidden="1" min="11799" max="11799" width="0"/>
    <col customWidth="1" min="12035" max="12035" width="6.5703125"/>
    <col customWidth="1" min="12036" max="12036" width="5.85546875"/>
    <col customWidth="1" min="12037" max="12037" width="7.28515625"/>
    <col customWidth="1" min="12038" max="12038" width="6.5703125"/>
    <col customWidth="1" min="12039" max="12039" width="6.140625"/>
    <col customWidth="1" min="12040" max="12040" width="5"/>
    <col customWidth="1" min="12041" max="12041" width="6.28515625"/>
    <col customWidth="1" min="12042" max="12042" width="6"/>
    <col customWidth="1" min="12043" max="12043" width="5.85546875"/>
    <col customWidth="1" min="12044" max="12044" width="6.85546875"/>
    <col customWidth="1" min="12045" max="12045" width="5.7109375"/>
    <col customWidth="1" min="12046" max="12046" width="3.5703125"/>
    <col customWidth="1" min="12047" max="12047" width="7.85546875"/>
    <col customWidth="1" min="12048" max="12048" width="7.7109375"/>
    <col customWidth="1" hidden="1" min="12049" max="12049" width="0"/>
    <col customWidth="1" min="12050" max="12050" width="7.140625"/>
    <col customWidth="1" min="12051" max="12051" width="7.85546875"/>
    <col customWidth="1" hidden="1" min="12052" max="12052" width="0"/>
    <col customWidth="1" min="12053" max="12053" width="7"/>
    <col customWidth="1" min="12054" max="12054" width="9.140625"/>
    <col customWidth="1" hidden="1" min="12055" max="12055" width="0"/>
    <col customWidth="1" min="12291" max="12291" width="6.5703125"/>
    <col customWidth="1" min="12292" max="12292" width="5.85546875"/>
    <col customWidth="1" min="12293" max="12293" width="7.28515625"/>
    <col customWidth="1" min="12294" max="12294" width="6.5703125"/>
    <col customWidth="1" min="12295" max="12295" width="6.140625"/>
    <col customWidth="1" min="12296" max="12296" width="5"/>
    <col customWidth="1" min="12297" max="12297" width="6.28515625"/>
    <col customWidth="1" min="12298" max="12298" width="6"/>
    <col customWidth="1" min="12299" max="12299" width="5.85546875"/>
    <col customWidth="1" min="12300" max="12300" width="6.85546875"/>
    <col customWidth="1" min="12301" max="12301" width="5.7109375"/>
    <col customWidth="1" min="12302" max="12302" width="3.5703125"/>
    <col customWidth="1" min="12303" max="12303" width="7.85546875"/>
    <col customWidth="1" min="12304" max="12304" width="7.7109375"/>
    <col customWidth="1" hidden="1" min="12305" max="12305" width="0"/>
    <col customWidth="1" min="12306" max="12306" width="7.140625"/>
    <col customWidth="1" min="12307" max="12307" width="7.85546875"/>
    <col customWidth="1" hidden="1" min="12308" max="12308" width="0"/>
    <col customWidth="1" min="12309" max="12309" width="7"/>
    <col customWidth="1" min="12310" max="12310" width="9.140625"/>
    <col customWidth="1" hidden="1" min="12311" max="12311" width="0"/>
    <col customWidth="1" min="12547" max="12547" width="6.5703125"/>
    <col customWidth="1" min="12548" max="12548" width="5.85546875"/>
    <col customWidth="1" min="12549" max="12549" width="7.28515625"/>
    <col customWidth="1" min="12550" max="12550" width="6.5703125"/>
    <col customWidth="1" min="12551" max="12551" width="6.140625"/>
    <col customWidth="1" min="12552" max="12552" width="5"/>
    <col customWidth="1" min="12553" max="12553" width="6.28515625"/>
    <col customWidth="1" min="12554" max="12554" width="6"/>
    <col customWidth="1" min="12555" max="12555" width="5.85546875"/>
    <col customWidth="1" min="12556" max="12556" width="6.85546875"/>
    <col customWidth="1" min="12557" max="12557" width="5.7109375"/>
    <col customWidth="1" min="12558" max="12558" width="3.5703125"/>
    <col customWidth="1" min="12559" max="12559" width="7.85546875"/>
    <col customWidth="1" min="12560" max="12560" width="7.7109375"/>
    <col customWidth="1" hidden="1" min="12561" max="12561" width="0"/>
    <col customWidth="1" min="12562" max="12562" width="7.140625"/>
    <col customWidth="1" min="12563" max="12563" width="7.85546875"/>
    <col customWidth="1" hidden="1" min="12564" max="12564" width="0"/>
    <col customWidth="1" min="12565" max="12565" width="7"/>
    <col customWidth="1" min="12566" max="12566" width="9.140625"/>
    <col customWidth="1" hidden="1" min="12567" max="12567" width="0"/>
    <col customWidth="1" min="12803" max="12803" width="6.5703125"/>
    <col customWidth="1" min="12804" max="12804" width="5.85546875"/>
    <col customWidth="1" min="12805" max="12805" width="7.28515625"/>
    <col customWidth="1" min="12806" max="12806" width="6.5703125"/>
    <col customWidth="1" min="12807" max="12807" width="6.140625"/>
    <col customWidth="1" min="12808" max="12808" width="5"/>
    <col customWidth="1" min="12809" max="12809" width="6.28515625"/>
    <col customWidth="1" min="12810" max="12810" width="6"/>
    <col customWidth="1" min="12811" max="12811" width="5.85546875"/>
    <col customWidth="1" min="12812" max="12812" width="6.85546875"/>
    <col customWidth="1" min="12813" max="12813" width="5.7109375"/>
    <col customWidth="1" min="12814" max="12814" width="3.5703125"/>
    <col customWidth="1" min="12815" max="12815" width="7.85546875"/>
    <col customWidth="1" min="12816" max="12816" width="7.7109375"/>
    <col customWidth="1" hidden="1" min="12817" max="12817" width="0"/>
    <col customWidth="1" min="12818" max="12818" width="7.140625"/>
    <col customWidth="1" min="12819" max="12819" width="7.85546875"/>
    <col customWidth="1" hidden="1" min="12820" max="12820" width="0"/>
    <col customWidth="1" min="12821" max="12821" width="7"/>
    <col customWidth="1" min="12822" max="12822" width="9.140625"/>
    <col customWidth="1" hidden="1" min="12823" max="12823" width="0"/>
    <col customWidth="1" min="13059" max="13059" width="6.5703125"/>
    <col customWidth="1" min="13060" max="13060" width="5.85546875"/>
    <col customWidth="1" min="13061" max="13061" width="7.28515625"/>
    <col customWidth="1" min="13062" max="13062" width="6.5703125"/>
    <col customWidth="1" min="13063" max="13063" width="6.140625"/>
    <col customWidth="1" min="13064" max="13064" width="5"/>
    <col customWidth="1" min="13065" max="13065" width="6.28515625"/>
    <col customWidth="1" min="13066" max="13066" width="6"/>
    <col customWidth="1" min="13067" max="13067" width="5.85546875"/>
    <col customWidth="1" min="13068" max="13068" width="6.85546875"/>
    <col customWidth="1" min="13069" max="13069" width="5.7109375"/>
    <col customWidth="1" min="13070" max="13070" width="3.5703125"/>
    <col customWidth="1" min="13071" max="13071" width="7.85546875"/>
    <col customWidth="1" min="13072" max="13072" width="7.7109375"/>
    <col customWidth="1" hidden="1" min="13073" max="13073" width="0"/>
    <col customWidth="1" min="13074" max="13074" width="7.140625"/>
    <col customWidth="1" min="13075" max="13075" width="7.85546875"/>
    <col customWidth="1" hidden="1" min="13076" max="13076" width="0"/>
    <col customWidth="1" min="13077" max="13077" width="7"/>
    <col customWidth="1" min="13078" max="13078" width="9.140625"/>
    <col customWidth="1" hidden="1" min="13079" max="13079" width="0"/>
    <col customWidth="1" min="13315" max="13315" width="6.5703125"/>
    <col customWidth="1" min="13316" max="13316" width="5.85546875"/>
    <col customWidth="1" min="13317" max="13317" width="7.28515625"/>
    <col customWidth="1" min="13318" max="13318" width="6.5703125"/>
    <col customWidth="1" min="13319" max="13319" width="6.140625"/>
    <col customWidth="1" min="13320" max="13320" width="5"/>
    <col customWidth="1" min="13321" max="13321" width="6.28515625"/>
    <col customWidth="1" min="13322" max="13322" width="6"/>
    <col customWidth="1" min="13323" max="13323" width="5.85546875"/>
    <col customWidth="1" min="13324" max="13324" width="6.85546875"/>
    <col customWidth="1" min="13325" max="13325" width="5.7109375"/>
    <col customWidth="1" min="13326" max="13326" width="3.5703125"/>
    <col customWidth="1" min="13327" max="13327" width="7.85546875"/>
    <col customWidth="1" min="13328" max="13328" width="7.7109375"/>
    <col customWidth="1" hidden="1" min="13329" max="13329" width="0"/>
    <col customWidth="1" min="13330" max="13330" width="7.140625"/>
    <col customWidth="1" min="13331" max="13331" width="7.85546875"/>
    <col customWidth="1" hidden="1" min="13332" max="13332" width="0"/>
    <col customWidth="1" min="13333" max="13333" width="7"/>
    <col customWidth="1" min="13334" max="13334" width="9.140625"/>
    <col customWidth="1" hidden="1" min="13335" max="13335" width="0"/>
    <col customWidth="1" min="13571" max="13571" width="6.5703125"/>
    <col customWidth="1" min="13572" max="13572" width="5.85546875"/>
    <col customWidth="1" min="13573" max="13573" width="7.28515625"/>
    <col customWidth="1" min="13574" max="13574" width="6.5703125"/>
    <col customWidth="1" min="13575" max="13575" width="6.140625"/>
    <col customWidth="1" min="13576" max="13576" width="5"/>
    <col customWidth="1" min="13577" max="13577" width="6.28515625"/>
    <col customWidth="1" min="13578" max="13578" width="6"/>
    <col customWidth="1" min="13579" max="13579" width="5.85546875"/>
    <col customWidth="1" min="13580" max="13580" width="6.85546875"/>
    <col customWidth="1" min="13581" max="13581" width="5.7109375"/>
    <col customWidth="1" min="13582" max="13582" width="3.5703125"/>
    <col customWidth="1" min="13583" max="13583" width="7.85546875"/>
    <col customWidth="1" min="13584" max="13584" width="7.7109375"/>
    <col customWidth="1" hidden="1" min="13585" max="13585" width="0"/>
    <col customWidth="1" min="13586" max="13586" width="7.140625"/>
    <col customWidth="1" min="13587" max="13587" width="7.85546875"/>
    <col customWidth="1" hidden="1" min="13588" max="13588" width="0"/>
    <col customWidth="1" min="13589" max="13589" width="7"/>
    <col customWidth="1" min="13590" max="13590" width="9.140625"/>
    <col customWidth="1" hidden="1" min="13591" max="13591" width="0"/>
    <col customWidth="1" min="13827" max="13827" width="6.5703125"/>
    <col customWidth="1" min="13828" max="13828" width="5.85546875"/>
    <col customWidth="1" min="13829" max="13829" width="7.28515625"/>
    <col customWidth="1" min="13830" max="13830" width="6.5703125"/>
    <col customWidth="1" min="13831" max="13831" width="6.140625"/>
    <col customWidth="1" min="13832" max="13832" width="5"/>
    <col customWidth="1" min="13833" max="13833" width="6.28515625"/>
    <col customWidth="1" min="13834" max="13834" width="6"/>
    <col customWidth="1" min="13835" max="13835" width="5.85546875"/>
    <col customWidth="1" min="13836" max="13836" width="6.85546875"/>
    <col customWidth="1" min="13837" max="13837" width="5.7109375"/>
    <col customWidth="1" min="13838" max="13838" width="3.5703125"/>
    <col customWidth="1" min="13839" max="13839" width="7.85546875"/>
    <col customWidth="1" min="13840" max="13840" width="7.7109375"/>
    <col customWidth="1" hidden="1" min="13841" max="13841" width="0"/>
    <col customWidth="1" min="13842" max="13842" width="7.140625"/>
    <col customWidth="1" min="13843" max="13843" width="7.85546875"/>
    <col customWidth="1" hidden="1" min="13844" max="13844" width="0"/>
    <col customWidth="1" min="13845" max="13845" width="7"/>
    <col customWidth="1" min="13846" max="13846" width="9.140625"/>
    <col customWidth="1" hidden="1" min="13847" max="13847" width="0"/>
    <col customWidth="1" min="14083" max="14083" width="6.5703125"/>
    <col customWidth="1" min="14084" max="14084" width="5.85546875"/>
    <col customWidth="1" min="14085" max="14085" width="7.28515625"/>
    <col customWidth="1" min="14086" max="14086" width="6.5703125"/>
    <col customWidth="1" min="14087" max="14087" width="6.140625"/>
    <col customWidth="1" min="14088" max="14088" width="5"/>
    <col customWidth="1" min="14089" max="14089" width="6.28515625"/>
    <col customWidth="1" min="14090" max="14090" width="6"/>
    <col customWidth="1" min="14091" max="14091" width="5.85546875"/>
    <col customWidth="1" min="14092" max="14092" width="6.85546875"/>
    <col customWidth="1" min="14093" max="14093" width="5.7109375"/>
    <col customWidth="1" min="14094" max="14094" width="3.5703125"/>
    <col customWidth="1" min="14095" max="14095" width="7.85546875"/>
    <col customWidth="1" min="14096" max="14096" width="7.7109375"/>
    <col customWidth="1" hidden="1" min="14097" max="14097" width="0"/>
    <col customWidth="1" min="14098" max="14098" width="7.140625"/>
    <col customWidth="1" min="14099" max="14099" width="7.85546875"/>
    <col customWidth="1" hidden="1" min="14100" max="14100" width="0"/>
    <col customWidth="1" min="14101" max="14101" width="7"/>
    <col customWidth="1" min="14102" max="14102" width="9.140625"/>
    <col customWidth="1" hidden="1" min="14103" max="14103" width="0"/>
    <col customWidth="1" min="14339" max="14339" width="6.5703125"/>
    <col customWidth="1" min="14340" max="14340" width="5.85546875"/>
    <col customWidth="1" min="14341" max="14341" width="7.28515625"/>
    <col customWidth="1" min="14342" max="14342" width="6.5703125"/>
    <col customWidth="1" min="14343" max="14343" width="6.140625"/>
    <col customWidth="1" min="14344" max="14344" width="5"/>
    <col customWidth="1" min="14345" max="14345" width="6.28515625"/>
    <col customWidth="1" min="14346" max="14346" width="6"/>
    <col customWidth="1" min="14347" max="14347" width="5.85546875"/>
    <col customWidth="1" min="14348" max="14348" width="6.85546875"/>
    <col customWidth="1" min="14349" max="14349" width="5.7109375"/>
    <col customWidth="1" min="14350" max="14350" width="3.5703125"/>
    <col customWidth="1" min="14351" max="14351" width="7.85546875"/>
    <col customWidth="1" min="14352" max="14352" width="7.7109375"/>
    <col customWidth="1" hidden="1" min="14353" max="14353" width="0"/>
    <col customWidth="1" min="14354" max="14354" width="7.140625"/>
    <col customWidth="1" min="14355" max="14355" width="7.85546875"/>
    <col customWidth="1" hidden="1" min="14356" max="14356" width="0"/>
    <col customWidth="1" min="14357" max="14357" width="7"/>
    <col customWidth="1" min="14358" max="14358" width="9.140625"/>
    <col customWidth="1" hidden="1" min="14359" max="14359" width="0"/>
    <col customWidth="1" min="14595" max="14595" width="6.5703125"/>
    <col customWidth="1" min="14596" max="14596" width="5.85546875"/>
    <col customWidth="1" min="14597" max="14597" width="7.28515625"/>
    <col customWidth="1" min="14598" max="14598" width="6.5703125"/>
    <col customWidth="1" min="14599" max="14599" width="6.140625"/>
    <col customWidth="1" min="14600" max="14600" width="5"/>
    <col customWidth="1" min="14601" max="14601" width="6.28515625"/>
    <col customWidth="1" min="14602" max="14602" width="6"/>
    <col customWidth="1" min="14603" max="14603" width="5.85546875"/>
    <col customWidth="1" min="14604" max="14604" width="6.85546875"/>
    <col customWidth="1" min="14605" max="14605" width="5.7109375"/>
    <col customWidth="1" min="14606" max="14606" width="3.5703125"/>
    <col customWidth="1" min="14607" max="14607" width="7.85546875"/>
    <col customWidth="1" min="14608" max="14608" width="7.7109375"/>
    <col customWidth="1" hidden="1" min="14609" max="14609" width="0"/>
    <col customWidth="1" min="14610" max="14610" width="7.140625"/>
    <col customWidth="1" min="14611" max="14611" width="7.85546875"/>
    <col customWidth="1" hidden="1" min="14612" max="14612" width="0"/>
    <col customWidth="1" min="14613" max="14613" width="7"/>
    <col customWidth="1" min="14614" max="14614" width="9.140625"/>
    <col customWidth="1" hidden="1" min="14615" max="14615" width="0"/>
    <col customWidth="1" min="14851" max="14851" width="6.5703125"/>
    <col customWidth="1" min="14852" max="14852" width="5.85546875"/>
    <col customWidth="1" min="14853" max="14853" width="7.28515625"/>
    <col customWidth="1" min="14854" max="14854" width="6.5703125"/>
    <col customWidth="1" min="14855" max="14855" width="6.140625"/>
    <col customWidth="1" min="14856" max="14856" width="5"/>
    <col customWidth="1" min="14857" max="14857" width="6.28515625"/>
    <col customWidth="1" min="14858" max="14858" width="6"/>
    <col customWidth="1" min="14859" max="14859" width="5.85546875"/>
    <col customWidth="1" min="14860" max="14860" width="6.85546875"/>
    <col customWidth="1" min="14861" max="14861" width="5.7109375"/>
    <col customWidth="1" min="14862" max="14862" width="3.5703125"/>
    <col customWidth="1" min="14863" max="14863" width="7.85546875"/>
    <col customWidth="1" min="14864" max="14864" width="7.7109375"/>
    <col customWidth="1" hidden="1" min="14865" max="14865" width="0"/>
    <col customWidth="1" min="14866" max="14866" width="7.140625"/>
    <col customWidth="1" min="14867" max="14867" width="7.85546875"/>
    <col customWidth="1" hidden="1" min="14868" max="14868" width="0"/>
    <col customWidth="1" min="14869" max="14869" width="7"/>
    <col customWidth="1" min="14870" max="14870" width="9.140625"/>
    <col customWidth="1" hidden="1" min="14871" max="14871" width="0"/>
    <col customWidth="1" min="15107" max="15107" width="6.5703125"/>
    <col customWidth="1" min="15108" max="15108" width="5.85546875"/>
    <col customWidth="1" min="15109" max="15109" width="7.28515625"/>
    <col customWidth="1" min="15110" max="15110" width="6.5703125"/>
    <col customWidth="1" min="15111" max="15111" width="6.140625"/>
    <col customWidth="1" min="15112" max="15112" width="5"/>
    <col customWidth="1" min="15113" max="15113" width="6.28515625"/>
    <col customWidth="1" min="15114" max="15114" width="6"/>
    <col customWidth="1" min="15115" max="15115" width="5.85546875"/>
    <col customWidth="1" min="15116" max="15116" width="6.85546875"/>
    <col customWidth="1" min="15117" max="15117" width="5.7109375"/>
    <col customWidth="1" min="15118" max="15118" width="3.5703125"/>
    <col customWidth="1" min="15119" max="15119" width="7.85546875"/>
    <col customWidth="1" min="15120" max="15120" width="7.7109375"/>
    <col customWidth="1" hidden="1" min="15121" max="15121" width="0"/>
    <col customWidth="1" min="15122" max="15122" width="7.140625"/>
    <col customWidth="1" min="15123" max="15123" width="7.85546875"/>
    <col customWidth="1" hidden="1" min="15124" max="15124" width="0"/>
    <col customWidth="1" min="15125" max="15125" width="7"/>
    <col customWidth="1" min="15126" max="15126" width="9.140625"/>
    <col customWidth="1" hidden="1" min="15127" max="15127" width="0"/>
    <col customWidth="1" min="15363" max="15363" width="6.5703125"/>
    <col customWidth="1" min="15364" max="15364" width="5.85546875"/>
    <col customWidth="1" min="15365" max="15365" width="7.28515625"/>
    <col customWidth="1" min="15366" max="15366" width="6.5703125"/>
    <col customWidth="1" min="15367" max="15367" width="6.140625"/>
    <col customWidth="1" min="15368" max="15368" width="5"/>
    <col customWidth="1" min="15369" max="15369" width="6.28515625"/>
    <col customWidth="1" min="15370" max="15370" width="6"/>
    <col customWidth="1" min="15371" max="15371" width="5.85546875"/>
    <col customWidth="1" min="15372" max="15372" width="6.85546875"/>
    <col customWidth="1" min="15373" max="15373" width="5.7109375"/>
    <col customWidth="1" min="15374" max="15374" width="3.5703125"/>
    <col customWidth="1" min="15375" max="15375" width="7.85546875"/>
    <col customWidth="1" min="15376" max="15376" width="7.7109375"/>
    <col customWidth="1" hidden="1" min="15377" max="15377" width="0"/>
    <col customWidth="1" min="15378" max="15378" width="7.140625"/>
    <col customWidth="1" min="15379" max="15379" width="7.85546875"/>
    <col customWidth="1" hidden="1" min="15380" max="15380" width="0"/>
    <col customWidth="1" min="15381" max="15381" width="7"/>
    <col customWidth="1" min="15382" max="15382" width="9.140625"/>
    <col customWidth="1" hidden="1" min="15383" max="15383" width="0"/>
    <col customWidth="1" min="15619" max="15619" width="6.5703125"/>
    <col customWidth="1" min="15620" max="15620" width="5.85546875"/>
    <col customWidth="1" min="15621" max="15621" width="7.28515625"/>
    <col customWidth="1" min="15622" max="15622" width="6.5703125"/>
    <col customWidth="1" min="15623" max="15623" width="6.140625"/>
    <col customWidth="1" min="15624" max="15624" width="5"/>
    <col customWidth="1" min="15625" max="15625" width="6.28515625"/>
    <col customWidth="1" min="15626" max="15626" width="6"/>
    <col customWidth="1" min="15627" max="15627" width="5.85546875"/>
    <col customWidth="1" min="15628" max="15628" width="6.85546875"/>
    <col customWidth="1" min="15629" max="15629" width="5.7109375"/>
    <col customWidth="1" min="15630" max="15630" width="3.5703125"/>
    <col customWidth="1" min="15631" max="15631" width="7.85546875"/>
    <col customWidth="1" min="15632" max="15632" width="7.7109375"/>
    <col customWidth="1" hidden="1" min="15633" max="15633" width="0"/>
    <col customWidth="1" min="15634" max="15634" width="7.140625"/>
    <col customWidth="1" min="15635" max="15635" width="7.85546875"/>
    <col customWidth="1" hidden="1" min="15636" max="15636" width="0"/>
    <col customWidth="1" min="15637" max="15637" width="7"/>
    <col customWidth="1" min="15638" max="15638" width="9.140625"/>
    <col customWidth="1" hidden="1" min="15639" max="15639" width="0"/>
    <col customWidth="1" min="15875" max="15875" width="6.5703125"/>
    <col customWidth="1" min="15876" max="15876" width="5.85546875"/>
    <col customWidth="1" min="15877" max="15877" width="7.28515625"/>
    <col customWidth="1" min="15878" max="15878" width="6.5703125"/>
    <col customWidth="1" min="15879" max="15879" width="6.140625"/>
    <col customWidth="1" min="15880" max="15880" width="5"/>
    <col customWidth="1" min="15881" max="15881" width="6.28515625"/>
    <col customWidth="1" min="15882" max="15882" width="6"/>
    <col customWidth="1" min="15883" max="15883" width="5.85546875"/>
    <col customWidth="1" min="15884" max="15884" width="6.85546875"/>
    <col customWidth="1" min="15885" max="15885" width="5.7109375"/>
    <col customWidth="1" min="15886" max="15886" width="3.5703125"/>
    <col customWidth="1" min="15887" max="15887" width="7.85546875"/>
    <col customWidth="1" min="15888" max="15888" width="7.7109375"/>
    <col customWidth="1" hidden="1" min="15889" max="15889" width="0"/>
    <col customWidth="1" min="15890" max="15890" width="7.140625"/>
    <col customWidth="1" min="15891" max="15891" width="7.85546875"/>
    <col customWidth="1" hidden="1" min="15892" max="15892" width="0"/>
    <col customWidth="1" min="15893" max="15893" width="7"/>
    <col customWidth="1" min="15894" max="15894" width="9.140625"/>
    <col customWidth="1" hidden="1" min="15895" max="15895" width="0"/>
    <col customWidth="1" min="16131" max="16131" width="6.5703125"/>
    <col customWidth="1" min="16132" max="16132" width="5.85546875"/>
    <col customWidth="1" min="16133" max="16133" width="7.28515625"/>
    <col customWidth="1" min="16134" max="16134" width="6.5703125"/>
    <col customWidth="1" min="16135" max="16135" width="6.140625"/>
    <col customWidth="1" min="16136" max="16136" width="5"/>
    <col customWidth="1" min="16137" max="16137" width="6.28515625"/>
    <col customWidth="1" min="16138" max="16138" width="6"/>
    <col customWidth="1" min="16139" max="16139" width="5.85546875"/>
    <col customWidth="1" min="16140" max="16140" width="6.85546875"/>
    <col customWidth="1" min="16141" max="16141" width="5.7109375"/>
    <col customWidth="1" min="16142" max="16142" width="3.5703125"/>
    <col customWidth="1" min="16143" max="16143" width="7.85546875"/>
    <col customWidth="1" min="16144" max="16144" width="7.7109375"/>
    <col customWidth="1" hidden="1" min="16145" max="16145" width="0"/>
    <col customWidth="1" min="16146" max="16146" width="7.140625"/>
    <col customWidth="1" min="16147" max="16147" width="7.85546875"/>
    <col customWidth="1" hidden="1" min="16148" max="16148" width="0"/>
    <col customWidth="1" min="16149" max="16149" width="7"/>
    <col customWidth="1" min="16150" max="16150" width="9.140625"/>
    <col customWidth="1" hidden="1" min="16151" max="16151" width="0"/>
  </cols>
  <sheetData>
    <row r="1" s="1324" customFormat="1" ht="31.5" customHeight="1">
      <c r="A1" s="1397" t="s">
        <v>73</v>
      </c>
      <c r="B1" s="1397"/>
      <c r="C1" s="1397"/>
      <c r="D1" s="1397"/>
      <c r="E1" s="1397"/>
      <c r="F1" s="1397"/>
      <c r="G1" s="1397"/>
      <c r="H1" s="1397"/>
      <c r="I1" s="1397"/>
      <c r="J1" s="1397"/>
      <c r="K1" s="1397"/>
      <c r="L1" s="1397"/>
      <c r="M1" s="1397"/>
      <c r="N1" s="1397"/>
      <c r="O1" s="1397"/>
      <c r="P1" s="1397"/>
      <c r="Q1" s="1397"/>
      <c r="R1" s="1397"/>
      <c r="S1" s="1397"/>
      <c r="T1" s="1397"/>
      <c r="U1" s="1397"/>
      <c r="V1" s="1397"/>
      <c r="W1" s="1397"/>
      <c r="X1" s="1324"/>
      <c r="Y1" s="1324"/>
      <c r="Z1" s="1324"/>
      <c r="AA1" s="1324"/>
      <c r="AB1" s="1324"/>
      <c r="AC1" s="1324"/>
      <c r="AD1" s="1324"/>
      <c r="AE1" s="1324"/>
      <c r="AF1" s="1324"/>
      <c r="AG1" s="1324"/>
      <c r="AH1" s="1324"/>
      <c r="AI1" s="1324"/>
      <c r="AJ1" s="1324"/>
      <c r="AK1" s="1324"/>
      <c r="AL1" s="1324"/>
      <c r="AM1" s="1324"/>
      <c r="AN1" s="1324"/>
      <c r="AO1" s="1324"/>
      <c r="AP1" s="1324"/>
      <c r="AQ1" s="1324"/>
      <c r="AR1" s="1324"/>
      <c r="AS1" s="1324"/>
      <c r="AT1" s="1324"/>
      <c r="AU1" s="1324"/>
      <c r="AV1" s="1324"/>
      <c r="AW1" s="1324"/>
      <c r="AX1" s="1324"/>
      <c r="AY1" s="1324"/>
      <c r="AZ1" s="1324"/>
      <c r="BA1" s="1324"/>
      <c r="BB1" s="1324"/>
      <c r="BC1" s="1324"/>
      <c r="BD1" s="1324"/>
      <c r="BE1" s="1324"/>
      <c r="BF1" s="1324"/>
      <c r="BG1" s="1324"/>
      <c r="BH1" s="1324"/>
      <c r="BI1" s="1324"/>
      <c r="BJ1" s="1324"/>
      <c r="BK1" s="1324"/>
      <c r="BL1" s="1324"/>
      <c r="BM1" s="1324"/>
      <c r="BN1" s="1324"/>
      <c r="BO1" s="1324"/>
      <c r="BP1" s="1324"/>
      <c r="BQ1" s="1324"/>
      <c r="BR1" s="1324"/>
      <c r="BS1" s="1324"/>
      <c r="BT1" s="1324"/>
      <c r="BU1" s="1324"/>
      <c r="BV1" s="1324"/>
      <c r="BW1" s="1324"/>
      <c r="BX1" s="1324"/>
      <c r="BY1" s="1324"/>
      <c r="BZ1" s="1324"/>
      <c r="CA1" s="1324"/>
      <c r="CB1" s="1324"/>
      <c r="CC1" s="1324"/>
      <c r="CD1" s="1324"/>
      <c r="CE1" s="1324"/>
      <c r="CF1" s="1324"/>
      <c r="CG1" s="1324"/>
      <c r="CH1" s="1324"/>
      <c r="CI1" s="1324"/>
      <c r="CJ1" s="1324"/>
      <c r="CK1" s="1324"/>
      <c r="CL1" s="1324"/>
      <c r="CM1" s="1324"/>
      <c r="CN1" s="1324"/>
      <c r="CO1" s="1324"/>
      <c r="CP1" s="1324"/>
      <c r="CQ1" s="1324"/>
      <c r="CR1" s="1324"/>
      <c r="CS1" s="1324"/>
      <c r="CT1" s="1324"/>
      <c r="CU1" s="1324"/>
      <c r="CV1" s="1324"/>
      <c r="CW1" s="1324"/>
      <c r="CX1" s="1324"/>
      <c r="CY1" s="1324"/>
      <c r="CZ1" s="1324"/>
      <c r="DA1" s="1324"/>
      <c r="DB1" s="1324"/>
      <c r="DC1" s="1324"/>
      <c r="DD1" s="1324"/>
      <c r="DE1" s="1324"/>
      <c r="DF1" s="1324"/>
      <c r="DG1" s="1324"/>
      <c r="DH1" s="1324"/>
      <c r="DI1" s="1324"/>
      <c r="DJ1" s="1324"/>
      <c r="DK1" s="1324"/>
      <c r="DL1" s="1324"/>
      <c r="DM1" s="1324"/>
      <c r="DN1" s="1324"/>
      <c r="DO1" s="1324"/>
      <c r="DP1" s="1324"/>
      <c r="DQ1" s="1324"/>
      <c r="DR1" s="1324"/>
      <c r="DS1" s="1324"/>
      <c r="DT1" s="1324"/>
      <c r="DU1" s="1324"/>
      <c r="DV1" s="1324"/>
      <c r="DW1" s="1324"/>
      <c r="DX1" s="1324"/>
    </row>
    <row r="2" s="1324" customFormat="1" ht="15">
      <c r="A2" s="1326" t="s">
        <v>108</v>
      </c>
      <c r="B2" s="1327"/>
      <c r="C2" s="1327"/>
      <c r="D2" s="1327"/>
      <c r="E2" s="1327"/>
      <c r="F2" s="1327"/>
      <c r="G2" s="1327"/>
      <c r="H2" s="1327"/>
      <c r="I2" s="1327"/>
      <c r="J2" s="1327"/>
      <c r="K2" s="1327"/>
      <c r="L2" s="1327"/>
      <c r="M2" s="1327"/>
      <c r="N2" s="1327"/>
      <c r="O2" s="1327"/>
      <c r="P2" s="1327"/>
      <c r="Q2" s="1328"/>
      <c r="R2" s="1328"/>
      <c r="S2" s="1328"/>
      <c r="T2" s="1328"/>
      <c r="U2" s="1328"/>
      <c r="V2" s="1328"/>
      <c r="W2" s="1329"/>
      <c r="X2" s="1324"/>
      <c r="Y2" s="1324"/>
      <c r="Z2" s="1324"/>
      <c r="AA2" s="1324"/>
      <c r="AB2" s="1324"/>
      <c r="AC2" s="1324"/>
      <c r="AD2" s="1324"/>
      <c r="AE2" s="1324"/>
      <c r="AF2" s="1324"/>
      <c r="AG2" s="1324"/>
      <c r="AH2" s="1324"/>
      <c r="AI2" s="1324"/>
      <c r="AJ2" s="1324"/>
      <c r="AK2" s="1324"/>
      <c r="AL2" s="1324"/>
      <c r="AM2" s="1324"/>
      <c r="AN2" s="1324"/>
      <c r="AO2" s="1324"/>
      <c r="AP2" s="1324"/>
      <c r="AQ2" s="1324"/>
      <c r="AR2" s="1324"/>
      <c r="AS2" s="1324"/>
      <c r="AT2" s="1324"/>
      <c r="AU2" s="1324"/>
      <c r="AV2" s="1324"/>
      <c r="AW2" s="1324"/>
      <c r="AX2" s="1324"/>
      <c r="AY2" s="1324"/>
      <c r="AZ2" s="1324"/>
      <c r="BA2" s="1324"/>
      <c r="BB2" s="1324"/>
      <c r="BC2" s="1324"/>
      <c r="BD2" s="1324"/>
      <c r="BE2" s="1324"/>
      <c r="BF2" s="1324"/>
      <c r="BG2" s="1324"/>
      <c r="BH2" s="1324"/>
      <c r="BI2" s="1324"/>
      <c r="BJ2" s="1324"/>
      <c r="BK2" s="1324"/>
      <c r="BL2" s="1324"/>
      <c r="BM2" s="1324"/>
      <c r="BN2" s="1324"/>
      <c r="BO2" s="1324"/>
      <c r="BP2" s="1324"/>
      <c r="BQ2" s="1324"/>
      <c r="BR2" s="1324"/>
      <c r="BS2" s="1324"/>
      <c r="BT2" s="1324"/>
      <c r="BU2" s="1324"/>
      <c r="BV2" s="1324"/>
      <c r="BW2" s="1324"/>
      <c r="BX2" s="1324"/>
      <c r="BY2" s="1324"/>
      <c r="BZ2" s="1324"/>
      <c r="CA2" s="1324"/>
      <c r="CB2" s="1324"/>
      <c r="CC2" s="1324"/>
      <c r="CD2" s="1324"/>
      <c r="CE2" s="1324"/>
      <c r="CF2" s="1324"/>
      <c r="CG2" s="1324"/>
      <c r="CH2" s="1324"/>
      <c r="CI2" s="1324"/>
      <c r="CJ2" s="1324"/>
      <c r="CK2" s="1324"/>
      <c r="CL2" s="1324"/>
      <c r="CM2" s="1324"/>
      <c r="CN2" s="1324"/>
      <c r="CO2" s="1324"/>
      <c r="CP2" s="1324"/>
      <c r="CQ2" s="1324"/>
      <c r="CR2" s="1324"/>
      <c r="CS2" s="1324"/>
      <c r="CT2" s="1324"/>
      <c r="CU2" s="1324"/>
      <c r="CV2" s="1324"/>
      <c r="CW2" s="1324"/>
      <c r="CX2" s="1324"/>
      <c r="CY2" s="1324"/>
      <c r="CZ2" s="1324"/>
      <c r="DA2" s="1324"/>
      <c r="DB2" s="1324"/>
      <c r="DC2" s="1324"/>
      <c r="DD2" s="1324"/>
      <c r="DE2" s="1324"/>
      <c r="DF2" s="1324"/>
      <c r="DG2" s="1324"/>
      <c r="DH2" s="1324"/>
      <c r="DI2" s="1324"/>
      <c r="DJ2" s="1324"/>
      <c r="DK2" s="1324"/>
      <c r="DL2" s="1324"/>
      <c r="DM2" s="1324"/>
      <c r="DN2" s="1324"/>
      <c r="DO2" s="1324"/>
      <c r="DP2" s="1324"/>
      <c r="DQ2" s="1324"/>
      <c r="DR2" s="1324"/>
      <c r="DS2" s="1324"/>
      <c r="DT2" s="1324"/>
      <c r="DU2" s="1324"/>
      <c r="DV2" s="1324"/>
      <c r="DW2" s="1324"/>
      <c r="DX2" s="1324"/>
    </row>
    <row r="3" s="1324" customFormat="1" ht="17.25" customHeight="1">
      <c r="A3" s="1398" t="s">
        <v>3</v>
      </c>
      <c r="B3" s="1399">
        <v>1</v>
      </c>
      <c r="C3" s="1400"/>
      <c r="D3" s="1400"/>
      <c r="E3" s="1399">
        <v>2</v>
      </c>
      <c r="F3" s="1400"/>
      <c r="G3" s="1401"/>
      <c r="H3" s="1400">
        <v>3</v>
      </c>
      <c r="I3" s="1400"/>
      <c r="J3" s="1400"/>
      <c r="K3" s="1399">
        <v>4</v>
      </c>
      <c r="L3" s="1400"/>
      <c r="M3" s="1401"/>
      <c r="N3" s="1400">
        <v>5</v>
      </c>
      <c r="O3" s="1400"/>
      <c r="P3" s="1402"/>
      <c r="Q3" s="1403">
        <v>6</v>
      </c>
      <c r="R3" s="1400"/>
      <c r="S3" s="1400"/>
      <c r="T3" s="1400"/>
      <c r="U3" s="1404"/>
      <c r="V3" s="1405"/>
      <c r="W3" s="1406"/>
      <c r="X3" s="1324"/>
      <c r="Y3" s="1324"/>
      <c r="Z3" s="1324"/>
      <c r="AA3" s="1324"/>
      <c r="AB3" s="1324"/>
      <c r="AC3" s="1324"/>
      <c r="AD3" s="1324"/>
      <c r="AE3" s="1324"/>
      <c r="AF3" s="1324"/>
      <c r="AG3" s="1324"/>
      <c r="AH3" s="1324"/>
      <c r="AI3" s="1324"/>
      <c r="AJ3" s="1324"/>
      <c r="AK3" s="1324"/>
      <c r="AL3" s="1324"/>
      <c r="AM3" s="1324"/>
      <c r="AN3" s="1324"/>
      <c r="AO3" s="1324"/>
      <c r="AP3" s="1324"/>
      <c r="AQ3" s="1324"/>
      <c r="AR3" s="1324"/>
      <c r="AS3" s="1324"/>
      <c r="AT3" s="1324"/>
      <c r="AU3" s="1324"/>
      <c r="AV3" s="1324"/>
      <c r="AW3" s="1324"/>
      <c r="AX3" s="1324"/>
      <c r="AY3" s="1324"/>
      <c r="AZ3" s="1324"/>
      <c r="BA3" s="1324"/>
      <c r="BB3" s="1324"/>
      <c r="BC3" s="1324"/>
      <c r="BD3" s="1324"/>
      <c r="BE3" s="1324"/>
      <c r="BF3" s="1324"/>
      <c r="BG3" s="1324"/>
      <c r="BH3" s="1324"/>
      <c r="BI3" s="1324"/>
      <c r="BJ3" s="1324"/>
      <c r="BK3" s="1324"/>
      <c r="BL3" s="1324"/>
      <c r="BM3" s="1324"/>
      <c r="BN3" s="1324"/>
      <c r="BO3" s="1324"/>
      <c r="BP3" s="1324"/>
      <c r="BQ3" s="1324"/>
      <c r="BR3" s="1324"/>
      <c r="BS3" s="1324"/>
      <c r="BT3" s="1324"/>
      <c r="BU3" s="1324"/>
      <c r="BV3" s="1324"/>
      <c r="BW3" s="1324"/>
      <c r="BX3" s="1324"/>
      <c r="BY3" s="1324"/>
      <c r="BZ3" s="1324"/>
      <c r="CA3" s="1324"/>
      <c r="CB3" s="1324"/>
      <c r="CC3" s="1324"/>
      <c r="CD3" s="1324"/>
      <c r="CE3" s="1324"/>
      <c r="CF3" s="1324"/>
      <c r="CG3" s="1324"/>
      <c r="CH3" s="1324"/>
      <c r="CI3" s="1324"/>
      <c r="CJ3" s="1324"/>
      <c r="CK3" s="1324"/>
      <c r="CL3" s="1324"/>
      <c r="CM3" s="1324"/>
      <c r="CN3" s="1324"/>
      <c r="CO3" s="1324"/>
      <c r="CP3" s="1324"/>
      <c r="CQ3" s="1324"/>
      <c r="CR3" s="1324"/>
      <c r="CS3" s="1324"/>
      <c r="CT3" s="1324"/>
      <c r="CU3" s="1324"/>
      <c r="CV3" s="1324"/>
      <c r="CW3" s="1324"/>
      <c r="CX3" s="1324"/>
      <c r="CY3" s="1324"/>
      <c r="CZ3" s="1324"/>
      <c r="DA3" s="1324"/>
      <c r="DB3" s="1324"/>
      <c r="DC3" s="1324"/>
      <c r="DD3" s="1324"/>
      <c r="DE3" s="1324"/>
      <c r="DF3" s="1324"/>
      <c r="DG3" s="1324"/>
      <c r="DH3" s="1324"/>
      <c r="DI3" s="1324"/>
      <c r="DJ3" s="1324"/>
      <c r="DK3" s="1324"/>
      <c r="DL3" s="1324"/>
      <c r="DM3" s="1324"/>
      <c r="DN3" s="1324"/>
      <c r="DO3" s="1324"/>
      <c r="DP3" s="1324"/>
      <c r="DQ3" s="1324"/>
      <c r="DR3" s="1324"/>
      <c r="DS3" s="1324"/>
      <c r="DT3" s="1324"/>
      <c r="DU3" s="1324"/>
      <c r="DV3" s="1324"/>
      <c r="DW3" s="1324"/>
      <c r="DX3" s="1324"/>
    </row>
    <row r="4" s="1324" customFormat="1" ht="36.75" customHeight="1">
      <c r="A4" s="1407"/>
      <c r="B4" s="1408" t="s">
        <v>9</v>
      </c>
      <c r="C4" s="1409" t="s">
        <v>75</v>
      </c>
      <c r="D4" s="1410" t="s">
        <v>11</v>
      </c>
      <c r="E4" s="1408" t="s">
        <v>9</v>
      </c>
      <c r="F4" s="1409" t="s">
        <v>75</v>
      </c>
      <c r="G4" s="1411" t="s">
        <v>11</v>
      </c>
      <c r="H4" s="1412" t="s">
        <v>9</v>
      </c>
      <c r="I4" s="1409" t="s">
        <v>75</v>
      </c>
      <c r="J4" s="1410" t="s">
        <v>11</v>
      </c>
      <c r="K4" s="1408" t="s">
        <v>9</v>
      </c>
      <c r="L4" s="1409" t="s">
        <v>75</v>
      </c>
      <c r="M4" s="1411" t="s">
        <v>11</v>
      </c>
      <c r="N4" s="1412" t="s">
        <v>9</v>
      </c>
      <c r="O4" s="1409" t="s">
        <v>75</v>
      </c>
      <c r="P4" s="1413" t="s">
        <v>11</v>
      </c>
      <c r="Q4" s="1412" t="s">
        <v>9</v>
      </c>
      <c r="R4" s="1409" t="s">
        <v>75</v>
      </c>
      <c r="S4" s="1409" t="s">
        <v>75</v>
      </c>
      <c r="T4" s="1413" t="s">
        <v>11</v>
      </c>
      <c r="U4" s="1414" t="s">
        <v>9</v>
      </c>
      <c r="V4" s="1415" t="s">
        <v>75</v>
      </c>
      <c r="W4" s="1416" t="s">
        <v>11</v>
      </c>
      <c r="X4" s="1353"/>
      <c r="Y4" s="1324"/>
      <c r="Z4" s="1324"/>
      <c r="AA4" s="1324"/>
      <c r="AB4" s="1324"/>
      <c r="AC4" s="1324"/>
      <c r="AD4" s="1324"/>
      <c r="AE4" s="1324"/>
      <c r="AF4" s="1324"/>
      <c r="AG4" s="1324"/>
      <c r="AH4" s="1324"/>
      <c r="AI4" s="1324"/>
      <c r="AJ4" s="1324"/>
      <c r="AK4" s="1324"/>
      <c r="AL4" s="1324"/>
      <c r="AM4" s="1324"/>
      <c r="AN4" s="1324"/>
      <c r="AO4" s="1324"/>
      <c r="AP4" s="1324"/>
      <c r="AQ4" s="1324"/>
      <c r="AR4" s="1324"/>
      <c r="AS4" s="1324"/>
      <c r="AT4" s="1324"/>
      <c r="AU4" s="1324"/>
      <c r="AV4" s="1324"/>
      <c r="AW4" s="1324"/>
      <c r="AX4" s="1324"/>
      <c r="AY4" s="1324"/>
      <c r="AZ4" s="1324"/>
      <c r="BA4" s="1324"/>
      <c r="BB4" s="1324"/>
      <c r="BC4" s="1324"/>
      <c r="BD4" s="1324"/>
      <c r="BE4" s="1324"/>
      <c r="BF4" s="1324"/>
      <c r="BG4" s="1324"/>
      <c r="BH4" s="1324"/>
      <c r="BI4" s="1324"/>
      <c r="BJ4" s="1324"/>
      <c r="BK4" s="1324"/>
      <c r="BL4" s="1324"/>
      <c r="BM4" s="1324"/>
      <c r="BN4" s="1324"/>
      <c r="BO4" s="1324"/>
      <c r="BP4" s="1324"/>
      <c r="BQ4" s="1324"/>
      <c r="BR4" s="1324"/>
      <c r="BS4" s="1324"/>
      <c r="BT4" s="1324"/>
      <c r="BU4" s="1324"/>
      <c r="BV4" s="1324"/>
      <c r="BW4" s="1324"/>
      <c r="BX4" s="1324"/>
      <c r="BY4" s="1324"/>
      <c r="BZ4" s="1324"/>
      <c r="CA4" s="1324"/>
      <c r="CB4" s="1324"/>
      <c r="CC4" s="1324"/>
      <c r="CD4" s="1324"/>
      <c r="CE4" s="1324"/>
      <c r="CF4" s="1324"/>
      <c r="CG4" s="1324"/>
      <c r="CH4" s="1324"/>
      <c r="CI4" s="1324"/>
      <c r="CJ4" s="1324"/>
      <c r="CK4" s="1324"/>
      <c r="CL4" s="1324"/>
      <c r="CM4" s="1324"/>
      <c r="CN4" s="1324"/>
      <c r="CO4" s="1324"/>
      <c r="CP4" s="1324"/>
      <c r="CQ4" s="1324"/>
      <c r="CR4" s="1324"/>
      <c r="CS4" s="1324"/>
      <c r="CT4" s="1324"/>
      <c r="CU4" s="1324"/>
      <c r="CV4" s="1324"/>
      <c r="CW4" s="1324"/>
      <c r="CX4" s="1324"/>
      <c r="CY4" s="1324"/>
      <c r="CZ4" s="1324"/>
      <c r="DA4" s="1324"/>
      <c r="DB4" s="1324"/>
      <c r="DC4" s="1324"/>
      <c r="DD4" s="1324"/>
      <c r="DE4" s="1324"/>
      <c r="DF4" s="1324"/>
      <c r="DG4" s="1324"/>
      <c r="DH4" s="1324"/>
      <c r="DI4" s="1324"/>
      <c r="DJ4" s="1324"/>
      <c r="DK4" s="1324"/>
      <c r="DL4" s="1324"/>
      <c r="DM4" s="1324"/>
      <c r="DN4" s="1324"/>
      <c r="DO4" s="1324"/>
      <c r="DP4" s="1324"/>
      <c r="DQ4" s="1324"/>
      <c r="DR4" s="1324"/>
      <c r="DS4" s="1324"/>
      <c r="DT4" s="1324"/>
      <c r="DU4" s="1324"/>
      <c r="DV4" s="1324"/>
      <c r="DW4" s="1324"/>
      <c r="DX4" s="1324"/>
    </row>
    <row r="5" s="1034" customFormat="1" ht="18.75" customHeight="1">
      <c r="A5" s="1417" t="s">
        <v>105</v>
      </c>
      <c r="B5" s="1418">
        <v>0</v>
      </c>
      <c r="C5" s="1419">
        <v>30</v>
      </c>
      <c r="D5" s="1420">
        <v>30</v>
      </c>
      <c r="E5" s="1421">
        <v>0</v>
      </c>
      <c r="F5" s="1422">
        <v>0</v>
      </c>
      <c r="G5" s="1423">
        <v>0</v>
      </c>
      <c r="H5" s="1422">
        <v>0</v>
      </c>
      <c r="I5" s="1422">
        <v>0</v>
      </c>
      <c r="J5" s="1424">
        <v>0</v>
      </c>
      <c r="K5" s="1421">
        <v>0</v>
      </c>
      <c r="L5" s="1422">
        <v>0</v>
      </c>
      <c r="M5" s="1423">
        <v>0</v>
      </c>
      <c r="N5" s="1422">
        <v>0</v>
      </c>
      <c r="O5" s="1422">
        <v>0</v>
      </c>
      <c r="P5" s="1422">
        <v>0</v>
      </c>
      <c r="Q5" s="1422">
        <v>0</v>
      </c>
      <c r="R5" s="1422">
        <v>0</v>
      </c>
      <c r="S5" s="1422">
        <v>0</v>
      </c>
      <c r="T5" s="1422">
        <v>0</v>
      </c>
      <c r="U5" s="1425">
        <v>0</v>
      </c>
      <c r="V5" s="1425">
        <v>30</v>
      </c>
      <c r="W5" s="1425">
        <v>30</v>
      </c>
      <c r="X5" s="1125"/>
    </row>
    <row r="6" s="1324" customFormat="1" ht="14.25">
      <c r="A6" s="1426" t="s">
        <v>21</v>
      </c>
      <c r="B6" s="1425">
        <v>0</v>
      </c>
      <c r="C6" s="1425">
        <v>30</v>
      </c>
      <c r="D6" s="1427">
        <v>30</v>
      </c>
      <c r="E6" s="1428">
        <v>0</v>
      </c>
      <c r="F6" s="1429">
        <v>0</v>
      </c>
      <c r="G6" s="1430">
        <v>0</v>
      </c>
      <c r="H6" s="1429">
        <v>0</v>
      </c>
      <c r="I6" s="1429">
        <v>0</v>
      </c>
      <c r="J6" s="1431">
        <v>0</v>
      </c>
      <c r="K6" s="1428">
        <v>0</v>
      </c>
      <c r="L6" s="1425">
        <v>0</v>
      </c>
      <c r="M6" s="1432">
        <v>0</v>
      </c>
      <c r="N6" s="1433">
        <v>0</v>
      </c>
      <c r="O6" s="1425">
        <v>0</v>
      </c>
      <c r="P6" s="1425">
        <v>0</v>
      </c>
      <c r="Q6" s="1425">
        <v>0</v>
      </c>
      <c r="R6" s="1425">
        <v>0</v>
      </c>
      <c r="S6" s="1425">
        <v>0</v>
      </c>
      <c r="T6" s="1425">
        <v>0</v>
      </c>
      <c r="U6" s="1425">
        <v>0</v>
      </c>
      <c r="V6" s="1425">
        <v>30</v>
      </c>
      <c r="W6" s="1425">
        <v>30</v>
      </c>
      <c r="X6" s="1353"/>
    </row>
    <row r="7" s="1324" customFormat="1" ht="18" customHeight="1">
      <c r="A7" s="1434" t="s">
        <v>105</v>
      </c>
      <c r="B7" s="1435">
        <v>0</v>
      </c>
      <c r="C7" s="1436">
        <v>30</v>
      </c>
      <c r="D7" s="1437">
        <v>30</v>
      </c>
      <c r="E7" s="1438">
        <v>0</v>
      </c>
      <c r="F7" s="1439">
        <v>0</v>
      </c>
      <c r="G7" s="1440">
        <v>0</v>
      </c>
      <c r="H7" s="1439">
        <v>0</v>
      </c>
      <c r="I7" s="1439">
        <v>0</v>
      </c>
      <c r="J7" s="1388">
        <v>0</v>
      </c>
      <c r="K7" s="1438">
        <v>0</v>
      </c>
      <c r="L7" s="1441">
        <v>0</v>
      </c>
      <c r="M7" s="1442">
        <v>0</v>
      </c>
      <c r="N7" s="1441">
        <v>0</v>
      </c>
      <c r="O7" s="1443">
        <v>0</v>
      </c>
      <c r="P7" s="1444">
        <v>0</v>
      </c>
      <c r="Q7" s="1441">
        <v>0</v>
      </c>
      <c r="R7" s="1441">
        <v>0</v>
      </c>
      <c r="S7" s="1443">
        <v>0</v>
      </c>
      <c r="T7" s="1444">
        <v>0</v>
      </c>
      <c r="U7" s="1445">
        <v>0</v>
      </c>
      <c r="V7" s="1445">
        <v>0</v>
      </c>
      <c r="W7" s="1446">
        <v>0</v>
      </c>
      <c r="X7" s="1353"/>
    </row>
    <row r="8" s="1324" customFormat="1" ht="25.5" customHeight="1">
      <c r="A8" s="1447" t="s">
        <v>89</v>
      </c>
      <c r="B8" s="1448">
        <v>0</v>
      </c>
      <c r="C8" s="1448">
        <v>0</v>
      </c>
      <c r="D8" s="1449">
        <v>0</v>
      </c>
      <c r="E8" s="1428">
        <v>0</v>
      </c>
      <c r="F8" s="1429">
        <v>0</v>
      </c>
      <c r="G8" s="1430">
        <v>0</v>
      </c>
      <c r="H8" s="1429">
        <v>0</v>
      </c>
      <c r="I8" s="1429">
        <v>0</v>
      </c>
      <c r="J8" s="1431">
        <v>0</v>
      </c>
      <c r="K8" s="1428">
        <v>0</v>
      </c>
      <c r="L8" s="1448">
        <v>0</v>
      </c>
      <c r="M8" s="1450">
        <v>0</v>
      </c>
      <c r="N8" s="1451">
        <v>0</v>
      </c>
      <c r="O8" s="1448">
        <v>0</v>
      </c>
      <c r="P8" s="1448">
        <v>0</v>
      </c>
      <c r="Q8" s="1448">
        <v>0</v>
      </c>
      <c r="R8" s="1448">
        <v>0</v>
      </c>
      <c r="S8" s="1448">
        <v>0</v>
      </c>
      <c r="T8" s="1448">
        <v>0</v>
      </c>
      <c r="U8" s="1448">
        <v>0</v>
      </c>
      <c r="V8" s="1448">
        <v>0</v>
      </c>
      <c r="W8" s="1450">
        <v>0</v>
      </c>
      <c r="X8" s="1353"/>
    </row>
    <row r="9" s="1324" customFormat="1" ht="15">
      <c r="A9" s="1452" t="s">
        <v>106</v>
      </c>
      <c r="B9" s="1453">
        <v>0</v>
      </c>
      <c r="C9" s="1453">
        <v>30</v>
      </c>
      <c r="D9" s="1454">
        <v>30</v>
      </c>
      <c r="E9" s="1455">
        <v>0</v>
      </c>
      <c r="F9" s="1456">
        <v>0</v>
      </c>
      <c r="G9" s="1457">
        <v>0</v>
      </c>
      <c r="H9" s="1456">
        <v>0</v>
      </c>
      <c r="I9" s="1456">
        <v>0</v>
      </c>
      <c r="J9" s="1458">
        <v>0</v>
      </c>
      <c r="K9" s="1453">
        <v>0</v>
      </c>
      <c r="L9" s="1453">
        <v>0</v>
      </c>
      <c r="M9" s="1459">
        <v>0</v>
      </c>
      <c r="N9" s="1460">
        <v>0</v>
      </c>
      <c r="O9" s="1453">
        <v>0</v>
      </c>
      <c r="P9" s="1453">
        <v>0</v>
      </c>
      <c r="Q9" s="1453">
        <v>0</v>
      </c>
      <c r="R9" s="1453">
        <v>0</v>
      </c>
      <c r="S9" s="1453">
        <v>0</v>
      </c>
      <c r="T9" s="1453">
        <v>0</v>
      </c>
      <c r="U9" s="1453">
        <v>0</v>
      </c>
      <c r="V9" s="1459">
        <v>30</v>
      </c>
      <c r="W9" s="1459">
        <v>30</v>
      </c>
    </row>
  </sheetData>
  <mergeCells count="10">
    <mergeCell ref="A1:W1"/>
    <mergeCell ref="A2:W2"/>
    <mergeCell ref="A3:A4"/>
    <mergeCell ref="B3:D3"/>
    <mergeCell ref="E3:G3"/>
    <mergeCell ref="H3:J3"/>
    <mergeCell ref="K3:M3"/>
    <mergeCell ref="N3:P3"/>
    <mergeCell ref="Q3:T3"/>
    <mergeCell ref="U3:W3"/>
  </mergeCells>
  <printOptions headings="0" gridLines="0"/>
  <pageMargins left="0.69999999999999996" right="0.69999999999999996" top="0.75" bottom="0.75" header="0.29999999999999999" footer="0.29999999999999999"/>
  <pageSetup paperSize="9" scale="68" fitToWidth="1" fitToHeight="0" pageOrder="downThenOver" orientation="landscape" usePrinterDefaults="1" blackAndWhite="0" draft="0" cellComments="none" useFirstPageNumber="0" errors="displayed" horizontalDpi="300" verticalDpi="300" copies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4">
    <tabColor rgb="FF00B050"/>
    <outlinePr applyStyles="0" summaryBelow="1" summaryRight="1" showOutlineSymbols="1"/>
    <pageSetUpPr autoPageBreaks="1" fitToPage="0"/>
  </sheetPr>
  <sheetViews>
    <sheetView view="pageBreakPreview" zoomScale="75" workbookViewId="0">
      <selection activeCell="F24" activeCellId="0" sqref="F24"/>
    </sheetView>
  </sheetViews>
  <sheetFormatPr defaultRowHeight="12.75"/>
  <cols>
    <col customWidth="1" min="1" max="1" style="1034" width="62.85546875"/>
    <col customWidth="1" min="2" max="2" style="1034" width="12.5703125"/>
    <col customWidth="1" min="3" max="3" style="1034" width="12.7109375"/>
    <col customWidth="1" min="4" max="4" style="1034" width="13.5703125"/>
    <col customWidth="1" min="5" max="5" style="1034" width="14.85546875"/>
    <col customWidth="1" min="6" max="6" style="1034" width="15.7109375"/>
    <col customWidth="1" min="7" max="7" style="1034" width="13.28515625"/>
    <col customWidth="1" min="8" max="8" style="1034" width="13.85546875"/>
    <col customWidth="1" min="9" max="9" style="1034" width="13.7109375"/>
    <col customWidth="1" min="10" max="10" style="1034" width="15.85546875"/>
    <col min="11" max="256" style="1034" width="9.140625"/>
    <col customWidth="1" min="257" max="257" style="1034" width="61.140625"/>
    <col customWidth="1" min="258" max="258" style="1034" width="12.5703125"/>
    <col customWidth="1" min="259" max="259" style="1034" width="10.28515625"/>
    <col customWidth="1" min="260" max="260" style="1034" width="14.28515625"/>
    <col customWidth="1" min="261" max="261" style="1034" width="14.85546875"/>
    <col customWidth="1" min="262" max="262" style="1034" width="15.7109375"/>
    <col customWidth="1" min="263" max="263" style="1034" width="15.42578125"/>
    <col customWidth="1" min="264" max="264" style="1034" width="13.85546875"/>
    <col customWidth="1" min="265" max="265" style="1034" width="13.7109375"/>
    <col customWidth="1" min="266" max="266" style="1034" width="15.85546875"/>
    <col min="267" max="512" style="1034" width="9.140625"/>
    <col customWidth="1" min="513" max="513" style="1034" width="61.140625"/>
    <col customWidth="1" min="514" max="514" style="1034" width="12.5703125"/>
    <col customWidth="1" min="515" max="515" style="1034" width="10.28515625"/>
    <col customWidth="1" min="516" max="516" style="1034" width="14.28515625"/>
    <col customWidth="1" min="517" max="517" style="1034" width="14.85546875"/>
    <col customWidth="1" min="518" max="518" style="1034" width="15.7109375"/>
    <col customWidth="1" min="519" max="519" style="1034" width="15.42578125"/>
    <col customWidth="1" min="520" max="520" style="1034" width="13.85546875"/>
    <col customWidth="1" min="521" max="521" style="1034" width="13.7109375"/>
    <col customWidth="1" min="522" max="522" style="1034" width="15.85546875"/>
    <col min="523" max="768" style="1034" width="9.140625"/>
    <col customWidth="1" min="769" max="769" style="1034" width="61.140625"/>
    <col customWidth="1" min="770" max="770" style="1034" width="12.5703125"/>
    <col customWidth="1" min="771" max="771" style="1034" width="10.28515625"/>
    <col customWidth="1" min="772" max="772" style="1034" width="14.28515625"/>
    <col customWidth="1" min="773" max="773" style="1034" width="14.85546875"/>
    <col customWidth="1" min="774" max="774" style="1034" width="15.7109375"/>
    <col customWidth="1" min="775" max="775" style="1034" width="15.42578125"/>
    <col customWidth="1" min="776" max="776" style="1034" width="13.85546875"/>
    <col customWidth="1" min="777" max="777" style="1034" width="13.7109375"/>
    <col customWidth="1" min="778" max="778" style="1034" width="15.85546875"/>
    <col min="779" max="1024" style="1034" width="9.140625"/>
    <col customWidth="1" min="1025" max="1025" style="1034" width="61.140625"/>
    <col customWidth="1" min="1026" max="1026" style="1034" width="12.5703125"/>
    <col customWidth="1" min="1027" max="1027" style="1034" width="10.28515625"/>
    <col customWidth="1" min="1028" max="1028" style="1034" width="14.28515625"/>
    <col customWidth="1" min="1029" max="1029" style="1034" width="14.85546875"/>
    <col customWidth="1" min="1030" max="1030" style="1034" width="15.7109375"/>
    <col customWidth="1" min="1031" max="1031" style="1034" width="15.42578125"/>
    <col customWidth="1" min="1032" max="1032" style="1034" width="13.85546875"/>
    <col customWidth="1" min="1033" max="1033" style="1034" width="13.7109375"/>
    <col customWidth="1" min="1034" max="1034" style="1034" width="15.85546875"/>
    <col min="1035" max="1280" style="1034" width="9.140625"/>
    <col customWidth="1" min="1281" max="1281" style="1034" width="61.140625"/>
    <col customWidth="1" min="1282" max="1282" style="1034" width="12.5703125"/>
    <col customWidth="1" min="1283" max="1283" style="1034" width="10.28515625"/>
    <col customWidth="1" min="1284" max="1284" style="1034" width="14.28515625"/>
    <col customWidth="1" min="1285" max="1285" style="1034" width="14.85546875"/>
    <col customWidth="1" min="1286" max="1286" style="1034" width="15.7109375"/>
    <col customWidth="1" min="1287" max="1287" style="1034" width="15.42578125"/>
    <col customWidth="1" min="1288" max="1288" style="1034" width="13.85546875"/>
    <col customWidth="1" min="1289" max="1289" style="1034" width="13.7109375"/>
    <col customWidth="1" min="1290" max="1290" style="1034" width="15.85546875"/>
    <col min="1291" max="1536" style="1034" width="9.140625"/>
    <col customWidth="1" min="1537" max="1537" style="1034" width="61.140625"/>
    <col customWidth="1" min="1538" max="1538" style="1034" width="12.5703125"/>
    <col customWidth="1" min="1539" max="1539" style="1034" width="10.28515625"/>
    <col customWidth="1" min="1540" max="1540" style="1034" width="14.28515625"/>
    <col customWidth="1" min="1541" max="1541" style="1034" width="14.85546875"/>
    <col customWidth="1" min="1542" max="1542" style="1034" width="15.7109375"/>
    <col customWidth="1" min="1543" max="1543" style="1034" width="15.42578125"/>
    <col customWidth="1" min="1544" max="1544" style="1034" width="13.85546875"/>
    <col customWidth="1" min="1545" max="1545" style="1034" width="13.7109375"/>
    <col customWidth="1" min="1546" max="1546" style="1034" width="15.85546875"/>
    <col min="1547" max="1792" style="1034" width="9.140625"/>
    <col customWidth="1" min="1793" max="1793" style="1034" width="61.140625"/>
    <col customWidth="1" min="1794" max="1794" style="1034" width="12.5703125"/>
    <col customWidth="1" min="1795" max="1795" style="1034" width="10.28515625"/>
    <col customWidth="1" min="1796" max="1796" style="1034" width="14.28515625"/>
    <col customWidth="1" min="1797" max="1797" style="1034" width="14.85546875"/>
    <col customWidth="1" min="1798" max="1798" style="1034" width="15.7109375"/>
    <col customWidth="1" min="1799" max="1799" style="1034" width="15.42578125"/>
    <col customWidth="1" min="1800" max="1800" style="1034" width="13.85546875"/>
    <col customWidth="1" min="1801" max="1801" style="1034" width="13.7109375"/>
    <col customWidth="1" min="1802" max="1802" style="1034" width="15.85546875"/>
    <col min="1803" max="2048" style="1034" width="9.140625"/>
    <col customWidth="1" min="2049" max="2049" style="1034" width="61.140625"/>
    <col customWidth="1" min="2050" max="2050" style="1034" width="12.5703125"/>
    <col customWidth="1" min="2051" max="2051" style="1034" width="10.28515625"/>
    <col customWidth="1" min="2052" max="2052" style="1034" width="14.28515625"/>
    <col customWidth="1" min="2053" max="2053" style="1034" width="14.85546875"/>
    <col customWidth="1" min="2054" max="2054" style="1034" width="15.7109375"/>
    <col customWidth="1" min="2055" max="2055" style="1034" width="15.42578125"/>
    <col customWidth="1" min="2056" max="2056" style="1034" width="13.85546875"/>
    <col customWidth="1" min="2057" max="2057" style="1034" width="13.7109375"/>
    <col customWidth="1" min="2058" max="2058" style="1034" width="15.85546875"/>
    <col min="2059" max="2304" style="1034" width="9.140625"/>
    <col customWidth="1" min="2305" max="2305" style="1034" width="61.140625"/>
    <col customWidth="1" min="2306" max="2306" style="1034" width="12.5703125"/>
    <col customWidth="1" min="2307" max="2307" style="1034" width="10.28515625"/>
    <col customWidth="1" min="2308" max="2308" style="1034" width="14.28515625"/>
    <col customWidth="1" min="2309" max="2309" style="1034" width="14.85546875"/>
    <col customWidth="1" min="2310" max="2310" style="1034" width="15.7109375"/>
    <col customWidth="1" min="2311" max="2311" style="1034" width="15.42578125"/>
    <col customWidth="1" min="2312" max="2312" style="1034" width="13.85546875"/>
    <col customWidth="1" min="2313" max="2313" style="1034" width="13.7109375"/>
    <col customWidth="1" min="2314" max="2314" style="1034" width="15.85546875"/>
    <col min="2315" max="2560" style="1034" width="9.140625"/>
    <col customWidth="1" min="2561" max="2561" style="1034" width="61.140625"/>
    <col customWidth="1" min="2562" max="2562" style="1034" width="12.5703125"/>
    <col customWidth="1" min="2563" max="2563" style="1034" width="10.28515625"/>
    <col customWidth="1" min="2564" max="2564" style="1034" width="14.28515625"/>
    <col customWidth="1" min="2565" max="2565" style="1034" width="14.85546875"/>
    <col customWidth="1" min="2566" max="2566" style="1034" width="15.7109375"/>
    <col customWidth="1" min="2567" max="2567" style="1034" width="15.42578125"/>
    <col customWidth="1" min="2568" max="2568" style="1034" width="13.85546875"/>
    <col customWidth="1" min="2569" max="2569" style="1034" width="13.7109375"/>
    <col customWidth="1" min="2570" max="2570" style="1034" width="15.85546875"/>
    <col min="2571" max="2816" style="1034" width="9.140625"/>
    <col customWidth="1" min="2817" max="2817" style="1034" width="61.140625"/>
    <col customWidth="1" min="2818" max="2818" style="1034" width="12.5703125"/>
    <col customWidth="1" min="2819" max="2819" style="1034" width="10.28515625"/>
    <col customWidth="1" min="2820" max="2820" style="1034" width="14.28515625"/>
    <col customWidth="1" min="2821" max="2821" style="1034" width="14.85546875"/>
    <col customWidth="1" min="2822" max="2822" style="1034" width="15.7109375"/>
    <col customWidth="1" min="2823" max="2823" style="1034" width="15.42578125"/>
    <col customWidth="1" min="2824" max="2824" style="1034" width="13.85546875"/>
    <col customWidth="1" min="2825" max="2825" style="1034" width="13.7109375"/>
    <col customWidth="1" min="2826" max="2826" style="1034" width="15.85546875"/>
    <col min="2827" max="3072" style="1034" width="9.140625"/>
    <col customWidth="1" min="3073" max="3073" style="1034" width="61.140625"/>
    <col customWidth="1" min="3074" max="3074" style="1034" width="12.5703125"/>
    <col customWidth="1" min="3075" max="3075" style="1034" width="10.28515625"/>
    <col customWidth="1" min="3076" max="3076" style="1034" width="14.28515625"/>
    <col customWidth="1" min="3077" max="3077" style="1034" width="14.85546875"/>
    <col customWidth="1" min="3078" max="3078" style="1034" width="15.7109375"/>
    <col customWidth="1" min="3079" max="3079" style="1034" width="15.42578125"/>
    <col customWidth="1" min="3080" max="3080" style="1034" width="13.85546875"/>
    <col customWidth="1" min="3081" max="3081" style="1034" width="13.7109375"/>
    <col customWidth="1" min="3082" max="3082" style="1034" width="15.85546875"/>
    <col min="3083" max="3328" style="1034" width="9.140625"/>
    <col customWidth="1" min="3329" max="3329" style="1034" width="61.140625"/>
    <col customWidth="1" min="3330" max="3330" style="1034" width="12.5703125"/>
    <col customWidth="1" min="3331" max="3331" style="1034" width="10.28515625"/>
    <col customWidth="1" min="3332" max="3332" style="1034" width="14.28515625"/>
    <col customWidth="1" min="3333" max="3333" style="1034" width="14.85546875"/>
    <col customWidth="1" min="3334" max="3334" style="1034" width="15.7109375"/>
    <col customWidth="1" min="3335" max="3335" style="1034" width="15.42578125"/>
    <col customWidth="1" min="3336" max="3336" style="1034" width="13.85546875"/>
    <col customWidth="1" min="3337" max="3337" style="1034" width="13.7109375"/>
    <col customWidth="1" min="3338" max="3338" style="1034" width="15.85546875"/>
    <col min="3339" max="3584" style="1034" width="9.140625"/>
    <col customWidth="1" min="3585" max="3585" style="1034" width="61.140625"/>
    <col customWidth="1" min="3586" max="3586" style="1034" width="12.5703125"/>
    <col customWidth="1" min="3587" max="3587" style="1034" width="10.28515625"/>
    <col customWidth="1" min="3588" max="3588" style="1034" width="14.28515625"/>
    <col customWidth="1" min="3589" max="3589" style="1034" width="14.85546875"/>
    <col customWidth="1" min="3590" max="3590" style="1034" width="15.7109375"/>
    <col customWidth="1" min="3591" max="3591" style="1034" width="15.42578125"/>
    <col customWidth="1" min="3592" max="3592" style="1034" width="13.85546875"/>
    <col customWidth="1" min="3593" max="3593" style="1034" width="13.7109375"/>
    <col customWidth="1" min="3594" max="3594" style="1034" width="15.85546875"/>
    <col min="3595" max="3840" style="1034" width="9.140625"/>
    <col customWidth="1" min="3841" max="3841" style="1034" width="61.140625"/>
    <col customWidth="1" min="3842" max="3842" style="1034" width="12.5703125"/>
    <col customWidth="1" min="3843" max="3843" style="1034" width="10.28515625"/>
    <col customWidth="1" min="3844" max="3844" style="1034" width="14.28515625"/>
    <col customWidth="1" min="3845" max="3845" style="1034" width="14.85546875"/>
    <col customWidth="1" min="3846" max="3846" style="1034" width="15.7109375"/>
    <col customWidth="1" min="3847" max="3847" style="1034" width="15.42578125"/>
    <col customWidth="1" min="3848" max="3848" style="1034" width="13.85546875"/>
    <col customWidth="1" min="3849" max="3849" style="1034" width="13.7109375"/>
    <col customWidth="1" min="3850" max="3850" style="1034" width="15.85546875"/>
    <col min="3851" max="4096" style="1034" width="9.140625"/>
    <col customWidth="1" min="4097" max="4097" style="1034" width="61.140625"/>
    <col customWidth="1" min="4098" max="4098" style="1034" width="12.5703125"/>
    <col customWidth="1" min="4099" max="4099" style="1034" width="10.28515625"/>
    <col customWidth="1" min="4100" max="4100" style="1034" width="14.28515625"/>
    <col customWidth="1" min="4101" max="4101" style="1034" width="14.85546875"/>
    <col customWidth="1" min="4102" max="4102" style="1034" width="15.7109375"/>
    <col customWidth="1" min="4103" max="4103" style="1034" width="15.42578125"/>
    <col customWidth="1" min="4104" max="4104" style="1034" width="13.85546875"/>
    <col customWidth="1" min="4105" max="4105" style="1034" width="13.7109375"/>
    <col customWidth="1" min="4106" max="4106" style="1034" width="15.85546875"/>
    <col min="4107" max="4352" style="1034" width="9.140625"/>
    <col customWidth="1" min="4353" max="4353" style="1034" width="61.140625"/>
    <col customWidth="1" min="4354" max="4354" style="1034" width="12.5703125"/>
    <col customWidth="1" min="4355" max="4355" style="1034" width="10.28515625"/>
    <col customWidth="1" min="4356" max="4356" style="1034" width="14.28515625"/>
    <col customWidth="1" min="4357" max="4357" style="1034" width="14.85546875"/>
    <col customWidth="1" min="4358" max="4358" style="1034" width="15.7109375"/>
    <col customWidth="1" min="4359" max="4359" style="1034" width="15.42578125"/>
    <col customWidth="1" min="4360" max="4360" style="1034" width="13.85546875"/>
    <col customWidth="1" min="4361" max="4361" style="1034" width="13.7109375"/>
    <col customWidth="1" min="4362" max="4362" style="1034" width="15.85546875"/>
    <col min="4363" max="4608" style="1034" width="9.140625"/>
    <col customWidth="1" min="4609" max="4609" style="1034" width="61.140625"/>
    <col customWidth="1" min="4610" max="4610" style="1034" width="12.5703125"/>
    <col customWidth="1" min="4611" max="4611" style="1034" width="10.28515625"/>
    <col customWidth="1" min="4612" max="4612" style="1034" width="14.28515625"/>
    <col customWidth="1" min="4613" max="4613" style="1034" width="14.85546875"/>
    <col customWidth="1" min="4614" max="4614" style="1034" width="15.7109375"/>
    <col customWidth="1" min="4615" max="4615" style="1034" width="15.42578125"/>
    <col customWidth="1" min="4616" max="4616" style="1034" width="13.85546875"/>
    <col customWidth="1" min="4617" max="4617" style="1034" width="13.7109375"/>
    <col customWidth="1" min="4618" max="4618" style="1034" width="15.85546875"/>
    <col min="4619" max="4864" style="1034" width="9.140625"/>
    <col customWidth="1" min="4865" max="4865" style="1034" width="61.140625"/>
    <col customWidth="1" min="4866" max="4866" style="1034" width="12.5703125"/>
    <col customWidth="1" min="4867" max="4867" style="1034" width="10.28515625"/>
    <col customWidth="1" min="4868" max="4868" style="1034" width="14.28515625"/>
    <col customWidth="1" min="4869" max="4869" style="1034" width="14.85546875"/>
    <col customWidth="1" min="4870" max="4870" style="1034" width="15.7109375"/>
    <col customWidth="1" min="4871" max="4871" style="1034" width="15.42578125"/>
    <col customWidth="1" min="4872" max="4872" style="1034" width="13.85546875"/>
    <col customWidth="1" min="4873" max="4873" style="1034" width="13.7109375"/>
    <col customWidth="1" min="4874" max="4874" style="1034" width="15.85546875"/>
    <col min="4875" max="5120" style="1034" width="9.140625"/>
    <col customWidth="1" min="5121" max="5121" style="1034" width="61.140625"/>
    <col customWidth="1" min="5122" max="5122" style="1034" width="12.5703125"/>
    <col customWidth="1" min="5123" max="5123" style="1034" width="10.28515625"/>
    <col customWidth="1" min="5124" max="5124" style="1034" width="14.28515625"/>
    <col customWidth="1" min="5125" max="5125" style="1034" width="14.85546875"/>
    <col customWidth="1" min="5126" max="5126" style="1034" width="15.7109375"/>
    <col customWidth="1" min="5127" max="5127" style="1034" width="15.42578125"/>
    <col customWidth="1" min="5128" max="5128" style="1034" width="13.85546875"/>
    <col customWidth="1" min="5129" max="5129" style="1034" width="13.7109375"/>
    <col customWidth="1" min="5130" max="5130" style="1034" width="15.85546875"/>
    <col min="5131" max="5376" style="1034" width="9.140625"/>
    <col customWidth="1" min="5377" max="5377" style="1034" width="61.140625"/>
    <col customWidth="1" min="5378" max="5378" style="1034" width="12.5703125"/>
    <col customWidth="1" min="5379" max="5379" style="1034" width="10.28515625"/>
    <col customWidth="1" min="5380" max="5380" style="1034" width="14.28515625"/>
    <col customWidth="1" min="5381" max="5381" style="1034" width="14.85546875"/>
    <col customWidth="1" min="5382" max="5382" style="1034" width="15.7109375"/>
    <col customWidth="1" min="5383" max="5383" style="1034" width="15.42578125"/>
    <col customWidth="1" min="5384" max="5384" style="1034" width="13.85546875"/>
    <col customWidth="1" min="5385" max="5385" style="1034" width="13.7109375"/>
    <col customWidth="1" min="5386" max="5386" style="1034" width="15.85546875"/>
    <col min="5387" max="5632" style="1034" width="9.140625"/>
    <col customWidth="1" min="5633" max="5633" style="1034" width="61.140625"/>
    <col customWidth="1" min="5634" max="5634" style="1034" width="12.5703125"/>
    <col customWidth="1" min="5635" max="5635" style="1034" width="10.28515625"/>
    <col customWidth="1" min="5636" max="5636" style="1034" width="14.28515625"/>
    <col customWidth="1" min="5637" max="5637" style="1034" width="14.85546875"/>
    <col customWidth="1" min="5638" max="5638" style="1034" width="15.7109375"/>
    <col customWidth="1" min="5639" max="5639" style="1034" width="15.42578125"/>
    <col customWidth="1" min="5640" max="5640" style="1034" width="13.85546875"/>
    <col customWidth="1" min="5641" max="5641" style="1034" width="13.7109375"/>
    <col customWidth="1" min="5642" max="5642" style="1034" width="15.85546875"/>
    <col min="5643" max="5888" style="1034" width="9.140625"/>
    <col customWidth="1" min="5889" max="5889" style="1034" width="61.140625"/>
    <col customWidth="1" min="5890" max="5890" style="1034" width="12.5703125"/>
    <col customWidth="1" min="5891" max="5891" style="1034" width="10.28515625"/>
    <col customWidth="1" min="5892" max="5892" style="1034" width="14.28515625"/>
    <col customWidth="1" min="5893" max="5893" style="1034" width="14.85546875"/>
    <col customWidth="1" min="5894" max="5894" style="1034" width="15.7109375"/>
    <col customWidth="1" min="5895" max="5895" style="1034" width="15.42578125"/>
    <col customWidth="1" min="5896" max="5896" style="1034" width="13.85546875"/>
    <col customWidth="1" min="5897" max="5897" style="1034" width="13.7109375"/>
    <col customWidth="1" min="5898" max="5898" style="1034" width="15.85546875"/>
    <col min="5899" max="6144" style="1034" width="9.140625"/>
    <col customWidth="1" min="6145" max="6145" style="1034" width="61.140625"/>
    <col customWidth="1" min="6146" max="6146" style="1034" width="12.5703125"/>
    <col customWidth="1" min="6147" max="6147" style="1034" width="10.28515625"/>
    <col customWidth="1" min="6148" max="6148" style="1034" width="14.28515625"/>
    <col customWidth="1" min="6149" max="6149" style="1034" width="14.85546875"/>
    <col customWidth="1" min="6150" max="6150" style="1034" width="15.7109375"/>
    <col customWidth="1" min="6151" max="6151" style="1034" width="15.42578125"/>
    <col customWidth="1" min="6152" max="6152" style="1034" width="13.85546875"/>
    <col customWidth="1" min="6153" max="6153" style="1034" width="13.7109375"/>
    <col customWidth="1" min="6154" max="6154" style="1034" width="15.85546875"/>
    <col min="6155" max="6400" style="1034" width="9.140625"/>
    <col customWidth="1" min="6401" max="6401" style="1034" width="61.140625"/>
    <col customWidth="1" min="6402" max="6402" style="1034" width="12.5703125"/>
    <col customWidth="1" min="6403" max="6403" style="1034" width="10.28515625"/>
    <col customWidth="1" min="6404" max="6404" style="1034" width="14.28515625"/>
    <col customWidth="1" min="6405" max="6405" style="1034" width="14.85546875"/>
    <col customWidth="1" min="6406" max="6406" style="1034" width="15.7109375"/>
    <col customWidth="1" min="6407" max="6407" style="1034" width="15.42578125"/>
    <col customWidth="1" min="6408" max="6408" style="1034" width="13.85546875"/>
    <col customWidth="1" min="6409" max="6409" style="1034" width="13.7109375"/>
    <col customWidth="1" min="6410" max="6410" style="1034" width="15.85546875"/>
    <col min="6411" max="6656" style="1034" width="9.140625"/>
    <col customWidth="1" min="6657" max="6657" style="1034" width="61.140625"/>
    <col customWidth="1" min="6658" max="6658" style="1034" width="12.5703125"/>
    <col customWidth="1" min="6659" max="6659" style="1034" width="10.28515625"/>
    <col customWidth="1" min="6660" max="6660" style="1034" width="14.28515625"/>
    <col customWidth="1" min="6661" max="6661" style="1034" width="14.85546875"/>
    <col customWidth="1" min="6662" max="6662" style="1034" width="15.7109375"/>
    <col customWidth="1" min="6663" max="6663" style="1034" width="15.42578125"/>
    <col customWidth="1" min="6664" max="6664" style="1034" width="13.85546875"/>
    <col customWidth="1" min="6665" max="6665" style="1034" width="13.7109375"/>
    <col customWidth="1" min="6666" max="6666" style="1034" width="15.85546875"/>
    <col min="6667" max="6912" style="1034" width="9.140625"/>
    <col customWidth="1" min="6913" max="6913" style="1034" width="61.140625"/>
    <col customWidth="1" min="6914" max="6914" style="1034" width="12.5703125"/>
    <col customWidth="1" min="6915" max="6915" style="1034" width="10.28515625"/>
    <col customWidth="1" min="6916" max="6916" style="1034" width="14.28515625"/>
    <col customWidth="1" min="6917" max="6917" style="1034" width="14.85546875"/>
    <col customWidth="1" min="6918" max="6918" style="1034" width="15.7109375"/>
    <col customWidth="1" min="6919" max="6919" style="1034" width="15.42578125"/>
    <col customWidth="1" min="6920" max="6920" style="1034" width="13.85546875"/>
    <col customWidth="1" min="6921" max="6921" style="1034" width="13.7109375"/>
    <col customWidth="1" min="6922" max="6922" style="1034" width="15.85546875"/>
    <col min="6923" max="7168" style="1034" width="9.140625"/>
    <col customWidth="1" min="7169" max="7169" style="1034" width="61.140625"/>
    <col customWidth="1" min="7170" max="7170" style="1034" width="12.5703125"/>
    <col customWidth="1" min="7171" max="7171" style="1034" width="10.28515625"/>
    <col customWidth="1" min="7172" max="7172" style="1034" width="14.28515625"/>
    <col customWidth="1" min="7173" max="7173" style="1034" width="14.85546875"/>
    <col customWidth="1" min="7174" max="7174" style="1034" width="15.7109375"/>
    <col customWidth="1" min="7175" max="7175" style="1034" width="15.42578125"/>
    <col customWidth="1" min="7176" max="7176" style="1034" width="13.85546875"/>
    <col customWidth="1" min="7177" max="7177" style="1034" width="13.7109375"/>
    <col customWidth="1" min="7178" max="7178" style="1034" width="15.85546875"/>
    <col min="7179" max="7424" style="1034" width="9.140625"/>
    <col customWidth="1" min="7425" max="7425" style="1034" width="61.140625"/>
    <col customWidth="1" min="7426" max="7426" style="1034" width="12.5703125"/>
    <col customWidth="1" min="7427" max="7427" style="1034" width="10.28515625"/>
    <col customWidth="1" min="7428" max="7428" style="1034" width="14.28515625"/>
    <col customWidth="1" min="7429" max="7429" style="1034" width="14.85546875"/>
    <col customWidth="1" min="7430" max="7430" style="1034" width="15.7109375"/>
    <col customWidth="1" min="7431" max="7431" style="1034" width="15.42578125"/>
    <col customWidth="1" min="7432" max="7432" style="1034" width="13.85546875"/>
    <col customWidth="1" min="7433" max="7433" style="1034" width="13.7109375"/>
    <col customWidth="1" min="7434" max="7434" style="1034" width="15.85546875"/>
    <col min="7435" max="7680" style="1034" width="9.140625"/>
    <col customWidth="1" min="7681" max="7681" style="1034" width="61.140625"/>
    <col customWidth="1" min="7682" max="7682" style="1034" width="12.5703125"/>
    <col customWidth="1" min="7683" max="7683" style="1034" width="10.28515625"/>
    <col customWidth="1" min="7684" max="7684" style="1034" width="14.28515625"/>
    <col customWidth="1" min="7685" max="7685" style="1034" width="14.85546875"/>
    <col customWidth="1" min="7686" max="7686" style="1034" width="15.7109375"/>
    <col customWidth="1" min="7687" max="7687" style="1034" width="15.42578125"/>
    <col customWidth="1" min="7688" max="7688" style="1034" width="13.85546875"/>
    <col customWidth="1" min="7689" max="7689" style="1034" width="13.7109375"/>
    <col customWidth="1" min="7690" max="7690" style="1034" width="15.85546875"/>
    <col min="7691" max="7936" style="1034" width="9.140625"/>
    <col customWidth="1" min="7937" max="7937" style="1034" width="61.140625"/>
    <col customWidth="1" min="7938" max="7938" style="1034" width="12.5703125"/>
    <col customWidth="1" min="7939" max="7939" style="1034" width="10.28515625"/>
    <col customWidth="1" min="7940" max="7940" style="1034" width="14.28515625"/>
    <col customWidth="1" min="7941" max="7941" style="1034" width="14.85546875"/>
    <col customWidth="1" min="7942" max="7942" style="1034" width="15.7109375"/>
    <col customWidth="1" min="7943" max="7943" style="1034" width="15.42578125"/>
    <col customWidth="1" min="7944" max="7944" style="1034" width="13.85546875"/>
    <col customWidth="1" min="7945" max="7945" style="1034" width="13.7109375"/>
    <col customWidth="1" min="7946" max="7946" style="1034" width="15.85546875"/>
    <col min="7947" max="8192" style="1034" width="9.140625"/>
    <col customWidth="1" min="8193" max="8193" style="1034" width="61.140625"/>
    <col customWidth="1" min="8194" max="8194" style="1034" width="12.5703125"/>
    <col customWidth="1" min="8195" max="8195" style="1034" width="10.28515625"/>
    <col customWidth="1" min="8196" max="8196" style="1034" width="14.28515625"/>
    <col customWidth="1" min="8197" max="8197" style="1034" width="14.85546875"/>
    <col customWidth="1" min="8198" max="8198" style="1034" width="15.7109375"/>
    <col customWidth="1" min="8199" max="8199" style="1034" width="15.42578125"/>
    <col customWidth="1" min="8200" max="8200" style="1034" width="13.85546875"/>
    <col customWidth="1" min="8201" max="8201" style="1034" width="13.7109375"/>
    <col customWidth="1" min="8202" max="8202" style="1034" width="15.85546875"/>
    <col min="8203" max="8448" style="1034" width="9.140625"/>
    <col customWidth="1" min="8449" max="8449" style="1034" width="61.140625"/>
    <col customWidth="1" min="8450" max="8450" style="1034" width="12.5703125"/>
    <col customWidth="1" min="8451" max="8451" style="1034" width="10.28515625"/>
    <col customWidth="1" min="8452" max="8452" style="1034" width="14.28515625"/>
    <col customWidth="1" min="8453" max="8453" style="1034" width="14.85546875"/>
    <col customWidth="1" min="8454" max="8454" style="1034" width="15.7109375"/>
    <col customWidth="1" min="8455" max="8455" style="1034" width="15.42578125"/>
    <col customWidth="1" min="8456" max="8456" style="1034" width="13.85546875"/>
    <col customWidth="1" min="8457" max="8457" style="1034" width="13.7109375"/>
    <col customWidth="1" min="8458" max="8458" style="1034" width="15.85546875"/>
    <col min="8459" max="8704" style="1034" width="9.140625"/>
    <col customWidth="1" min="8705" max="8705" style="1034" width="61.140625"/>
    <col customWidth="1" min="8706" max="8706" style="1034" width="12.5703125"/>
    <col customWidth="1" min="8707" max="8707" style="1034" width="10.28515625"/>
    <col customWidth="1" min="8708" max="8708" style="1034" width="14.28515625"/>
    <col customWidth="1" min="8709" max="8709" style="1034" width="14.85546875"/>
    <col customWidth="1" min="8710" max="8710" style="1034" width="15.7109375"/>
    <col customWidth="1" min="8711" max="8711" style="1034" width="15.42578125"/>
    <col customWidth="1" min="8712" max="8712" style="1034" width="13.85546875"/>
    <col customWidth="1" min="8713" max="8713" style="1034" width="13.7109375"/>
    <col customWidth="1" min="8714" max="8714" style="1034" width="15.85546875"/>
    <col min="8715" max="8960" style="1034" width="9.140625"/>
    <col customWidth="1" min="8961" max="8961" style="1034" width="61.140625"/>
    <col customWidth="1" min="8962" max="8962" style="1034" width="12.5703125"/>
    <col customWidth="1" min="8963" max="8963" style="1034" width="10.28515625"/>
    <col customWidth="1" min="8964" max="8964" style="1034" width="14.28515625"/>
    <col customWidth="1" min="8965" max="8965" style="1034" width="14.85546875"/>
    <col customWidth="1" min="8966" max="8966" style="1034" width="15.7109375"/>
    <col customWidth="1" min="8967" max="8967" style="1034" width="15.42578125"/>
    <col customWidth="1" min="8968" max="8968" style="1034" width="13.85546875"/>
    <col customWidth="1" min="8969" max="8969" style="1034" width="13.7109375"/>
    <col customWidth="1" min="8970" max="8970" style="1034" width="15.85546875"/>
    <col min="8971" max="9216" style="1034" width="9.140625"/>
    <col customWidth="1" min="9217" max="9217" style="1034" width="61.140625"/>
    <col customWidth="1" min="9218" max="9218" style="1034" width="12.5703125"/>
    <col customWidth="1" min="9219" max="9219" style="1034" width="10.28515625"/>
    <col customWidth="1" min="9220" max="9220" style="1034" width="14.28515625"/>
    <col customWidth="1" min="9221" max="9221" style="1034" width="14.85546875"/>
    <col customWidth="1" min="9222" max="9222" style="1034" width="15.7109375"/>
    <col customWidth="1" min="9223" max="9223" style="1034" width="15.42578125"/>
    <col customWidth="1" min="9224" max="9224" style="1034" width="13.85546875"/>
    <col customWidth="1" min="9225" max="9225" style="1034" width="13.7109375"/>
    <col customWidth="1" min="9226" max="9226" style="1034" width="15.85546875"/>
    <col min="9227" max="9472" style="1034" width="9.140625"/>
    <col customWidth="1" min="9473" max="9473" style="1034" width="61.140625"/>
    <col customWidth="1" min="9474" max="9474" style="1034" width="12.5703125"/>
    <col customWidth="1" min="9475" max="9475" style="1034" width="10.28515625"/>
    <col customWidth="1" min="9476" max="9476" style="1034" width="14.28515625"/>
    <col customWidth="1" min="9477" max="9477" style="1034" width="14.85546875"/>
    <col customWidth="1" min="9478" max="9478" style="1034" width="15.7109375"/>
    <col customWidth="1" min="9479" max="9479" style="1034" width="15.42578125"/>
    <col customWidth="1" min="9480" max="9480" style="1034" width="13.85546875"/>
    <col customWidth="1" min="9481" max="9481" style="1034" width="13.7109375"/>
    <col customWidth="1" min="9482" max="9482" style="1034" width="15.85546875"/>
    <col min="9483" max="9728" style="1034" width="9.140625"/>
    <col customWidth="1" min="9729" max="9729" style="1034" width="61.140625"/>
    <col customWidth="1" min="9730" max="9730" style="1034" width="12.5703125"/>
    <col customWidth="1" min="9731" max="9731" style="1034" width="10.28515625"/>
    <col customWidth="1" min="9732" max="9732" style="1034" width="14.28515625"/>
    <col customWidth="1" min="9733" max="9733" style="1034" width="14.85546875"/>
    <col customWidth="1" min="9734" max="9734" style="1034" width="15.7109375"/>
    <col customWidth="1" min="9735" max="9735" style="1034" width="15.42578125"/>
    <col customWidth="1" min="9736" max="9736" style="1034" width="13.85546875"/>
    <col customWidth="1" min="9737" max="9737" style="1034" width="13.7109375"/>
    <col customWidth="1" min="9738" max="9738" style="1034" width="15.85546875"/>
    <col min="9739" max="9984" style="1034" width="9.140625"/>
    <col customWidth="1" min="9985" max="9985" style="1034" width="61.140625"/>
    <col customWidth="1" min="9986" max="9986" style="1034" width="12.5703125"/>
    <col customWidth="1" min="9987" max="9987" style="1034" width="10.28515625"/>
    <col customWidth="1" min="9988" max="9988" style="1034" width="14.28515625"/>
    <col customWidth="1" min="9989" max="9989" style="1034" width="14.85546875"/>
    <col customWidth="1" min="9990" max="9990" style="1034" width="15.7109375"/>
    <col customWidth="1" min="9991" max="9991" style="1034" width="15.42578125"/>
    <col customWidth="1" min="9992" max="9992" style="1034" width="13.85546875"/>
    <col customWidth="1" min="9993" max="9993" style="1034" width="13.7109375"/>
    <col customWidth="1" min="9994" max="9994" style="1034" width="15.85546875"/>
    <col min="9995" max="10240" style="1034" width="9.140625"/>
    <col customWidth="1" min="10241" max="10241" style="1034" width="61.140625"/>
    <col customWidth="1" min="10242" max="10242" style="1034" width="12.5703125"/>
    <col customWidth="1" min="10243" max="10243" style="1034" width="10.28515625"/>
    <col customWidth="1" min="10244" max="10244" style="1034" width="14.28515625"/>
    <col customWidth="1" min="10245" max="10245" style="1034" width="14.85546875"/>
    <col customWidth="1" min="10246" max="10246" style="1034" width="15.7109375"/>
    <col customWidth="1" min="10247" max="10247" style="1034" width="15.42578125"/>
    <col customWidth="1" min="10248" max="10248" style="1034" width="13.85546875"/>
    <col customWidth="1" min="10249" max="10249" style="1034" width="13.7109375"/>
    <col customWidth="1" min="10250" max="10250" style="1034" width="15.85546875"/>
    <col min="10251" max="10496" style="1034" width="9.140625"/>
    <col customWidth="1" min="10497" max="10497" style="1034" width="61.140625"/>
    <col customWidth="1" min="10498" max="10498" style="1034" width="12.5703125"/>
    <col customWidth="1" min="10499" max="10499" style="1034" width="10.28515625"/>
    <col customWidth="1" min="10500" max="10500" style="1034" width="14.28515625"/>
    <col customWidth="1" min="10501" max="10501" style="1034" width="14.85546875"/>
    <col customWidth="1" min="10502" max="10502" style="1034" width="15.7109375"/>
    <col customWidth="1" min="10503" max="10503" style="1034" width="15.42578125"/>
    <col customWidth="1" min="10504" max="10504" style="1034" width="13.85546875"/>
    <col customWidth="1" min="10505" max="10505" style="1034" width="13.7109375"/>
    <col customWidth="1" min="10506" max="10506" style="1034" width="15.85546875"/>
    <col min="10507" max="10752" style="1034" width="9.140625"/>
    <col customWidth="1" min="10753" max="10753" style="1034" width="61.140625"/>
    <col customWidth="1" min="10754" max="10754" style="1034" width="12.5703125"/>
    <col customWidth="1" min="10755" max="10755" style="1034" width="10.28515625"/>
    <col customWidth="1" min="10756" max="10756" style="1034" width="14.28515625"/>
    <col customWidth="1" min="10757" max="10757" style="1034" width="14.85546875"/>
    <col customWidth="1" min="10758" max="10758" style="1034" width="15.7109375"/>
    <col customWidth="1" min="10759" max="10759" style="1034" width="15.42578125"/>
    <col customWidth="1" min="10760" max="10760" style="1034" width="13.85546875"/>
    <col customWidth="1" min="10761" max="10761" style="1034" width="13.7109375"/>
    <col customWidth="1" min="10762" max="10762" style="1034" width="15.85546875"/>
    <col min="10763" max="11008" style="1034" width="9.140625"/>
    <col customWidth="1" min="11009" max="11009" style="1034" width="61.140625"/>
    <col customWidth="1" min="11010" max="11010" style="1034" width="12.5703125"/>
    <col customWidth="1" min="11011" max="11011" style="1034" width="10.28515625"/>
    <col customWidth="1" min="11012" max="11012" style="1034" width="14.28515625"/>
    <col customWidth="1" min="11013" max="11013" style="1034" width="14.85546875"/>
    <col customWidth="1" min="11014" max="11014" style="1034" width="15.7109375"/>
    <col customWidth="1" min="11015" max="11015" style="1034" width="15.42578125"/>
    <col customWidth="1" min="11016" max="11016" style="1034" width="13.85546875"/>
    <col customWidth="1" min="11017" max="11017" style="1034" width="13.7109375"/>
    <col customWidth="1" min="11018" max="11018" style="1034" width="15.85546875"/>
    <col min="11019" max="11264" style="1034" width="9.140625"/>
    <col customWidth="1" min="11265" max="11265" style="1034" width="61.140625"/>
    <col customWidth="1" min="11266" max="11266" style="1034" width="12.5703125"/>
    <col customWidth="1" min="11267" max="11267" style="1034" width="10.28515625"/>
    <col customWidth="1" min="11268" max="11268" style="1034" width="14.28515625"/>
    <col customWidth="1" min="11269" max="11269" style="1034" width="14.85546875"/>
    <col customWidth="1" min="11270" max="11270" style="1034" width="15.7109375"/>
    <col customWidth="1" min="11271" max="11271" style="1034" width="15.42578125"/>
    <col customWidth="1" min="11272" max="11272" style="1034" width="13.85546875"/>
    <col customWidth="1" min="11273" max="11273" style="1034" width="13.7109375"/>
    <col customWidth="1" min="11274" max="11274" style="1034" width="15.85546875"/>
    <col min="11275" max="11520" style="1034" width="9.140625"/>
    <col customWidth="1" min="11521" max="11521" style="1034" width="61.140625"/>
    <col customWidth="1" min="11522" max="11522" style="1034" width="12.5703125"/>
    <col customWidth="1" min="11523" max="11523" style="1034" width="10.28515625"/>
    <col customWidth="1" min="11524" max="11524" style="1034" width="14.28515625"/>
    <col customWidth="1" min="11525" max="11525" style="1034" width="14.85546875"/>
    <col customWidth="1" min="11526" max="11526" style="1034" width="15.7109375"/>
    <col customWidth="1" min="11527" max="11527" style="1034" width="15.42578125"/>
    <col customWidth="1" min="11528" max="11528" style="1034" width="13.85546875"/>
    <col customWidth="1" min="11529" max="11529" style="1034" width="13.7109375"/>
    <col customWidth="1" min="11530" max="11530" style="1034" width="15.85546875"/>
    <col min="11531" max="11776" style="1034" width="9.140625"/>
    <col customWidth="1" min="11777" max="11777" style="1034" width="61.140625"/>
    <col customWidth="1" min="11778" max="11778" style="1034" width="12.5703125"/>
    <col customWidth="1" min="11779" max="11779" style="1034" width="10.28515625"/>
    <col customWidth="1" min="11780" max="11780" style="1034" width="14.28515625"/>
    <col customWidth="1" min="11781" max="11781" style="1034" width="14.85546875"/>
    <col customWidth="1" min="11782" max="11782" style="1034" width="15.7109375"/>
    <col customWidth="1" min="11783" max="11783" style="1034" width="15.42578125"/>
    <col customWidth="1" min="11784" max="11784" style="1034" width="13.85546875"/>
    <col customWidth="1" min="11785" max="11785" style="1034" width="13.7109375"/>
    <col customWidth="1" min="11786" max="11786" style="1034" width="15.85546875"/>
    <col min="11787" max="12032" style="1034" width="9.140625"/>
    <col customWidth="1" min="12033" max="12033" style="1034" width="61.140625"/>
    <col customWidth="1" min="12034" max="12034" style="1034" width="12.5703125"/>
    <col customWidth="1" min="12035" max="12035" style="1034" width="10.28515625"/>
    <col customWidth="1" min="12036" max="12036" style="1034" width="14.28515625"/>
    <col customWidth="1" min="12037" max="12037" style="1034" width="14.85546875"/>
    <col customWidth="1" min="12038" max="12038" style="1034" width="15.7109375"/>
    <col customWidth="1" min="12039" max="12039" style="1034" width="15.42578125"/>
    <col customWidth="1" min="12040" max="12040" style="1034" width="13.85546875"/>
    <col customWidth="1" min="12041" max="12041" style="1034" width="13.7109375"/>
    <col customWidth="1" min="12042" max="12042" style="1034" width="15.85546875"/>
    <col min="12043" max="12288" style="1034" width="9.140625"/>
    <col customWidth="1" min="12289" max="12289" style="1034" width="61.140625"/>
    <col customWidth="1" min="12290" max="12290" style="1034" width="12.5703125"/>
    <col customWidth="1" min="12291" max="12291" style="1034" width="10.28515625"/>
    <col customWidth="1" min="12292" max="12292" style="1034" width="14.28515625"/>
    <col customWidth="1" min="12293" max="12293" style="1034" width="14.85546875"/>
    <col customWidth="1" min="12294" max="12294" style="1034" width="15.7109375"/>
    <col customWidth="1" min="12295" max="12295" style="1034" width="15.42578125"/>
    <col customWidth="1" min="12296" max="12296" style="1034" width="13.85546875"/>
    <col customWidth="1" min="12297" max="12297" style="1034" width="13.7109375"/>
    <col customWidth="1" min="12298" max="12298" style="1034" width="15.85546875"/>
    <col min="12299" max="12544" style="1034" width="9.140625"/>
    <col customWidth="1" min="12545" max="12545" style="1034" width="61.140625"/>
    <col customWidth="1" min="12546" max="12546" style="1034" width="12.5703125"/>
    <col customWidth="1" min="12547" max="12547" style="1034" width="10.28515625"/>
    <col customWidth="1" min="12548" max="12548" style="1034" width="14.28515625"/>
    <col customWidth="1" min="12549" max="12549" style="1034" width="14.85546875"/>
    <col customWidth="1" min="12550" max="12550" style="1034" width="15.7109375"/>
    <col customWidth="1" min="12551" max="12551" style="1034" width="15.42578125"/>
    <col customWidth="1" min="12552" max="12552" style="1034" width="13.85546875"/>
    <col customWidth="1" min="12553" max="12553" style="1034" width="13.7109375"/>
    <col customWidth="1" min="12554" max="12554" style="1034" width="15.85546875"/>
    <col min="12555" max="12800" style="1034" width="9.140625"/>
    <col customWidth="1" min="12801" max="12801" style="1034" width="61.140625"/>
    <col customWidth="1" min="12802" max="12802" style="1034" width="12.5703125"/>
    <col customWidth="1" min="12803" max="12803" style="1034" width="10.28515625"/>
    <col customWidth="1" min="12804" max="12804" style="1034" width="14.28515625"/>
    <col customWidth="1" min="12805" max="12805" style="1034" width="14.85546875"/>
    <col customWidth="1" min="12806" max="12806" style="1034" width="15.7109375"/>
    <col customWidth="1" min="12807" max="12807" style="1034" width="15.42578125"/>
    <col customWidth="1" min="12808" max="12808" style="1034" width="13.85546875"/>
    <col customWidth="1" min="12809" max="12809" style="1034" width="13.7109375"/>
    <col customWidth="1" min="12810" max="12810" style="1034" width="15.85546875"/>
    <col min="12811" max="13056" style="1034" width="9.140625"/>
    <col customWidth="1" min="13057" max="13057" style="1034" width="61.140625"/>
    <col customWidth="1" min="13058" max="13058" style="1034" width="12.5703125"/>
    <col customWidth="1" min="13059" max="13059" style="1034" width="10.28515625"/>
    <col customWidth="1" min="13060" max="13060" style="1034" width="14.28515625"/>
    <col customWidth="1" min="13061" max="13061" style="1034" width="14.85546875"/>
    <col customWidth="1" min="13062" max="13062" style="1034" width="15.7109375"/>
    <col customWidth="1" min="13063" max="13063" style="1034" width="15.42578125"/>
    <col customWidth="1" min="13064" max="13064" style="1034" width="13.85546875"/>
    <col customWidth="1" min="13065" max="13065" style="1034" width="13.7109375"/>
    <col customWidth="1" min="13066" max="13066" style="1034" width="15.85546875"/>
    <col min="13067" max="13312" style="1034" width="9.140625"/>
    <col customWidth="1" min="13313" max="13313" style="1034" width="61.140625"/>
    <col customWidth="1" min="13314" max="13314" style="1034" width="12.5703125"/>
    <col customWidth="1" min="13315" max="13315" style="1034" width="10.28515625"/>
    <col customWidth="1" min="13316" max="13316" style="1034" width="14.28515625"/>
    <col customWidth="1" min="13317" max="13317" style="1034" width="14.85546875"/>
    <col customWidth="1" min="13318" max="13318" style="1034" width="15.7109375"/>
    <col customWidth="1" min="13319" max="13319" style="1034" width="15.42578125"/>
    <col customWidth="1" min="13320" max="13320" style="1034" width="13.85546875"/>
    <col customWidth="1" min="13321" max="13321" style="1034" width="13.7109375"/>
    <col customWidth="1" min="13322" max="13322" style="1034" width="15.85546875"/>
    <col min="13323" max="13568" style="1034" width="9.140625"/>
    <col customWidth="1" min="13569" max="13569" style="1034" width="61.140625"/>
    <col customWidth="1" min="13570" max="13570" style="1034" width="12.5703125"/>
    <col customWidth="1" min="13571" max="13571" style="1034" width="10.28515625"/>
    <col customWidth="1" min="13572" max="13572" style="1034" width="14.28515625"/>
    <col customWidth="1" min="13573" max="13573" style="1034" width="14.85546875"/>
    <col customWidth="1" min="13574" max="13574" style="1034" width="15.7109375"/>
    <col customWidth="1" min="13575" max="13575" style="1034" width="15.42578125"/>
    <col customWidth="1" min="13576" max="13576" style="1034" width="13.85546875"/>
    <col customWidth="1" min="13577" max="13577" style="1034" width="13.7109375"/>
    <col customWidth="1" min="13578" max="13578" style="1034" width="15.85546875"/>
    <col min="13579" max="13824" style="1034" width="9.140625"/>
    <col customWidth="1" min="13825" max="13825" style="1034" width="61.140625"/>
    <col customWidth="1" min="13826" max="13826" style="1034" width="12.5703125"/>
    <col customWidth="1" min="13827" max="13827" style="1034" width="10.28515625"/>
    <col customWidth="1" min="13828" max="13828" style="1034" width="14.28515625"/>
    <col customWidth="1" min="13829" max="13829" style="1034" width="14.85546875"/>
    <col customWidth="1" min="13830" max="13830" style="1034" width="15.7109375"/>
    <col customWidth="1" min="13831" max="13831" style="1034" width="15.42578125"/>
    <col customWidth="1" min="13832" max="13832" style="1034" width="13.85546875"/>
    <col customWidth="1" min="13833" max="13833" style="1034" width="13.7109375"/>
    <col customWidth="1" min="13834" max="13834" style="1034" width="15.85546875"/>
    <col min="13835" max="14080" style="1034" width="9.140625"/>
    <col customWidth="1" min="14081" max="14081" style="1034" width="61.140625"/>
    <col customWidth="1" min="14082" max="14082" style="1034" width="12.5703125"/>
    <col customWidth="1" min="14083" max="14083" style="1034" width="10.28515625"/>
    <col customWidth="1" min="14084" max="14084" style="1034" width="14.28515625"/>
    <col customWidth="1" min="14085" max="14085" style="1034" width="14.85546875"/>
    <col customWidth="1" min="14086" max="14086" style="1034" width="15.7109375"/>
    <col customWidth="1" min="14087" max="14087" style="1034" width="15.42578125"/>
    <col customWidth="1" min="14088" max="14088" style="1034" width="13.85546875"/>
    <col customWidth="1" min="14089" max="14089" style="1034" width="13.7109375"/>
    <col customWidth="1" min="14090" max="14090" style="1034" width="15.85546875"/>
    <col min="14091" max="14336" style="1034" width="9.140625"/>
    <col customWidth="1" min="14337" max="14337" style="1034" width="61.140625"/>
    <col customWidth="1" min="14338" max="14338" style="1034" width="12.5703125"/>
    <col customWidth="1" min="14339" max="14339" style="1034" width="10.28515625"/>
    <col customWidth="1" min="14340" max="14340" style="1034" width="14.28515625"/>
    <col customWidth="1" min="14341" max="14341" style="1034" width="14.85546875"/>
    <col customWidth="1" min="14342" max="14342" style="1034" width="15.7109375"/>
    <col customWidth="1" min="14343" max="14343" style="1034" width="15.42578125"/>
    <col customWidth="1" min="14344" max="14344" style="1034" width="13.85546875"/>
    <col customWidth="1" min="14345" max="14345" style="1034" width="13.7109375"/>
    <col customWidth="1" min="14346" max="14346" style="1034" width="15.85546875"/>
    <col min="14347" max="14592" style="1034" width="9.140625"/>
    <col customWidth="1" min="14593" max="14593" style="1034" width="61.140625"/>
    <col customWidth="1" min="14594" max="14594" style="1034" width="12.5703125"/>
    <col customWidth="1" min="14595" max="14595" style="1034" width="10.28515625"/>
    <col customWidth="1" min="14596" max="14596" style="1034" width="14.28515625"/>
    <col customWidth="1" min="14597" max="14597" style="1034" width="14.85546875"/>
    <col customWidth="1" min="14598" max="14598" style="1034" width="15.7109375"/>
    <col customWidth="1" min="14599" max="14599" style="1034" width="15.42578125"/>
    <col customWidth="1" min="14600" max="14600" style="1034" width="13.85546875"/>
    <col customWidth="1" min="14601" max="14601" style="1034" width="13.7109375"/>
    <col customWidth="1" min="14602" max="14602" style="1034" width="15.85546875"/>
    <col min="14603" max="14848" style="1034" width="9.140625"/>
    <col customWidth="1" min="14849" max="14849" style="1034" width="61.140625"/>
    <col customWidth="1" min="14850" max="14850" style="1034" width="12.5703125"/>
    <col customWidth="1" min="14851" max="14851" style="1034" width="10.28515625"/>
    <col customWidth="1" min="14852" max="14852" style="1034" width="14.28515625"/>
    <col customWidth="1" min="14853" max="14853" style="1034" width="14.85546875"/>
    <col customWidth="1" min="14854" max="14854" style="1034" width="15.7109375"/>
    <col customWidth="1" min="14855" max="14855" style="1034" width="15.42578125"/>
    <col customWidth="1" min="14856" max="14856" style="1034" width="13.85546875"/>
    <col customWidth="1" min="14857" max="14857" style="1034" width="13.7109375"/>
    <col customWidth="1" min="14858" max="14858" style="1034" width="15.85546875"/>
    <col min="14859" max="15104" style="1034" width="9.140625"/>
    <col customWidth="1" min="15105" max="15105" style="1034" width="61.140625"/>
    <col customWidth="1" min="15106" max="15106" style="1034" width="12.5703125"/>
    <col customWidth="1" min="15107" max="15107" style="1034" width="10.28515625"/>
    <col customWidth="1" min="15108" max="15108" style="1034" width="14.28515625"/>
    <col customWidth="1" min="15109" max="15109" style="1034" width="14.85546875"/>
    <col customWidth="1" min="15110" max="15110" style="1034" width="15.7109375"/>
    <col customWidth="1" min="15111" max="15111" style="1034" width="15.42578125"/>
    <col customWidth="1" min="15112" max="15112" style="1034" width="13.85546875"/>
    <col customWidth="1" min="15113" max="15113" style="1034" width="13.7109375"/>
    <col customWidth="1" min="15114" max="15114" style="1034" width="15.85546875"/>
    <col min="15115" max="15360" style="1034" width="9.140625"/>
    <col customWidth="1" min="15361" max="15361" style="1034" width="61.140625"/>
    <col customWidth="1" min="15362" max="15362" style="1034" width="12.5703125"/>
    <col customWidth="1" min="15363" max="15363" style="1034" width="10.28515625"/>
    <col customWidth="1" min="15364" max="15364" style="1034" width="14.28515625"/>
    <col customWidth="1" min="15365" max="15365" style="1034" width="14.85546875"/>
    <col customWidth="1" min="15366" max="15366" style="1034" width="15.7109375"/>
    <col customWidth="1" min="15367" max="15367" style="1034" width="15.42578125"/>
    <col customWidth="1" min="15368" max="15368" style="1034" width="13.85546875"/>
    <col customWidth="1" min="15369" max="15369" style="1034" width="13.7109375"/>
    <col customWidth="1" min="15370" max="15370" style="1034" width="15.85546875"/>
    <col min="15371" max="15616" style="1034" width="9.140625"/>
    <col customWidth="1" min="15617" max="15617" style="1034" width="61.140625"/>
    <col customWidth="1" min="15618" max="15618" style="1034" width="12.5703125"/>
    <col customWidth="1" min="15619" max="15619" style="1034" width="10.28515625"/>
    <col customWidth="1" min="15620" max="15620" style="1034" width="14.28515625"/>
    <col customWidth="1" min="15621" max="15621" style="1034" width="14.85546875"/>
    <col customWidth="1" min="15622" max="15622" style="1034" width="15.7109375"/>
    <col customWidth="1" min="15623" max="15623" style="1034" width="15.42578125"/>
    <col customWidth="1" min="15624" max="15624" style="1034" width="13.85546875"/>
    <col customWidth="1" min="15625" max="15625" style="1034" width="13.7109375"/>
    <col customWidth="1" min="15626" max="15626" style="1034" width="15.85546875"/>
    <col min="15627" max="15872" style="1034" width="9.140625"/>
    <col customWidth="1" min="15873" max="15873" style="1034" width="61.140625"/>
    <col customWidth="1" min="15874" max="15874" style="1034" width="12.5703125"/>
    <col customWidth="1" min="15875" max="15875" style="1034" width="10.28515625"/>
    <col customWidth="1" min="15876" max="15876" style="1034" width="14.28515625"/>
    <col customWidth="1" min="15877" max="15877" style="1034" width="14.85546875"/>
    <col customWidth="1" min="15878" max="15878" style="1034" width="15.7109375"/>
    <col customWidth="1" min="15879" max="15879" style="1034" width="15.42578125"/>
    <col customWidth="1" min="15880" max="15880" style="1034" width="13.85546875"/>
    <col customWidth="1" min="15881" max="15881" style="1034" width="13.7109375"/>
    <col customWidth="1" min="15882" max="15882" style="1034" width="15.85546875"/>
    <col min="15883" max="16128" style="1034" width="9.140625"/>
    <col customWidth="1" min="16129" max="16129" style="1034" width="61.140625"/>
    <col customWidth="1" min="16130" max="16130" style="1034" width="12.5703125"/>
    <col customWidth="1" min="16131" max="16131" style="1034" width="10.28515625"/>
    <col customWidth="1" min="16132" max="16132" style="1034" width="14.28515625"/>
    <col customWidth="1" min="16133" max="16133" style="1034" width="14.85546875"/>
    <col customWidth="1" min="16134" max="16134" style="1034" width="15.7109375"/>
    <col customWidth="1" min="16135" max="16135" style="1034" width="15.42578125"/>
    <col customWidth="1" min="16136" max="16136" style="1034" width="13.85546875"/>
    <col customWidth="1" min="16137" max="16137" style="1034" width="13.7109375"/>
    <col customWidth="1" min="16138" max="16138" style="1034" width="15.85546875"/>
    <col min="16139" max="16384" style="1034" width="9.140625"/>
  </cols>
  <sheetData>
    <row r="1" s="1168" customFormat="1" ht="19.149999999999999" customHeight="1">
      <c r="A1" s="1461" t="s">
        <v>109</v>
      </c>
      <c r="B1" s="1461"/>
      <c r="C1" s="1461"/>
      <c r="D1" s="1461"/>
      <c r="E1" s="1461"/>
      <c r="F1" s="1461"/>
      <c r="G1" s="1461"/>
      <c r="H1" s="1461"/>
      <c r="I1" s="1461"/>
      <c r="J1" s="1461"/>
      <c r="K1" s="1171"/>
      <c r="L1" s="1171"/>
      <c r="M1" s="1171"/>
      <c r="N1" s="1171"/>
      <c r="O1" s="1171"/>
      <c r="P1" s="1171"/>
      <c r="Q1" s="1171"/>
      <c r="R1" s="1171"/>
      <c r="S1" s="1171"/>
    </row>
    <row r="2" s="1168" customFormat="1" ht="19.5">
      <c r="A2" s="1462" t="s">
        <v>74</v>
      </c>
      <c r="B2" s="1463"/>
      <c r="C2" s="1463"/>
      <c r="D2" s="1463"/>
      <c r="E2" s="1463"/>
      <c r="F2" s="1463"/>
      <c r="G2" s="1463"/>
      <c r="H2" s="1464"/>
      <c r="I2" s="1464"/>
      <c r="J2" s="1465"/>
      <c r="K2" s="1466"/>
      <c r="L2" s="1168"/>
      <c r="M2" s="1168"/>
      <c r="N2" s="1168"/>
      <c r="O2" s="1168"/>
      <c r="P2" s="1168"/>
      <c r="Q2" s="1168"/>
      <c r="R2" s="1168"/>
      <c r="S2" s="1168"/>
    </row>
    <row r="3" s="1168" customFormat="1" ht="18" customHeight="1">
      <c r="A3" s="1467"/>
      <c r="B3" s="1468">
        <v>1</v>
      </c>
      <c r="C3" s="1469"/>
      <c r="D3" s="1470"/>
      <c r="E3" s="1469">
        <v>2</v>
      </c>
      <c r="F3" s="1469"/>
      <c r="G3" s="1469"/>
      <c r="H3" s="1471" t="s">
        <v>110</v>
      </c>
      <c r="I3" s="1472"/>
      <c r="J3" s="1473"/>
    </row>
    <row r="4" s="1168" customFormat="1" ht="12.75" customHeight="1">
      <c r="A4" s="1467"/>
      <c r="B4" s="1474" t="s">
        <v>111</v>
      </c>
      <c r="C4" s="1475"/>
      <c r="D4" s="1475"/>
      <c r="E4" s="1474" t="s">
        <v>111</v>
      </c>
      <c r="F4" s="1475"/>
      <c r="G4" s="1476"/>
      <c r="H4" s="1477"/>
      <c r="I4" s="1478"/>
      <c r="J4" s="1479"/>
    </row>
    <row r="5" s="1168" customFormat="1" ht="38.25" customHeight="1">
      <c r="A5" s="1480"/>
      <c r="B5" s="1481" t="s">
        <v>9</v>
      </c>
      <c r="C5" s="1482" t="s">
        <v>75</v>
      </c>
      <c r="D5" s="1483" t="s">
        <v>11</v>
      </c>
      <c r="E5" s="1481" t="s">
        <v>9</v>
      </c>
      <c r="F5" s="1482" t="s">
        <v>75</v>
      </c>
      <c r="G5" s="1484" t="s">
        <v>11</v>
      </c>
      <c r="H5" s="1481" t="s">
        <v>9</v>
      </c>
      <c r="I5" s="1482" t="s">
        <v>75</v>
      </c>
      <c r="J5" s="1484" t="s">
        <v>11</v>
      </c>
    </row>
    <row r="6" s="1168" customFormat="1" ht="15">
      <c r="A6" s="1485" t="s">
        <v>76</v>
      </c>
      <c r="B6" s="1486"/>
      <c r="C6" s="1487"/>
      <c r="D6" s="1488" t="s">
        <v>43</v>
      </c>
      <c r="E6" s="1489"/>
      <c r="F6" s="1490"/>
      <c r="G6" s="1491"/>
      <c r="H6" s="1492"/>
      <c r="I6" s="1493"/>
      <c r="J6" s="1494"/>
    </row>
    <row r="7" s="1168" customFormat="1" ht="19.5" customHeight="1">
      <c r="A7" s="1495" t="s">
        <v>112</v>
      </c>
      <c r="B7" s="1496">
        <f t="shared" ref="B7:G11" si="222">B18+B28</f>
        <v>11</v>
      </c>
      <c r="C7" s="1496">
        <f t="shared" si="222"/>
        <v>0</v>
      </c>
      <c r="D7" s="1497">
        <f t="shared" si="222"/>
        <v>11</v>
      </c>
      <c r="E7" s="1498">
        <f t="shared" si="222"/>
        <v>12</v>
      </c>
      <c r="F7" s="1496">
        <f t="shared" si="222"/>
        <v>0</v>
      </c>
      <c r="G7" s="1499">
        <f t="shared" si="222"/>
        <v>12</v>
      </c>
      <c r="H7" s="1500">
        <f t="shared" ref="H7:I14" si="223">E7+B7</f>
        <v>23</v>
      </c>
      <c r="I7" s="1501">
        <f>F7+C7</f>
        <v>0</v>
      </c>
      <c r="J7" s="1502">
        <f t="shared" ref="J7:J14" si="224">H7+I7</f>
        <v>23</v>
      </c>
    </row>
    <row r="8" s="1168" customFormat="1" ht="19.5" customHeight="1">
      <c r="A8" s="1503" t="s">
        <v>113</v>
      </c>
      <c r="B8" s="1496">
        <f t="shared" si="222"/>
        <v>10</v>
      </c>
      <c r="C8" s="1496">
        <f t="shared" si="222"/>
        <v>1</v>
      </c>
      <c r="D8" s="1497">
        <f t="shared" si="222"/>
        <v>11</v>
      </c>
      <c r="E8" s="1498">
        <f t="shared" si="222"/>
        <v>12</v>
      </c>
      <c r="F8" s="1496">
        <f t="shared" si="222"/>
        <v>0</v>
      </c>
      <c r="G8" s="1499">
        <f t="shared" si="222"/>
        <v>12</v>
      </c>
      <c r="H8" s="1500">
        <f t="shared" si="223"/>
        <v>22</v>
      </c>
      <c r="I8" s="1501">
        <f t="shared" si="223"/>
        <v>1</v>
      </c>
      <c r="J8" s="1502">
        <f t="shared" si="224"/>
        <v>23</v>
      </c>
    </row>
    <row r="9" s="1168" customFormat="1" ht="19.5" customHeight="1">
      <c r="A9" s="1504" t="s">
        <v>114</v>
      </c>
      <c r="B9" s="1496">
        <f t="shared" si="222"/>
        <v>15</v>
      </c>
      <c r="C9" s="1496">
        <f t="shared" si="222"/>
        <v>0</v>
      </c>
      <c r="D9" s="1497">
        <f t="shared" si="222"/>
        <v>15</v>
      </c>
      <c r="E9" s="1498">
        <f t="shared" si="222"/>
        <v>20</v>
      </c>
      <c r="F9" s="1496">
        <f t="shared" si="222"/>
        <v>3</v>
      </c>
      <c r="G9" s="1499">
        <f t="shared" si="222"/>
        <v>23</v>
      </c>
      <c r="H9" s="1500">
        <f t="shared" si="223"/>
        <v>35</v>
      </c>
      <c r="I9" s="1501">
        <f t="shared" si="223"/>
        <v>3</v>
      </c>
      <c r="J9" s="1502">
        <f t="shared" si="224"/>
        <v>38</v>
      </c>
    </row>
    <row r="10" s="1168" customFormat="1" ht="21.75" customHeight="1">
      <c r="A10" s="1505" t="s">
        <v>115</v>
      </c>
      <c r="B10" s="1496">
        <f t="shared" si="222"/>
        <v>10</v>
      </c>
      <c r="C10" s="1496">
        <f t="shared" si="222"/>
        <v>0</v>
      </c>
      <c r="D10" s="1497">
        <f t="shared" si="222"/>
        <v>10</v>
      </c>
      <c r="E10" s="1498">
        <f t="shared" si="222"/>
        <v>15</v>
      </c>
      <c r="F10" s="1496">
        <f t="shared" si="222"/>
        <v>0</v>
      </c>
      <c r="G10" s="1499">
        <f t="shared" si="222"/>
        <v>15</v>
      </c>
      <c r="H10" s="1500">
        <f t="shared" si="223"/>
        <v>25</v>
      </c>
      <c r="I10" s="1501">
        <f>F10+C10</f>
        <v>0</v>
      </c>
      <c r="J10" s="1502">
        <f t="shared" si="224"/>
        <v>25</v>
      </c>
    </row>
    <row r="11" s="1168" customFormat="1" ht="19.5" customHeight="1">
      <c r="A11" s="1506" t="s">
        <v>116</v>
      </c>
      <c r="B11" s="1496">
        <f t="shared" si="222"/>
        <v>10</v>
      </c>
      <c r="C11" s="1496">
        <f t="shared" si="222"/>
        <v>1</v>
      </c>
      <c r="D11" s="1497">
        <f t="shared" si="222"/>
        <v>11</v>
      </c>
      <c r="E11" s="1498">
        <f t="shared" si="222"/>
        <v>10</v>
      </c>
      <c r="F11" s="1496">
        <f t="shared" si="222"/>
        <v>0</v>
      </c>
      <c r="G11" s="1499">
        <f t="shared" si="222"/>
        <v>10</v>
      </c>
      <c r="H11" s="1500">
        <f t="shared" si="223"/>
        <v>20</v>
      </c>
      <c r="I11" s="1501">
        <f t="shared" si="223"/>
        <v>1</v>
      </c>
      <c r="J11" s="1502">
        <f t="shared" si="224"/>
        <v>21</v>
      </c>
    </row>
    <row r="12" s="1168" customFormat="1" ht="22.5" customHeight="1">
      <c r="A12" s="1507" t="s">
        <v>117</v>
      </c>
      <c r="B12" s="1496">
        <f t="shared" ref="B12:G12" si="225">B24+B33</f>
        <v>8</v>
      </c>
      <c r="C12" s="1496">
        <f t="shared" si="225"/>
        <v>0</v>
      </c>
      <c r="D12" s="1497">
        <f t="shared" si="225"/>
        <v>8</v>
      </c>
      <c r="E12" s="1498">
        <f t="shared" si="225"/>
        <v>5</v>
      </c>
      <c r="F12" s="1496">
        <f t="shared" si="225"/>
        <v>1</v>
      </c>
      <c r="G12" s="1499">
        <f t="shared" si="225"/>
        <v>6</v>
      </c>
      <c r="H12" s="1500">
        <f t="shared" si="223"/>
        <v>13</v>
      </c>
      <c r="I12" s="1501">
        <f t="shared" si="223"/>
        <v>1</v>
      </c>
      <c r="J12" s="1502">
        <f t="shared" ref="J12:J13" si="226">H12+I12</f>
        <v>14</v>
      </c>
    </row>
    <row r="13" s="1168" customFormat="1" ht="18.75" customHeight="1">
      <c r="A13" s="1506" t="s">
        <v>118</v>
      </c>
      <c r="B13" s="1508">
        <v>10</v>
      </c>
      <c r="C13" s="1509">
        <v>0</v>
      </c>
      <c r="D13" s="1510">
        <f>C13+B13</f>
        <v>10</v>
      </c>
      <c r="E13" s="1511">
        <v>0</v>
      </c>
      <c r="F13" s="1500">
        <v>0</v>
      </c>
      <c r="G13" s="1512">
        <f>F13+E13</f>
        <v>0</v>
      </c>
      <c r="H13" s="1500">
        <f t="shared" si="223"/>
        <v>10</v>
      </c>
      <c r="I13" s="1501">
        <f t="shared" si="223"/>
        <v>0</v>
      </c>
      <c r="J13" s="1502">
        <f t="shared" si="226"/>
        <v>10</v>
      </c>
    </row>
    <row r="14" s="1168" customFormat="1" ht="19.5" customHeight="1">
      <c r="A14" s="1513" t="s">
        <v>119</v>
      </c>
      <c r="B14" s="1514">
        <f t="shared" ref="B14:G14" si="227">B25+B35</f>
        <v>22</v>
      </c>
      <c r="C14" s="1514">
        <f t="shared" si="227"/>
        <v>0</v>
      </c>
      <c r="D14" s="1515">
        <f t="shared" si="227"/>
        <v>22</v>
      </c>
      <c r="E14" s="1498">
        <f t="shared" si="227"/>
        <v>20</v>
      </c>
      <c r="F14" s="1496">
        <f t="shared" si="227"/>
        <v>0</v>
      </c>
      <c r="G14" s="1499">
        <f t="shared" si="227"/>
        <v>20</v>
      </c>
      <c r="H14" s="1500">
        <f t="shared" si="223"/>
        <v>42</v>
      </c>
      <c r="I14" s="1501">
        <f t="shared" si="223"/>
        <v>0</v>
      </c>
      <c r="J14" s="1502">
        <f t="shared" si="224"/>
        <v>42</v>
      </c>
    </row>
    <row r="15" s="1168" customFormat="1" ht="19.5">
      <c r="A15" s="1516" t="s">
        <v>30</v>
      </c>
      <c r="B15" s="1517">
        <f>SUM(B7:B14)</f>
        <v>96</v>
      </c>
      <c r="C15" s="1517">
        <f t="shared" ref="C15:I15" si="228">SUM(C7:C14)</f>
        <v>2</v>
      </c>
      <c r="D15" s="1518">
        <f t="shared" si="228"/>
        <v>98</v>
      </c>
      <c r="E15" s="1519">
        <f t="shared" si="228"/>
        <v>94</v>
      </c>
      <c r="F15" s="1517">
        <f t="shared" si="228"/>
        <v>4</v>
      </c>
      <c r="G15" s="1520">
        <f t="shared" si="228"/>
        <v>98</v>
      </c>
      <c r="H15" s="1517">
        <f t="shared" si="228"/>
        <v>190</v>
      </c>
      <c r="I15" s="1517">
        <f t="shared" si="228"/>
        <v>6</v>
      </c>
      <c r="J15" s="1520">
        <f>SUM(J7:J14)</f>
        <v>196</v>
      </c>
    </row>
    <row r="16" s="1168" customFormat="1" ht="19.5">
      <c r="A16" s="1521" t="s">
        <v>18</v>
      </c>
      <c r="B16" s="1522"/>
      <c r="C16" s="1523"/>
      <c r="D16" s="1524"/>
      <c r="E16" s="1525"/>
      <c r="F16" s="1526"/>
      <c r="G16" s="1527"/>
      <c r="H16" s="1526"/>
      <c r="I16" s="1528"/>
      <c r="J16" s="1529"/>
    </row>
    <row r="17" s="1168" customFormat="1" ht="17.25" customHeight="1">
      <c r="A17" s="1530" t="s">
        <v>19</v>
      </c>
      <c r="B17" s="1531"/>
      <c r="C17" s="1532"/>
      <c r="D17" s="1533"/>
      <c r="E17" s="1534"/>
      <c r="F17" s="1535"/>
      <c r="G17" s="1536"/>
      <c r="H17" s="1537"/>
      <c r="I17" s="1538"/>
      <c r="J17" s="1539"/>
    </row>
    <row r="18" s="1168" customFormat="1" ht="19.5">
      <c r="A18" s="1540" t="s">
        <v>112</v>
      </c>
      <c r="B18" s="1541">
        <v>11</v>
      </c>
      <c r="C18" s="1542">
        <v>0</v>
      </c>
      <c r="D18" s="1543">
        <f t="shared" ref="D18:D25" si="229">C18+B18</f>
        <v>11</v>
      </c>
      <c r="E18" s="1544">
        <v>11</v>
      </c>
      <c r="F18" s="1545">
        <v>0</v>
      </c>
      <c r="G18" s="1546">
        <f t="shared" ref="G18:G25" si="230">F18+E18</f>
        <v>11</v>
      </c>
      <c r="H18" s="1545">
        <v>23</v>
      </c>
      <c r="I18" s="1543">
        <v>0</v>
      </c>
      <c r="J18" s="1547">
        <f t="shared" ref="J18:J25" si="231">H18+I18</f>
        <v>23</v>
      </c>
    </row>
    <row r="19" s="1168" customFormat="1" ht="19.5">
      <c r="A19" s="1503" t="s">
        <v>113</v>
      </c>
      <c r="B19" s="1548">
        <v>10</v>
      </c>
      <c r="C19" s="1549">
        <v>0</v>
      </c>
      <c r="D19" s="1501">
        <f t="shared" si="229"/>
        <v>10</v>
      </c>
      <c r="E19" s="1511">
        <v>12</v>
      </c>
      <c r="F19" s="1500">
        <v>0</v>
      </c>
      <c r="G19" s="1512">
        <f t="shared" si="230"/>
        <v>12</v>
      </c>
      <c r="H19" s="1500">
        <f t="shared" ref="H19:I25" si="232">E19+B19</f>
        <v>22</v>
      </c>
      <c r="I19" s="1501">
        <f t="shared" si="232"/>
        <v>0</v>
      </c>
      <c r="J19" s="1502">
        <f t="shared" si="231"/>
        <v>22</v>
      </c>
    </row>
    <row r="20" s="1168" customFormat="1" ht="17.25" customHeight="1">
      <c r="A20" s="1504" t="s">
        <v>114</v>
      </c>
      <c r="B20" s="1550">
        <v>15</v>
      </c>
      <c r="C20" s="1551">
        <v>0</v>
      </c>
      <c r="D20" s="1501">
        <v>15</v>
      </c>
      <c r="E20" s="1511">
        <v>20</v>
      </c>
      <c r="F20" s="1500">
        <v>3</v>
      </c>
      <c r="G20" s="1512">
        <f t="shared" si="230"/>
        <v>23</v>
      </c>
      <c r="H20" s="1500">
        <f t="shared" si="232"/>
        <v>35</v>
      </c>
      <c r="I20" s="1501">
        <f t="shared" si="232"/>
        <v>3</v>
      </c>
      <c r="J20" s="1502">
        <f t="shared" si="231"/>
        <v>38</v>
      </c>
    </row>
    <row r="21" s="1168" customFormat="1" ht="20.25" hidden="1">
      <c r="A21" s="1505" t="s">
        <v>115</v>
      </c>
      <c r="B21" s="1550">
        <v>10</v>
      </c>
      <c r="C21" s="1551">
        <v>0</v>
      </c>
      <c r="D21" s="1501">
        <f t="shared" si="229"/>
        <v>10</v>
      </c>
      <c r="E21" s="1511">
        <v>15</v>
      </c>
      <c r="F21" s="1500">
        <v>0</v>
      </c>
      <c r="G21" s="1512">
        <f t="shared" si="230"/>
        <v>15</v>
      </c>
      <c r="H21" s="1500">
        <f t="shared" si="232"/>
        <v>25</v>
      </c>
      <c r="I21" s="1501">
        <f>F21+C21</f>
        <v>0</v>
      </c>
      <c r="J21" s="1502">
        <f t="shared" si="231"/>
        <v>25</v>
      </c>
    </row>
    <row r="22" s="1168" customFormat="1" ht="19.5">
      <c r="A22" s="1506" t="s">
        <v>116</v>
      </c>
      <c r="B22" s="1508">
        <v>10</v>
      </c>
      <c r="C22" s="1509">
        <v>1</v>
      </c>
      <c r="D22" s="1501">
        <f t="shared" si="229"/>
        <v>11</v>
      </c>
      <c r="E22" s="1511">
        <v>10</v>
      </c>
      <c r="F22" s="1500">
        <v>0</v>
      </c>
      <c r="G22" s="1512">
        <f t="shared" si="230"/>
        <v>10</v>
      </c>
      <c r="H22" s="1500">
        <f t="shared" si="232"/>
        <v>20</v>
      </c>
      <c r="I22" s="1501">
        <f t="shared" si="232"/>
        <v>1</v>
      </c>
      <c r="J22" s="1502">
        <f t="shared" si="231"/>
        <v>21</v>
      </c>
    </row>
    <row r="23" s="1168" customFormat="1" ht="19.5">
      <c r="A23" s="1506" t="s">
        <v>118</v>
      </c>
      <c r="B23" s="1508">
        <v>10</v>
      </c>
      <c r="C23" s="1509">
        <v>0</v>
      </c>
      <c r="D23" s="1501">
        <f t="shared" si="229"/>
        <v>10</v>
      </c>
      <c r="E23" s="1511">
        <v>0</v>
      </c>
      <c r="F23" s="1500">
        <v>0</v>
      </c>
      <c r="G23" s="1512">
        <f t="shared" si="230"/>
        <v>0</v>
      </c>
      <c r="H23" s="1500">
        <f t="shared" si="232"/>
        <v>10</v>
      </c>
      <c r="I23" s="1501">
        <f t="shared" si="232"/>
        <v>0</v>
      </c>
      <c r="J23" s="1502">
        <f t="shared" si="231"/>
        <v>10</v>
      </c>
    </row>
    <row r="24" s="1168" customFormat="1" ht="19.5">
      <c r="A24" s="1507" t="s">
        <v>117</v>
      </c>
      <c r="B24" s="1508">
        <v>8</v>
      </c>
      <c r="C24" s="1509">
        <v>0</v>
      </c>
      <c r="D24" s="1501">
        <f t="shared" si="229"/>
        <v>8</v>
      </c>
      <c r="E24" s="1511">
        <v>5</v>
      </c>
      <c r="F24" s="1500">
        <v>1</v>
      </c>
      <c r="G24" s="1512">
        <f t="shared" si="230"/>
        <v>6</v>
      </c>
      <c r="H24" s="1500">
        <f t="shared" si="232"/>
        <v>13</v>
      </c>
      <c r="I24" s="1501">
        <f t="shared" si="232"/>
        <v>1</v>
      </c>
      <c r="J24" s="1502">
        <f t="shared" si="231"/>
        <v>14</v>
      </c>
    </row>
    <row r="25" s="1168" customFormat="1" ht="19.5">
      <c r="A25" s="1552" t="s">
        <v>119</v>
      </c>
      <c r="B25" s="1508">
        <v>22</v>
      </c>
      <c r="C25" s="1509">
        <v>0</v>
      </c>
      <c r="D25" s="1501">
        <f t="shared" si="229"/>
        <v>22</v>
      </c>
      <c r="E25" s="1534">
        <v>20</v>
      </c>
      <c r="F25" s="1535">
        <v>0</v>
      </c>
      <c r="G25" s="1512">
        <f t="shared" si="230"/>
        <v>20</v>
      </c>
      <c r="H25" s="1500">
        <f t="shared" si="232"/>
        <v>42</v>
      </c>
      <c r="I25" s="1501">
        <f t="shared" si="232"/>
        <v>0</v>
      </c>
      <c r="J25" s="1502">
        <f t="shared" si="231"/>
        <v>42</v>
      </c>
    </row>
    <row r="26" s="1168" customFormat="1" ht="19.5">
      <c r="A26" s="1553" t="s">
        <v>21</v>
      </c>
      <c r="B26" s="1554">
        <f t="shared" ref="B26:J36" si="233">SUM(B18:B25)</f>
        <v>96</v>
      </c>
      <c r="C26" s="1554">
        <f t="shared" si="233"/>
        <v>1</v>
      </c>
      <c r="D26" s="1555">
        <f t="shared" si="233"/>
        <v>97</v>
      </c>
      <c r="E26" s="1556">
        <f t="shared" si="233"/>
        <v>93</v>
      </c>
      <c r="F26" s="1554">
        <f t="shared" si="233"/>
        <v>4</v>
      </c>
      <c r="G26" s="1557">
        <f t="shared" si="233"/>
        <v>97</v>
      </c>
      <c r="H26" s="1554">
        <f t="shared" si="233"/>
        <v>190</v>
      </c>
      <c r="I26" s="1554">
        <f t="shared" si="233"/>
        <v>5</v>
      </c>
      <c r="J26" s="1557">
        <f t="shared" si="233"/>
        <v>195</v>
      </c>
      <c r="L26" s="1558"/>
    </row>
    <row r="27" s="1168" customFormat="1" ht="16.5" customHeight="1">
      <c r="A27" s="1559" t="s">
        <v>88</v>
      </c>
      <c r="B27" s="1560"/>
      <c r="C27" s="1561"/>
      <c r="D27" s="1562"/>
      <c r="E27" s="1563"/>
      <c r="F27" s="1564"/>
      <c r="G27" s="1565"/>
      <c r="H27" s="1566"/>
      <c r="I27" s="1567"/>
      <c r="J27" s="1568"/>
    </row>
    <row r="28" s="1168" customFormat="1" ht="19.5">
      <c r="A28" s="1540" t="s">
        <v>112</v>
      </c>
      <c r="B28" s="1541">
        <v>0</v>
      </c>
      <c r="C28" s="1542">
        <v>0</v>
      </c>
      <c r="D28" s="1543">
        <f t="shared" ref="D28:D35" si="234">C28+B28</f>
        <v>0</v>
      </c>
      <c r="E28" s="1541">
        <v>1</v>
      </c>
      <c r="F28" s="1542">
        <v>0</v>
      </c>
      <c r="G28" s="1546">
        <f t="shared" ref="G28:G35" si="235">F28+E28</f>
        <v>1</v>
      </c>
      <c r="H28" s="1545">
        <f t="shared" ref="H28:I35" si="236">E28+B28</f>
        <v>1</v>
      </c>
      <c r="I28" s="1543">
        <f t="shared" si="236"/>
        <v>0</v>
      </c>
      <c r="J28" s="1547">
        <f t="shared" ref="J28:J35" si="237">H28+I28</f>
        <v>1</v>
      </c>
    </row>
    <row r="29" s="1168" customFormat="1" ht="19.5">
      <c r="A29" s="1503" t="s">
        <v>113</v>
      </c>
      <c r="B29" s="1550">
        <v>0</v>
      </c>
      <c r="C29" s="1551">
        <v>1</v>
      </c>
      <c r="D29" s="1501">
        <f t="shared" si="234"/>
        <v>1</v>
      </c>
      <c r="E29" s="1550">
        <v>0</v>
      </c>
      <c r="F29" s="1551">
        <v>0</v>
      </c>
      <c r="G29" s="1512">
        <f t="shared" si="235"/>
        <v>0</v>
      </c>
      <c r="H29" s="1500">
        <f t="shared" si="236"/>
        <v>0</v>
      </c>
      <c r="I29" s="1501">
        <f t="shared" si="236"/>
        <v>1</v>
      </c>
      <c r="J29" s="1502">
        <f t="shared" si="237"/>
        <v>1</v>
      </c>
    </row>
    <row r="30" s="1168" customFormat="1" ht="20.25" customHeight="1">
      <c r="A30" s="1504" t="s">
        <v>114</v>
      </c>
      <c r="B30" s="1550">
        <v>0</v>
      </c>
      <c r="C30" s="1551">
        <v>0</v>
      </c>
      <c r="D30" s="1501">
        <f t="shared" si="234"/>
        <v>0</v>
      </c>
      <c r="E30" s="1550">
        <v>0</v>
      </c>
      <c r="F30" s="1551">
        <v>0</v>
      </c>
      <c r="G30" s="1512">
        <f t="shared" si="235"/>
        <v>0</v>
      </c>
      <c r="H30" s="1500">
        <f t="shared" si="236"/>
        <v>0</v>
      </c>
      <c r="I30" s="1501">
        <f t="shared" si="236"/>
        <v>0</v>
      </c>
      <c r="J30" s="1502">
        <f t="shared" si="237"/>
        <v>0</v>
      </c>
    </row>
    <row r="31" s="1168" customFormat="1" ht="15" hidden="1" customHeight="1">
      <c r="A31" s="1505" t="s">
        <v>115</v>
      </c>
      <c r="B31" s="1550">
        <v>0</v>
      </c>
      <c r="C31" s="1551">
        <v>0</v>
      </c>
      <c r="D31" s="1501">
        <f t="shared" si="234"/>
        <v>0</v>
      </c>
      <c r="E31" s="1550">
        <v>0</v>
      </c>
      <c r="F31" s="1551">
        <v>0</v>
      </c>
      <c r="G31" s="1512">
        <f t="shared" si="235"/>
        <v>0</v>
      </c>
      <c r="H31" s="1500">
        <f t="shared" si="236"/>
        <v>0</v>
      </c>
      <c r="I31" s="1501">
        <f t="shared" si="236"/>
        <v>0</v>
      </c>
      <c r="J31" s="1502">
        <f t="shared" si="237"/>
        <v>0</v>
      </c>
    </row>
    <row r="32" s="1168" customFormat="1" ht="19.5">
      <c r="A32" s="1507" t="s">
        <v>116</v>
      </c>
      <c r="B32" s="1550">
        <v>0</v>
      </c>
      <c r="C32" s="1551">
        <v>0</v>
      </c>
      <c r="D32" s="1501">
        <f t="shared" si="234"/>
        <v>0</v>
      </c>
      <c r="E32" s="1550">
        <v>0</v>
      </c>
      <c r="F32" s="1551">
        <v>0</v>
      </c>
      <c r="G32" s="1512">
        <f t="shared" si="235"/>
        <v>0</v>
      </c>
      <c r="H32" s="1500">
        <f t="shared" si="236"/>
        <v>0</v>
      </c>
      <c r="I32" s="1501">
        <f t="shared" si="236"/>
        <v>0</v>
      </c>
      <c r="J32" s="1502">
        <f t="shared" si="237"/>
        <v>0</v>
      </c>
    </row>
    <row r="33" s="1168" customFormat="1" ht="20.25" customHeight="1">
      <c r="A33" s="1507" t="s">
        <v>117</v>
      </c>
      <c r="B33" s="1550">
        <v>0</v>
      </c>
      <c r="C33" s="1551">
        <v>0</v>
      </c>
      <c r="D33" s="1501">
        <f t="shared" si="234"/>
        <v>0</v>
      </c>
      <c r="E33" s="1550">
        <v>0</v>
      </c>
      <c r="F33" s="1551">
        <v>0</v>
      </c>
      <c r="G33" s="1512">
        <f t="shared" si="235"/>
        <v>0</v>
      </c>
      <c r="H33" s="1500">
        <f t="shared" si="236"/>
        <v>0</v>
      </c>
      <c r="I33" s="1501">
        <f t="shared" si="236"/>
        <v>0</v>
      </c>
      <c r="J33" s="1502">
        <f t="shared" si="237"/>
        <v>0</v>
      </c>
    </row>
    <row r="34" s="1168" customFormat="1" ht="19.5">
      <c r="A34" s="1569" t="s">
        <v>118</v>
      </c>
      <c r="B34" s="1550">
        <v>0</v>
      </c>
      <c r="C34" s="1551">
        <v>0</v>
      </c>
      <c r="D34" s="1501">
        <f t="shared" si="234"/>
        <v>0</v>
      </c>
      <c r="E34" s="1550">
        <v>0</v>
      </c>
      <c r="F34" s="1551">
        <v>0</v>
      </c>
      <c r="G34" s="1512">
        <f t="shared" si="235"/>
        <v>0</v>
      </c>
      <c r="H34" s="1500">
        <f t="shared" si="236"/>
        <v>0</v>
      </c>
      <c r="I34" s="1501">
        <f t="shared" si="236"/>
        <v>0</v>
      </c>
      <c r="J34" s="1502">
        <f t="shared" si="237"/>
        <v>0</v>
      </c>
    </row>
    <row r="35" s="1168" customFormat="1" ht="21.75" customHeight="1">
      <c r="A35" s="1570" t="s">
        <v>119</v>
      </c>
      <c r="B35" s="1550">
        <v>0</v>
      </c>
      <c r="C35" s="1551">
        <v>0</v>
      </c>
      <c r="D35" s="1501">
        <f t="shared" si="234"/>
        <v>0</v>
      </c>
      <c r="E35" s="1550">
        <v>0</v>
      </c>
      <c r="F35" s="1551">
        <v>0</v>
      </c>
      <c r="G35" s="1512">
        <f t="shared" si="235"/>
        <v>0</v>
      </c>
      <c r="H35" s="1500">
        <f t="shared" si="236"/>
        <v>0</v>
      </c>
      <c r="I35" s="1501">
        <f t="shared" si="236"/>
        <v>0</v>
      </c>
      <c r="J35" s="1502">
        <f t="shared" si="237"/>
        <v>0</v>
      </c>
    </row>
    <row r="36" s="1168" customFormat="1" ht="21.75" customHeight="1">
      <c r="A36" s="1571" t="s">
        <v>89</v>
      </c>
      <c r="B36" s="1572">
        <f t="shared" si="233"/>
        <v>0</v>
      </c>
      <c r="C36" s="1572">
        <f t="shared" ref="C36:J36" si="238">SUM(C28:C35)</f>
        <v>1</v>
      </c>
      <c r="D36" s="1573">
        <f t="shared" si="238"/>
        <v>1</v>
      </c>
      <c r="E36" s="1574">
        <f t="shared" si="238"/>
        <v>1</v>
      </c>
      <c r="F36" s="1572">
        <f t="shared" si="238"/>
        <v>0</v>
      </c>
      <c r="G36" s="1575">
        <f t="shared" si="238"/>
        <v>1</v>
      </c>
      <c r="H36" s="1576">
        <f t="shared" si="238"/>
        <v>1</v>
      </c>
      <c r="I36" s="1572">
        <f t="shared" si="238"/>
        <v>1</v>
      </c>
      <c r="J36" s="1575">
        <f t="shared" si="238"/>
        <v>2</v>
      </c>
    </row>
    <row r="37" s="1168" customFormat="1" ht="21.75" customHeight="1">
      <c r="A37" s="1577" t="s">
        <v>90</v>
      </c>
      <c r="B37" s="1578">
        <f>B26</f>
        <v>96</v>
      </c>
      <c r="C37" s="1578">
        <f t="shared" ref="C37:J37" si="239">C26</f>
        <v>1</v>
      </c>
      <c r="D37" s="1579">
        <f t="shared" si="239"/>
        <v>97</v>
      </c>
      <c r="E37" s="1580">
        <f t="shared" si="239"/>
        <v>93</v>
      </c>
      <c r="F37" s="1578">
        <f t="shared" si="239"/>
        <v>4</v>
      </c>
      <c r="G37" s="1581">
        <f t="shared" si="239"/>
        <v>97</v>
      </c>
      <c r="H37" s="1582">
        <f t="shared" si="239"/>
        <v>190</v>
      </c>
      <c r="I37" s="1578">
        <f t="shared" si="239"/>
        <v>5</v>
      </c>
      <c r="J37" s="1581">
        <f t="shared" si="239"/>
        <v>195</v>
      </c>
    </row>
    <row r="38" s="1168" customFormat="1" ht="22.5" customHeight="1">
      <c r="A38" s="1583" t="s">
        <v>89</v>
      </c>
      <c r="B38" s="1584">
        <f t="shared" ref="B38:I38" si="240">B36</f>
        <v>0</v>
      </c>
      <c r="C38" s="1585">
        <f t="shared" si="240"/>
        <v>1</v>
      </c>
      <c r="D38" s="1586">
        <f t="shared" si="240"/>
        <v>1</v>
      </c>
      <c r="E38" s="1587">
        <f t="shared" si="240"/>
        <v>1</v>
      </c>
      <c r="F38" s="1588">
        <f t="shared" si="240"/>
        <v>0</v>
      </c>
      <c r="G38" s="1589">
        <f t="shared" si="240"/>
        <v>1</v>
      </c>
      <c r="H38" s="1590">
        <f t="shared" si="240"/>
        <v>1</v>
      </c>
      <c r="I38" s="1588">
        <f t="shared" si="240"/>
        <v>1</v>
      </c>
      <c r="J38" s="1591">
        <f t="shared" ref="J38:J39" si="241">G38+D38</f>
        <v>2</v>
      </c>
    </row>
    <row r="39" s="1168" customFormat="1" ht="21.75" customHeight="1">
      <c r="A39" s="1592" t="s">
        <v>90</v>
      </c>
      <c r="B39" s="1593">
        <f t="shared" ref="B39:G39" si="242">B38+B37</f>
        <v>96</v>
      </c>
      <c r="C39" s="1594">
        <f t="shared" si="242"/>
        <v>2</v>
      </c>
      <c r="D39" s="1595">
        <f t="shared" si="242"/>
        <v>98</v>
      </c>
      <c r="E39" s="1596">
        <f t="shared" si="242"/>
        <v>94</v>
      </c>
      <c r="F39" s="1597">
        <f t="shared" si="242"/>
        <v>4</v>
      </c>
      <c r="G39" s="1598">
        <f t="shared" si="242"/>
        <v>98</v>
      </c>
      <c r="H39" s="1599">
        <f>E39+B39</f>
        <v>190</v>
      </c>
      <c r="I39" s="1597">
        <f>F39+C39</f>
        <v>6</v>
      </c>
      <c r="J39" s="1600">
        <f t="shared" si="241"/>
        <v>196</v>
      </c>
    </row>
    <row r="40" s="1168" customFormat="1" ht="15.75"/>
    <row r="41" s="1168" customFormat="1" ht="15.75">
      <c r="A41" s="1167"/>
      <c r="B41" s="1167"/>
      <c r="C41" s="1167"/>
      <c r="D41" s="1167"/>
      <c r="E41" s="1167"/>
      <c r="F41" s="1167"/>
      <c r="G41" s="1167"/>
      <c r="H41" s="1167"/>
      <c r="I41" s="1168"/>
      <c r="J41" s="1168"/>
      <c r="K41" s="1034"/>
      <c r="L41" s="1034"/>
      <c r="M41" s="1034"/>
      <c r="N41" s="1034"/>
      <c r="O41" s="1034"/>
      <c r="P41" s="1034"/>
      <c r="Q41" s="1034"/>
      <c r="R41" s="1034"/>
      <c r="S41" s="1034"/>
      <c r="T41" s="1034"/>
      <c r="U41" s="1034"/>
      <c r="V41" s="1034"/>
      <c r="W41" s="1034"/>
      <c r="X41" s="1034"/>
    </row>
    <row r="42" ht="15">
      <c r="A42" s="1601"/>
      <c r="B42" s="1601"/>
      <c r="C42" s="1601"/>
      <c r="D42" s="1601"/>
      <c r="E42" s="1601"/>
      <c r="F42" s="1601"/>
      <c r="G42" s="1601"/>
      <c r="H42" s="1601"/>
      <c r="I42" s="1601"/>
      <c r="J42" s="1601"/>
    </row>
    <row r="44">
      <c r="K44" s="1171"/>
    </row>
  </sheetData>
  <mergeCells count="9">
    <mergeCell ref="A1:J1"/>
    <mergeCell ref="A2:J2"/>
    <mergeCell ref="A3:A5"/>
    <mergeCell ref="B3:D3"/>
    <mergeCell ref="E3:G3"/>
    <mergeCell ref="H3:J4"/>
    <mergeCell ref="B4:D4"/>
    <mergeCell ref="E4:G4"/>
    <mergeCell ref="A42:J42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6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5">
    <tabColor rgb="FF00B050"/>
    <outlinePr applyStyles="0" summaryBelow="1" summaryRight="1" showOutlineSymbols="1"/>
    <pageSetUpPr autoPageBreaks="1" fitToPage="0"/>
  </sheetPr>
  <sheetViews>
    <sheetView view="pageBreakPreview" zoomScale="75" workbookViewId="0">
      <selection activeCell="G26" activeCellId="0" sqref="G26"/>
    </sheetView>
  </sheetViews>
  <sheetFormatPr defaultRowHeight="12.75"/>
  <cols>
    <col customWidth="1" min="1" max="1" style="1034" width="59"/>
    <col customWidth="1" min="2" max="2" style="1171" width="9.85546875"/>
    <col customWidth="1" min="3" max="3" style="1171" width="12.5703125"/>
    <col customWidth="1" min="4" max="4" style="1171" width="12.42578125"/>
    <col customWidth="1" min="5" max="5" style="1034" width="9.5703125"/>
    <col customWidth="1" min="6" max="6" style="1034" width="11.28515625"/>
    <col customWidth="1" min="7" max="7" style="1034" width="12.42578125"/>
    <col customWidth="1" min="8" max="8" style="1034" width="12.5703125"/>
    <col customWidth="1" min="9" max="9" style="1034" width="11.5703125"/>
    <col customWidth="1" min="10" max="10" style="1034" width="12.42578125"/>
    <col customWidth="1" min="11" max="11" style="1034" width="12"/>
    <col customWidth="1" min="12" max="12" style="1034" width="14.140625"/>
    <col customWidth="1" min="13" max="13" style="1034" width="13"/>
    <col min="14" max="256" style="1034" width="9.140625"/>
    <col customWidth="1" min="257" max="257" style="1034" width="59"/>
    <col customWidth="1" min="258" max="258" style="1034" width="5.85546875"/>
    <col customWidth="1" min="259" max="259" style="1034" width="10.28515625"/>
    <col customWidth="1" min="260" max="260" style="1034" width="12.42578125"/>
    <col customWidth="1" min="261" max="261" style="1034" width="7.85546875"/>
    <col customWidth="1" min="262" max="262" style="1034" width="7.7109375"/>
    <col customWidth="1" min="263" max="263" style="1034" width="12.42578125"/>
    <col customWidth="1" min="264" max="264" style="1034" width="11.42578125"/>
    <col customWidth="1" min="265" max="265" style="1034" width="11.5703125"/>
    <col customWidth="1" min="266" max="266" style="1034" width="12.42578125"/>
    <col customWidth="1" min="267" max="267" style="1034" width="14.7109375"/>
    <col customWidth="1" min="268" max="268" style="1034" width="15.85546875"/>
    <col customWidth="1" min="269" max="269" style="1034" width="13"/>
    <col min="270" max="512" style="1034" width="9.140625"/>
    <col customWidth="1" min="513" max="513" style="1034" width="59"/>
    <col customWidth="1" min="514" max="514" style="1034" width="5.85546875"/>
    <col customWidth="1" min="515" max="515" style="1034" width="10.28515625"/>
    <col customWidth="1" min="516" max="516" style="1034" width="12.42578125"/>
    <col customWidth="1" min="517" max="517" style="1034" width="7.85546875"/>
    <col customWidth="1" min="518" max="518" style="1034" width="7.7109375"/>
    <col customWidth="1" min="519" max="519" style="1034" width="12.42578125"/>
    <col customWidth="1" min="520" max="520" style="1034" width="11.42578125"/>
    <col customWidth="1" min="521" max="521" style="1034" width="11.5703125"/>
    <col customWidth="1" min="522" max="522" style="1034" width="12.42578125"/>
    <col customWidth="1" min="523" max="523" style="1034" width="14.7109375"/>
    <col customWidth="1" min="524" max="524" style="1034" width="15.85546875"/>
    <col customWidth="1" min="525" max="525" style="1034" width="13"/>
    <col min="526" max="768" style="1034" width="9.140625"/>
    <col customWidth="1" min="769" max="769" style="1034" width="59"/>
    <col customWidth="1" min="770" max="770" style="1034" width="5.85546875"/>
    <col customWidth="1" min="771" max="771" style="1034" width="10.28515625"/>
    <col customWidth="1" min="772" max="772" style="1034" width="12.42578125"/>
    <col customWidth="1" min="773" max="773" style="1034" width="7.85546875"/>
    <col customWidth="1" min="774" max="774" style="1034" width="7.7109375"/>
    <col customWidth="1" min="775" max="775" style="1034" width="12.42578125"/>
    <col customWidth="1" min="776" max="776" style="1034" width="11.42578125"/>
    <col customWidth="1" min="777" max="777" style="1034" width="11.5703125"/>
    <col customWidth="1" min="778" max="778" style="1034" width="12.42578125"/>
    <col customWidth="1" min="779" max="779" style="1034" width="14.7109375"/>
    <col customWidth="1" min="780" max="780" style="1034" width="15.85546875"/>
    <col customWidth="1" min="781" max="781" style="1034" width="13"/>
    <col min="782" max="1024" style="1034" width="9.140625"/>
    <col customWidth="1" min="1025" max="1025" style="1034" width="59"/>
    <col customWidth="1" min="1026" max="1026" style="1034" width="5.85546875"/>
    <col customWidth="1" min="1027" max="1027" style="1034" width="10.28515625"/>
    <col customWidth="1" min="1028" max="1028" style="1034" width="12.42578125"/>
    <col customWidth="1" min="1029" max="1029" style="1034" width="7.85546875"/>
    <col customWidth="1" min="1030" max="1030" style="1034" width="7.7109375"/>
    <col customWidth="1" min="1031" max="1031" style="1034" width="12.42578125"/>
    <col customWidth="1" min="1032" max="1032" style="1034" width="11.42578125"/>
    <col customWidth="1" min="1033" max="1033" style="1034" width="11.5703125"/>
    <col customWidth="1" min="1034" max="1034" style="1034" width="12.42578125"/>
    <col customWidth="1" min="1035" max="1035" style="1034" width="14.7109375"/>
    <col customWidth="1" min="1036" max="1036" style="1034" width="15.85546875"/>
    <col customWidth="1" min="1037" max="1037" style="1034" width="13"/>
    <col min="1038" max="1280" style="1034" width="9.140625"/>
    <col customWidth="1" min="1281" max="1281" style="1034" width="59"/>
    <col customWidth="1" min="1282" max="1282" style="1034" width="5.85546875"/>
    <col customWidth="1" min="1283" max="1283" style="1034" width="10.28515625"/>
    <col customWidth="1" min="1284" max="1284" style="1034" width="12.42578125"/>
    <col customWidth="1" min="1285" max="1285" style="1034" width="7.85546875"/>
    <col customWidth="1" min="1286" max="1286" style="1034" width="7.7109375"/>
    <col customWidth="1" min="1287" max="1287" style="1034" width="12.42578125"/>
    <col customWidth="1" min="1288" max="1288" style="1034" width="11.42578125"/>
    <col customWidth="1" min="1289" max="1289" style="1034" width="11.5703125"/>
    <col customWidth="1" min="1290" max="1290" style="1034" width="12.42578125"/>
    <col customWidth="1" min="1291" max="1291" style="1034" width="14.7109375"/>
    <col customWidth="1" min="1292" max="1292" style="1034" width="15.85546875"/>
    <col customWidth="1" min="1293" max="1293" style="1034" width="13"/>
    <col min="1294" max="1536" style="1034" width="9.140625"/>
    <col customWidth="1" min="1537" max="1537" style="1034" width="59"/>
    <col customWidth="1" min="1538" max="1538" style="1034" width="5.85546875"/>
    <col customWidth="1" min="1539" max="1539" style="1034" width="10.28515625"/>
    <col customWidth="1" min="1540" max="1540" style="1034" width="12.42578125"/>
    <col customWidth="1" min="1541" max="1541" style="1034" width="7.85546875"/>
    <col customWidth="1" min="1542" max="1542" style="1034" width="7.7109375"/>
    <col customWidth="1" min="1543" max="1543" style="1034" width="12.42578125"/>
    <col customWidth="1" min="1544" max="1544" style="1034" width="11.42578125"/>
    <col customWidth="1" min="1545" max="1545" style="1034" width="11.5703125"/>
    <col customWidth="1" min="1546" max="1546" style="1034" width="12.42578125"/>
    <col customWidth="1" min="1547" max="1547" style="1034" width="14.7109375"/>
    <col customWidth="1" min="1548" max="1548" style="1034" width="15.85546875"/>
    <col customWidth="1" min="1549" max="1549" style="1034" width="13"/>
    <col min="1550" max="1792" style="1034" width="9.140625"/>
    <col customWidth="1" min="1793" max="1793" style="1034" width="59"/>
    <col customWidth="1" min="1794" max="1794" style="1034" width="5.85546875"/>
    <col customWidth="1" min="1795" max="1795" style="1034" width="10.28515625"/>
    <col customWidth="1" min="1796" max="1796" style="1034" width="12.42578125"/>
    <col customWidth="1" min="1797" max="1797" style="1034" width="7.85546875"/>
    <col customWidth="1" min="1798" max="1798" style="1034" width="7.7109375"/>
    <col customWidth="1" min="1799" max="1799" style="1034" width="12.42578125"/>
    <col customWidth="1" min="1800" max="1800" style="1034" width="11.42578125"/>
    <col customWidth="1" min="1801" max="1801" style="1034" width="11.5703125"/>
    <col customWidth="1" min="1802" max="1802" style="1034" width="12.42578125"/>
    <col customWidth="1" min="1803" max="1803" style="1034" width="14.7109375"/>
    <col customWidth="1" min="1804" max="1804" style="1034" width="15.85546875"/>
    <col customWidth="1" min="1805" max="1805" style="1034" width="13"/>
    <col min="1806" max="2048" style="1034" width="9.140625"/>
    <col customWidth="1" min="2049" max="2049" style="1034" width="59"/>
    <col customWidth="1" min="2050" max="2050" style="1034" width="5.85546875"/>
    <col customWidth="1" min="2051" max="2051" style="1034" width="10.28515625"/>
    <col customWidth="1" min="2052" max="2052" style="1034" width="12.42578125"/>
    <col customWidth="1" min="2053" max="2053" style="1034" width="7.85546875"/>
    <col customWidth="1" min="2054" max="2054" style="1034" width="7.7109375"/>
    <col customWidth="1" min="2055" max="2055" style="1034" width="12.42578125"/>
    <col customWidth="1" min="2056" max="2056" style="1034" width="11.42578125"/>
    <col customWidth="1" min="2057" max="2057" style="1034" width="11.5703125"/>
    <col customWidth="1" min="2058" max="2058" style="1034" width="12.42578125"/>
    <col customWidth="1" min="2059" max="2059" style="1034" width="14.7109375"/>
    <col customWidth="1" min="2060" max="2060" style="1034" width="15.85546875"/>
    <col customWidth="1" min="2061" max="2061" style="1034" width="13"/>
    <col min="2062" max="2304" style="1034" width="9.140625"/>
    <col customWidth="1" min="2305" max="2305" style="1034" width="59"/>
    <col customWidth="1" min="2306" max="2306" style="1034" width="5.85546875"/>
    <col customWidth="1" min="2307" max="2307" style="1034" width="10.28515625"/>
    <col customWidth="1" min="2308" max="2308" style="1034" width="12.42578125"/>
    <col customWidth="1" min="2309" max="2309" style="1034" width="7.85546875"/>
    <col customWidth="1" min="2310" max="2310" style="1034" width="7.7109375"/>
    <col customWidth="1" min="2311" max="2311" style="1034" width="12.42578125"/>
    <col customWidth="1" min="2312" max="2312" style="1034" width="11.42578125"/>
    <col customWidth="1" min="2313" max="2313" style="1034" width="11.5703125"/>
    <col customWidth="1" min="2314" max="2314" style="1034" width="12.42578125"/>
    <col customWidth="1" min="2315" max="2315" style="1034" width="14.7109375"/>
    <col customWidth="1" min="2316" max="2316" style="1034" width="15.85546875"/>
    <col customWidth="1" min="2317" max="2317" style="1034" width="13"/>
    <col min="2318" max="2560" style="1034" width="9.140625"/>
    <col customWidth="1" min="2561" max="2561" style="1034" width="59"/>
    <col customWidth="1" min="2562" max="2562" style="1034" width="5.85546875"/>
    <col customWidth="1" min="2563" max="2563" style="1034" width="10.28515625"/>
    <col customWidth="1" min="2564" max="2564" style="1034" width="12.42578125"/>
    <col customWidth="1" min="2565" max="2565" style="1034" width="7.85546875"/>
    <col customWidth="1" min="2566" max="2566" style="1034" width="7.7109375"/>
    <col customWidth="1" min="2567" max="2567" style="1034" width="12.42578125"/>
    <col customWidth="1" min="2568" max="2568" style="1034" width="11.42578125"/>
    <col customWidth="1" min="2569" max="2569" style="1034" width="11.5703125"/>
    <col customWidth="1" min="2570" max="2570" style="1034" width="12.42578125"/>
    <col customWidth="1" min="2571" max="2571" style="1034" width="14.7109375"/>
    <col customWidth="1" min="2572" max="2572" style="1034" width="15.85546875"/>
    <col customWidth="1" min="2573" max="2573" style="1034" width="13"/>
    <col min="2574" max="2816" style="1034" width="9.140625"/>
    <col customWidth="1" min="2817" max="2817" style="1034" width="59"/>
    <col customWidth="1" min="2818" max="2818" style="1034" width="5.85546875"/>
    <col customWidth="1" min="2819" max="2819" style="1034" width="10.28515625"/>
    <col customWidth="1" min="2820" max="2820" style="1034" width="12.42578125"/>
    <col customWidth="1" min="2821" max="2821" style="1034" width="7.85546875"/>
    <col customWidth="1" min="2822" max="2822" style="1034" width="7.7109375"/>
    <col customWidth="1" min="2823" max="2823" style="1034" width="12.42578125"/>
    <col customWidth="1" min="2824" max="2824" style="1034" width="11.42578125"/>
    <col customWidth="1" min="2825" max="2825" style="1034" width="11.5703125"/>
    <col customWidth="1" min="2826" max="2826" style="1034" width="12.42578125"/>
    <col customWidth="1" min="2827" max="2827" style="1034" width="14.7109375"/>
    <col customWidth="1" min="2828" max="2828" style="1034" width="15.85546875"/>
    <col customWidth="1" min="2829" max="2829" style="1034" width="13"/>
    <col min="2830" max="3072" style="1034" width="9.140625"/>
    <col customWidth="1" min="3073" max="3073" style="1034" width="59"/>
    <col customWidth="1" min="3074" max="3074" style="1034" width="5.85546875"/>
    <col customWidth="1" min="3075" max="3075" style="1034" width="10.28515625"/>
    <col customWidth="1" min="3076" max="3076" style="1034" width="12.42578125"/>
    <col customWidth="1" min="3077" max="3077" style="1034" width="7.85546875"/>
    <col customWidth="1" min="3078" max="3078" style="1034" width="7.7109375"/>
    <col customWidth="1" min="3079" max="3079" style="1034" width="12.42578125"/>
    <col customWidth="1" min="3080" max="3080" style="1034" width="11.42578125"/>
    <col customWidth="1" min="3081" max="3081" style="1034" width="11.5703125"/>
    <col customWidth="1" min="3082" max="3082" style="1034" width="12.42578125"/>
    <col customWidth="1" min="3083" max="3083" style="1034" width="14.7109375"/>
    <col customWidth="1" min="3084" max="3084" style="1034" width="15.85546875"/>
    <col customWidth="1" min="3085" max="3085" style="1034" width="13"/>
    <col min="3086" max="3328" style="1034" width="9.140625"/>
    <col customWidth="1" min="3329" max="3329" style="1034" width="59"/>
    <col customWidth="1" min="3330" max="3330" style="1034" width="5.85546875"/>
    <col customWidth="1" min="3331" max="3331" style="1034" width="10.28515625"/>
    <col customWidth="1" min="3332" max="3332" style="1034" width="12.42578125"/>
    <col customWidth="1" min="3333" max="3333" style="1034" width="7.85546875"/>
    <col customWidth="1" min="3334" max="3334" style="1034" width="7.7109375"/>
    <col customWidth="1" min="3335" max="3335" style="1034" width="12.42578125"/>
    <col customWidth="1" min="3336" max="3336" style="1034" width="11.42578125"/>
    <col customWidth="1" min="3337" max="3337" style="1034" width="11.5703125"/>
    <col customWidth="1" min="3338" max="3338" style="1034" width="12.42578125"/>
    <col customWidth="1" min="3339" max="3339" style="1034" width="14.7109375"/>
    <col customWidth="1" min="3340" max="3340" style="1034" width="15.85546875"/>
    <col customWidth="1" min="3341" max="3341" style="1034" width="13"/>
    <col min="3342" max="3584" style="1034" width="9.140625"/>
    <col customWidth="1" min="3585" max="3585" style="1034" width="59"/>
    <col customWidth="1" min="3586" max="3586" style="1034" width="5.85546875"/>
    <col customWidth="1" min="3587" max="3587" style="1034" width="10.28515625"/>
    <col customWidth="1" min="3588" max="3588" style="1034" width="12.42578125"/>
    <col customWidth="1" min="3589" max="3589" style="1034" width="7.85546875"/>
    <col customWidth="1" min="3590" max="3590" style="1034" width="7.7109375"/>
    <col customWidth="1" min="3591" max="3591" style="1034" width="12.42578125"/>
    <col customWidth="1" min="3592" max="3592" style="1034" width="11.42578125"/>
    <col customWidth="1" min="3593" max="3593" style="1034" width="11.5703125"/>
    <col customWidth="1" min="3594" max="3594" style="1034" width="12.42578125"/>
    <col customWidth="1" min="3595" max="3595" style="1034" width="14.7109375"/>
    <col customWidth="1" min="3596" max="3596" style="1034" width="15.85546875"/>
    <col customWidth="1" min="3597" max="3597" style="1034" width="13"/>
    <col min="3598" max="3840" style="1034" width="9.140625"/>
    <col customWidth="1" min="3841" max="3841" style="1034" width="59"/>
    <col customWidth="1" min="3842" max="3842" style="1034" width="5.85546875"/>
    <col customWidth="1" min="3843" max="3843" style="1034" width="10.28515625"/>
    <col customWidth="1" min="3844" max="3844" style="1034" width="12.42578125"/>
    <col customWidth="1" min="3845" max="3845" style="1034" width="7.85546875"/>
    <col customWidth="1" min="3846" max="3846" style="1034" width="7.7109375"/>
    <col customWidth="1" min="3847" max="3847" style="1034" width="12.42578125"/>
    <col customWidth="1" min="3848" max="3848" style="1034" width="11.42578125"/>
    <col customWidth="1" min="3849" max="3849" style="1034" width="11.5703125"/>
    <col customWidth="1" min="3850" max="3850" style="1034" width="12.42578125"/>
    <col customWidth="1" min="3851" max="3851" style="1034" width="14.7109375"/>
    <col customWidth="1" min="3852" max="3852" style="1034" width="15.85546875"/>
    <col customWidth="1" min="3853" max="3853" style="1034" width="13"/>
    <col min="3854" max="4096" style="1034" width="9.140625"/>
    <col customWidth="1" min="4097" max="4097" style="1034" width="59"/>
    <col customWidth="1" min="4098" max="4098" style="1034" width="5.85546875"/>
    <col customWidth="1" min="4099" max="4099" style="1034" width="10.28515625"/>
    <col customWidth="1" min="4100" max="4100" style="1034" width="12.42578125"/>
    <col customWidth="1" min="4101" max="4101" style="1034" width="7.85546875"/>
    <col customWidth="1" min="4102" max="4102" style="1034" width="7.7109375"/>
    <col customWidth="1" min="4103" max="4103" style="1034" width="12.42578125"/>
    <col customWidth="1" min="4104" max="4104" style="1034" width="11.42578125"/>
    <col customWidth="1" min="4105" max="4105" style="1034" width="11.5703125"/>
    <col customWidth="1" min="4106" max="4106" style="1034" width="12.42578125"/>
    <col customWidth="1" min="4107" max="4107" style="1034" width="14.7109375"/>
    <col customWidth="1" min="4108" max="4108" style="1034" width="15.85546875"/>
    <col customWidth="1" min="4109" max="4109" style="1034" width="13"/>
    <col min="4110" max="4352" style="1034" width="9.140625"/>
    <col customWidth="1" min="4353" max="4353" style="1034" width="59"/>
    <col customWidth="1" min="4354" max="4354" style="1034" width="5.85546875"/>
    <col customWidth="1" min="4355" max="4355" style="1034" width="10.28515625"/>
    <col customWidth="1" min="4356" max="4356" style="1034" width="12.42578125"/>
    <col customWidth="1" min="4357" max="4357" style="1034" width="7.85546875"/>
    <col customWidth="1" min="4358" max="4358" style="1034" width="7.7109375"/>
    <col customWidth="1" min="4359" max="4359" style="1034" width="12.42578125"/>
    <col customWidth="1" min="4360" max="4360" style="1034" width="11.42578125"/>
    <col customWidth="1" min="4361" max="4361" style="1034" width="11.5703125"/>
    <col customWidth="1" min="4362" max="4362" style="1034" width="12.42578125"/>
    <col customWidth="1" min="4363" max="4363" style="1034" width="14.7109375"/>
    <col customWidth="1" min="4364" max="4364" style="1034" width="15.85546875"/>
    <col customWidth="1" min="4365" max="4365" style="1034" width="13"/>
    <col min="4366" max="4608" style="1034" width="9.140625"/>
    <col customWidth="1" min="4609" max="4609" style="1034" width="59"/>
    <col customWidth="1" min="4610" max="4610" style="1034" width="5.85546875"/>
    <col customWidth="1" min="4611" max="4611" style="1034" width="10.28515625"/>
    <col customWidth="1" min="4612" max="4612" style="1034" width="12.42578125"/>
    <col customWidth="1" min="4613" max="4613" style="1034" width="7.85546875"/>
    <col customWidth="1" min="4614" max="4614" style="1034" width="7.7109375"/>
    <col customWidth="1" min="4615" max="4615" style="1034" width="12.42578125"/>
    <col customWidth="1" min="4616" max="4616" style="1034" width="11.42578125"/>
    <col customWidth="1" min="4617" max="4617" style="1034" width="11.5703125"/>
    <col customWidth="1" min="4618" max="4618" style="1034" width="12.42578125"/>
    <col customWidth="1" min="4619" max="4619" style="1034" width="14.7109375"/>
    <col customWidth="1" min="4620" max="4620" style="1034" width="15.85546875"/>
    <col customWidth="1" min="4621" max="4621" style="1034" width="13"/>
    <col min="4622" max="4864" style="1034" width="9.140625"/>
    <col customWidth="1" min="4865" max="4865" style="1034" width="59"/>
    <col customWidth="1" min="4866" max="4866" style="1034" width="5.85546875"/>
    <col customWidth="1" min="4867" max="4867" style="1034" width="10.28515625"/>
    <col customWidth="1" min="4868" max="4868" style="1034" width="12.42578125"/>
    <col customWidth="1" min="4869" max="4869" style="1034" width="7.85546875"/>
    <col customWidth="1" min="4870" max="4870" style="1034" width="7.7109375"/>
    <col customWidth="1" min="4871" max="4871" style="1034" width="12.42578125"/>
    <col customWidth="1" min="4872" max="4872" style="1034" width="11.42578125"/>
    <col customWidth="1" min="4873" max="4873" style="1034" width="11.5703125"/>
    <col customWidth="1" min="4874" max="4874" style="1034" width="12.42578125"/>
    <col customWidth="1" min="4875" max="4875" style="1034" width="14.7109375"/>
    <col customWidth="1" min="4876" max="4876" style="1034" width="15.85546875"/>
    <col customWidth="1" min="4877" max="4877" style="1034" width="13"/>
    <col min="4878" max="5120" style="1034" width="9.140625"/>
    <col customWidth="1" min="5121" max="5121" style="1034" width="59"/>
    <col customWidth="1" min="5122" max="5122" style="1034" width="5.85546875"/>
    <col customWidth="1" min="5123" max="5123" style="1034" width="10.28515625"/>
    <col customWidth="1" min="5124" max="5124" style="1034" width="12.42578125"/>
    <col customWidth="1" min="5125" max="5125" style="1034" width="7.85546875"/>
    <col customWidth="1" min="5126" max="5126" style="1034" width="7.7109375"/>
    <col customWidth="1" min="5127" max="5127" style="1034" width="12.42578125"/>
    <col customWidth="1" min="5128" max="5128" style="1034" width="11.42578125"/>
    <col customWidth="1" min="5129" max="5129" style="1034" width="11.5703125"/>
    <col customWidth="1" min="5130" max="5130" style="1034" width="12.42578125"/>
    <col customWidth="1" min="5131" max="5131" style="1034" width="14.7109375"/>
    <col customWidth="1" min="5132" max="5132" style="1034" width="15.85546875"/>
    <col customWidth="1" min="5133" max="5133" style="1034" width="13"/>
    <col min="5134" max="5376" style="1034" width="9.140625"/>
    <col customWidth="1" min="5377" max="5377" style="1034" width="59"/>
    <col customWidth="1" min="5378" max="5378" style="1034" width="5.85546875"/>
    <col customWidth="1" min="5379" max="5379" style="1034" width="10.28515625"/>
    <col customWidth="1" min="5380" max="5380" style="1034" width="12.42578125"/>
    <col customWidth="1" min="5381" max="5381" style="1034" width="7.85546875"/>
    <col customWidth="1" min="5382" max="5382" style="1034" width="7.7109375"/>
    <col customWidth="1" min="5383" max="5383" style="1034" width="12.42578125"/>
    <col customWidth="1" min="5384" max="5384" style="1034" width="11.42578125"/>
    <col customWidth="1" min="5385" max="5385" style="1034" width="11.5703125"/>
    <col customWidth="1" min="5386" max="5386" style="1034" width="12.42578125"/>
    <col customWidth="1" min="5387" max="5387" style="1034" width="14.7109375"/>
    <col customWidth="1" min="5388" max="5388" style="1034" width="15.85546875"/>
    <col customWidth="1" min="5389" max="5389" style="1034" width="13"/>
    <col min="5390" max="5632" style="1034" width="9.140625"/>
    <col customWidth="1" min="5633" max="5633" style="1034" width="59"/>
    <col customWidth="1" min="5634" max="5634" style="1034" width="5.85546875"/>
    <col customWidth="1" min="5635" max="5635" style="1034" width="10.28515625"/>
    <col customWidth="1" min="5636" max="5636" style="1034" width="12.42578125"/>
    <col customWidth="1" min="5637" max="5637" style="1034" width="7.85546875"/>
    <col customWidth="1" min="5638" max="5638" style="1034" width="7.7109375"/>
    <col customWidth="1" min="5639" max="5639" style="1034" width="12.42578125"/>
    <col customWidth="1" min="5640" max="5640" style="1034" width="11.42578125"/>
    <col customWidth="1" min="5641" max="5641" style="1034" width="11.5703125"/>
    <col customWidth="1" min="5642" max="5642" style="1034" width="12.42578125"/>
    <col customWidth="1" min="5643" max="5643" style="1034" width="14.7109375"/>
    <col customWidth="1" min="5644" max="5644" style="1034" width="15.85546875"/>
    <col customWidth="1" min="5645" max="5645" style="1034" width="13"/>
    <col min="5646" max="5888" style="1034" width="9.140625"/>
    <col customWidth="1" min="5889" max="5889" style="1034" width="59"/>
    <col customWidth="1" min="5890" max="5890" style="1034" width="5.85546875"/>
    <col customWidth="1" min="5891" max="5891" style="1034" width="10.28515625"/>
    <col customWidth="1" min="5892" max="5892" style="1034" width="12.42578125"/>
    <col customWidth="1" min="5893" max="5893" style="1034" width="7.85546875"/>
    <col customWidth="1" min="5894" max="5894" style="1034" width="7.7109375"/>
    <col customWidth="1" min="5895" max="5895" style="1034" width="12.42578125"/>
    <col customWidth="1" min="5896" max="5896" style="1034" width="11.42578125"/>
    <col customWidth="1" min="5897" max="5897" style="1034" width="11.5703125"/>
    <col customWidth="1" min="5898" max="5898" style="1034" width="12.42578125"/>
    <col customWidth="1" min="5899" max="5899" style="1034" width="14.7109375"/>
    <col customWidth="1" min="5900" max="5900" style="1034" width="15.85546875"/>
    <col customWidth="1" min="5901" max="5901" style="1034" width="13"/>
    <col min="5902" max="6144" style="1034" width="9.140625"/>
    <col customWidth="1" min="6145" max="6145" style="1034" width="59"/>
    <col customWidth="1" min="6146" max="6146" style="1034" width="5.85546875"/>
    <col customWidth="1" min="6147" max="6147" style="1034" width="10.28515625"/>
    <col customWidth="1" min="6148" max="6148" style="1034" width="12.42578125"/>
    <col customWidth="1" min="6149" max="6149" style="1034" width="7.85546875"/>
    <col customWidth="1" min="6150" max="6150" style="1034" width="7.7109375"/>
    <col customWidth="1" min="6151" max="6151" style="1034" width="12.42578125"/>
    <col customWidth="1" min="6152" max="6152" style="1034" width="11.42578125"/>
    <col customWidth="1" min="6153" max="6153" style="1034" width="11.5703125"/>
    <col customWidth="1" min="6154" max="6154" style="1034" width="12.42578125"/>
    <col customWidth="1" min="6155" max="6155" style="1034" width="14.7109375"/>
    <col customWidth="1" min="6156" max="6156" style="1034" width="15.85546875"/>
    <col customWidth="1" min="6157" max="6157" style="1034" width="13"/>
    <col min="6158" max="6400" style="1034" width="9.140625"/>
    <col customWidth="1" min="6401" max="6401" style="1034" width="59"/>
    <col customWidth="1" min="6402" max="6402" style="1034" width="5.85546875"/>
    <col customWidth="1" min="6403" max="6403" style="1034" width="10.28515625"/>
    <col customWidth="1" min="6404" max="6404" style="1034" width="12.42578125"/>
    <col customWidth="1" min="6405" max="6405" style="1034" width="7.85546875"/>
    <col customWidth="1" min="6406" max="6406" style="1034" width="7.7109375"/>
    <col customWidth="1" min="6407" max="6407" style="1034" width="12.42578125"/>
    <col customWidth="1" min="6408" max="6408" style="1034" width="11.42578125"/>
    <col customWidth="1" min="6409" max="6409" style="1034" width="11.5703125"/>
    <col customWidth="1" min="6410" max="6410" style="1034" width="12.42578125"/>
    <col customWidth="1" min="6411" max="6411" style="1034" width="14.7109375"/>
    <col customWidth="1" min="6412" max="6412" style="1034" width="15.85546875"/>
    <col customWidth="1" min="6413" max="6413" style="1034" width="13"/>
    <col min="6414" max="6656" style="1034" width="9.140625"/>
    <col customWidth="1" min="6657" max="6657" style="1034" width="59"/>
    <col customWidth="1" min="6658" max="6658" style="1034" width="5.85546875"/>
    <col customWidth="1" min="6659" max="6659" style="1034" width="10.28515625"/>
    <col customWidth="1" min="6660" max="6660" style="1034" width="12.42578125"/>
    <col customWidth="1" min="6661" max="6661" style="1034" width="7.85546875"/>
    <col customWidth="1" min="6662" max="6662" style="1034" width="7.7109375"/>
    <col customWidth="1" min="6663" max="6663" style="1034" width="12.42578125"/>
    <col customWidth="1" min="6664" max="6664" style="1034" width="11.42578125"/>
    <col customWidth="1" min="6665" max="6665" style="1034" width="11.5703125"/>
    <col customWidth="1" min="6666" max="6666" style="1034" width="12.42578125"/>
    <col customWidth="1" min="6667" max="6667" style="1034" width="14.7109375"/>
    <col customWidth="1" min="6668" max="6668" style="1034" width="15.85546875"/>
    <col customWidth="1" min="6669" max="6669" style="1034" width="13"/>
    <col min="6670" max="6912" style="1034" width="9.140625"/>
    <col customWidth="1" min="6913" max="6913" style="1034" width="59"/>
    <col customWidth="1" min="6914" max="6914" style="1034" width="5.85546875"/>
    <col customWidth="1" min="6915" max="6915" style="1034" width="10.28515625"/>
    <col customWidth="1" min="6916" max="6916" style="1034" width="12.42578125"/>
    <col customWidth="1" min="6917" max="6917" style="1034" width="7.85546875"/>
    <col customWidth="1" min="6918" max="6918" style="1034" width="7.7109375"/>
    <col customWidth="1" min="6919" max="6919" style="1034" width="12.42578125"/>
    <col customWidth="1" min="6920" max="6920" style="1034" width="11.42578125"/>
    <col customWidth="1" min="6921" max="6921" style="1034" width="11.5703125"/>
    <col customWidth="1" min="6922" max="6922" style="1034" width="12.42578125"/>
    <col customWidth="1" min="6923" max="6923" style="1034" width="14.7109375"/>
    <col customWidth="1" min="6924" max="6924" style="1034" width="15.85546875"/>
    <col customWidth="1" min="6925" max="6925" style="1034" width="13"/>
    <col min="6926" max="7168" style="1034" width="9.140625"/>
    <col customWidth="1" min="7169" max="7169" style="1034" width="59"/>
    <col customWidth="1" min="7170" max="7170" style="1034" width="5.85546875"/>
    <col customWidth="1" min="7171" max="7171" style="1034" width="10.28515625"/>
    <col customWidth="1" min="7172" max="7172" style="1034" width="12.42578125"/>
    <col customWidth="1" min="7173" max="7173" style="1034" width="7.85546875"/>
    <col customWidth="1" min="7174" max="7174" style="1034" width="7.7109375"/>
    <col customWidth="1" min="7175" max="7175" style="1034" width="12.42578125"/>
    <col customWidth="1" min="7176" max="7176" style="1034" width="11.42578125"/>
    <col customWidth="1" min="7177" max="7177" style="1034" width="11.5703125"/>
    <col customWidth="1" min="7178" max="7178" style="1034" width="12.42578125"/>
    <col customWidth="1" min="7179" max="7179" style="1034" width="14.7109375"/>
    <col customWidth="1" min="7180" max="7180" style="1034" width="15.85546875"/>
    <col customWidth="1" min="7181" max="7181" style="1034" width="13"/>
    <col min="7182" max="7424" style="1034" width="9.140625"/>
    <col customWidth="1" min="7425" max="7425" style="1034" width="59"/>
    <col customWidth="1" min="7426" max="7426" style="1034" width="5.85546875"/>
    <col customWidth="1" min="7427" max="7427" style="1034" width="10.28515625"/>
    <col customWidth="1" min="7428" max="7428" style="1034" width="12.42578125"/>
    <col customWidth="1" min="7429" max="7429" style="1034" width="7.85546875"/>
    <col customWidth="1" min="7430" max="7430" style="1034" width="7.7109375"/>
    <col customWidth="1" min="7431" max="7431" style="1034" width="12.42578125"/>
    <col customWidth="1" min="7432" max="7432" style="1034" width="11.42578125"/>
    <col customWidth="1" min="7433" max="7433" style="1034" width="11.5703125"/>
    <col customWidth="1" min="7434" max="7434" style="1034" width="12.42578125"/>
    <col customWidth="1" min="7435" max="7435" style="1034" width="14.7109375"/>
    <col customWidth="1" min="7436" max="7436" style="1034" width="15.85546875"/>
    <col customWidth="1" min="7437" max="7437" style="1034" width="13"/>
    <col min="7438" max="7680" style="1034" width="9.140625"/>
    <col customWidth="1" min="7681" max="7681" style="1034" width="59"/>
    <col customWidth="1" min="7682" max="7682" style="1034" width="5.85546875"/>
    <col customWidth="1" min="7683" max="7683" style="1034" width="10.28515625"/>
    <col customWidth="1" min="7684" max="7684" style="1034" width="12.42578125"/>
    <col customWidth="1" min="7685" max="7685" style="1034" width="7.85546875"/>
    <col customWidth="1" min="7686" max="7686" style="1034" width="7.7109375"/>
    <col customWidth="1" min="7687" max="7687" style="1034" width="12.42578125"/>
    <col customWidth="1" min="7688" max="7688" style="1034" width="11.42578125"/>
    <col customWidth="1" min="7689" max="7689" style="1034" width="11.5703125"/>
    <col customWidth="1" min="7690" max="7690" style="1034" width="12.42578125"/>
    <col customWidth="1" min="7691" max="7691" style="1034" width="14.7109375"/>
    <col customWidth="1" min="7692" max="7692" style="1034" width="15.85546875"/>
    <col customWidth="1" min="7693" max="7693" style="1034" width="13"/>
    <col min="7694" max="7936" style="1034" width="9.140625"/>
    <col customWidth="1" min="7937" max="7937" style="1034" width="59"/>
    <col customWidth="1" min="7938" max="7938" style="1034" width="5.85546875"/>
    <col customWidth="1" min="7939" max="7939" style="1034" width="10.28515625"/>
    <col customWidth="1" min="7940" max="7940" style="1034" width="12.42578125"/>
    <col customWidth="1" min="7941" max="7941" style="1034" width="7.85546875"/>
    <col customWidth="1" min="7942" max="7942" style="1034" width="7.7109375"/>
    <col customWidth="1" min="7943" max="7943" style="1034" width="12.42578125"/>
    <col customWidth="1" min="7944" max="7944" style="1034" width="11.42578125"/>
    <col customWidth="1" min="7945" max="7945" style="1034" width="11.5703125"/>
    <col customWidth="1" min="7946" max="7946" style="1034" width="12.42578125"/>
    <col customWidth="1" min="7947" max="7947" style="1034" width="14.7109375"/>
    <col customWidth="1" min="7948" max="7948" style="1034" width="15.85546875"/>
    <col customWidth="1" min="7949" max="7949" style="1034" width="13"/>
    <col min="7950" max="8192" style="1034" width="9.140625"/>
    <col customWidth="1" min="8193" max="8193" style="1034" width="59"/>
    <col customWidth="1" min="8194" max="8194" style="1034" width="5.85546875"/>
    <col customWidth="1" min="8195" max="8195" style="1034" width="10.28515625"/>
    <col customWidth="1" min="8196" max="8196" style="1034" width="12.42578125"/>
    <col customWidth="1" min="8197" max="8197" style="1034" width="7.85546875"/>
    <col customWidth="1" min="8198" max="8198" style="1034" width="7.7109375"/>
    <col customWidth="1" min="8199" max="8199" style="1034" width="12.42578125"/>
    <col customWidth="1" min="8200" max="8200" style="1034" width="11.42578125"/>
    <col customWidth="1" min="8201" max="8201" style="1034" width="11.5703125"/>
    <col customWidth="1" min="8202" max="8202" style="1034" width="12.42578125"/>
    <col customWidth="1" min="8203" max="8203" style="1034" width="14.7109375"/>
    <col customWidth="1" min="8204" max="8204" style="1034" width="15.85546875"/>
    <col customWidth="1" min="8205" max="8205" style="1034" width="13"/>
    <col min="8206" max="8448" style="1034" width="9.140625"/>
    <col customWidth="1" min="8449" max="8449" style="1034" width="59"/>
    <col customWidth="1" min="8450" max="8450" style="1034" width="5.85546875"/>
    <col customWidth="1" min="8451" max="8451" style="1034" width="10.28515625"/>
    <col customWidth="1" min="8452" max="8452" style="1034" width="12.42578125"/>
    <col customWidth="1" min="8453" max="8453" style="1034" width="7.85546875"/>
    <col customWidth="1" min="8454" max="8454" style="1034" width="7.7109375"/>
    <col customWidth="1" min="8455" max="8455" style="1034" width="12.42578125"/>
    <col customWidth="1" min="8456" max="8456" style="1034" width="11.42578125"/>
    <col customWidth="1" min="8457" max="8457" style="1034" width="11.5703125"/>
    <col customWidth="1" min="8458" max="8458" style="1034" width="12.42578125"/>
    <col customWidth="1" min="8459" max="8459" style="1034" width="14.7109375"/>
    <col customWidth="1" min="8460" max="8460" style="1034" width="15.85546875"/>
    <col customWidth="1" min="8461" max="8461" style="1034" width="13"/>
    <col min="8462" max="8704" style="1034" width="9.140625"/>
    <col customWidth="1" min="8705" max="8705" style="1034" width="59"/>
    <col customWidth="1" min="8706" max="8706" style="1034" width="5.85546875"/>
    <col customWidth="1" min="8707" max="8707" style="1034" width="10.28515625"/>
    <col customWidth="1" min="8708" max="8708" style="1034" width="12.42578125"/>
    <col customWidth="1" min="8709" max="8709" style="1034" width="7.85546875"/>
    <col customWidth="1" min="8710" max="8710" style="1034" width="7.7109375"/>
    <col customWidth="1" min="8711" max="8711" style="1034" width="12.42578125"/>
    <col customWidth="1" min="8712" max="8712" style="1034" width="11.42578125"/>
    <col customWidth="1" min="8713" max="8713" style="1034" width="11.5703125"/>
    <col customWidth="1" min="8714" max="8714" style="1034" width="12.42578125"/>
    <col customWidth="1" min="8715" max="8715" style="1034" width="14.7109375"/>
    <col customWidth="1" min="8716" max="8716" style="1034" width="15.85546875"/>
    <col customWidth="1" min="8717" max="8717" style="1034" width="13"/>
    <col min="8718" max="8960" style="1034" width="9.140625"/>
    <col customWidth="1" min="8961" max="8961" style="1034" width="59"/>
    <col customWidth="1" min="8962" max="8962" style="1034" width="5.85546875"/>
    <col customWidth="1" min="8963" max="8963" style="1034" width="10.28515625"/>
    <col customWidth="1" min="8964" max="8964" style="1034" width="12.42578125"/>
    <col customWidth="1" min="8965" max="8965" style="1034" width="7.85546875"/>
    <col customWidth="1" min="8966" max="8966" style="1034" width="7.7109375"/>
    <col customWidth="1" min="8967" max="8967" style="1034" width="12.42578125"/>
    <col customWidth="1" min="8968" max="8968" style="1034" width="11.42578125"/>
    <col customWidth="1" min="8969" max="8969" style="1034" width="11.5703125"/>
    <col customWidth="1" min="8970" max="8970" style="1034" width="12.42578125"/>
    <col customWidth="1" min="8971" max="8971" style="1034" width="14.7109375"/>
    <col customWidth="1" min="8972" max="8972" style="1034" width="15.85546875"/>
    <col customWidth="1" min="8973" max="8973" style="1034" width="13"/>
    <col min="8974" max="9216" style="1034" width="9.140625"/>
    <col customWidth="1" min="9217" max="9217" style="1034" width="59"/>
    <col customWidth="1" min="9218" max="9218" style="1034" width="5.85546875"/>
    <col customWidth="1" min="9219" max="9219" style="1034" width="10.28515625"/>
    <col customWidth="1" min="9220" max="9220" style="1034" width="12.42578125"/>
    <col customWidth="1" min="9221" max="9221" style="1034" width="7.85546875"/>
    <col customWidth="1" min="9222" max="9222" style="1034" width="7.7109375"/>
    <col customWidth="1" min="9223" max="9223" style="1034" width="12.42578125"/>
    <col customWidth="1" min="9224" max="9224" style="1034" width="11.42578125"/>
    <col customWidth="1" min="9225" max="9225" style="1034" width="11.5703125"/>
    <col customWidth="1" min="9226" max="9226" style="1034" width="12.42578125"/>
    <col customWidth="1" min="9227" max="9227" style="1034" width="14.7109375"/>
    <col customWidth="1" min="9228" max="9228" style="1034" width="15.85546875"/>
    <col customWidth="1" min="9229" max="9229" style="1034" width="13"/>
    <col min="9230" max="9472" style="1034" width="9.140625"/>
    <col customWidth="1" min="9473" max="9473" style="1034" width="59"/>
    <col customWidth="1" min="9474" max="9474" style="1034" width="5.85546875"/>
    <col customWidth="1" min="9475" max="9475" style="1034" width="10.28515625"/>
    <col customWidth="1" min="9476" max="9476" style="1034" width="12.42578125"/>
    <col customWidth="1" min="9477" max="9477" style="1034" width="7.85546875"/>
    <col customWidth="1" min="9478" max="9478" style="1034" width="7.7109375"/>
    <col customWidth="1" min="9479" max="9479" style="1034" width="12.42578125"/>
    <col customWidth="1" min="9480" max="9480" style="1034" width="11.42578125"/>
    <col customWidth="1" min="9481" max="9481" style="1034" width="11.5703125"/>
    <col customWidth="1" min="9482" max="9482" style="1034" width="12.42578125"/>
    <col customWidth="1" min="9483" max="9483" style="1034" width="14.7109375"/>
    <col customWidth="1" min="9484" max="9484" style="1034" width="15.85546875"/>
    <col customWidth="1" min="9485" max="9485" style="1034" width="13"/>
    <col min="9486" max="9728" style="1034" width="9.140625"/>
    <col customWidth="1" min="9729" max="9729" style="1034" width="59"/>
    <col customWidth="1" min="9730" max="9730" style="1034" width="5.85546875"/>
    <col customWidth="1" min="9731" max="9731" style="1034" width="10.28515625"/>
    <col customWidth="1" min="9732" max="9732" style="1034" width="12.42578125"/>
    <col customWidth="1" min="9733" max="9733" style="1034" width="7.85546875"/>
    <col customWidth="1" min="9734" max="9734" style="1034" width="7.7109375"/>
    <col customWidth="1" min="9735" max="9735" style="1034" width="12.42578125"/>
    <col customWidth="1" min="9736" max="9736" style="1034" width="11.42578125"/>
    <col customWidth="1" min="9737" max="9737" style="1034" width="11.5703125"/>
    <col customWidth="1" min="9738" max="9738" style="1034" width="12.42578125"/>
    <col customWidth="1" min="9739" max="9739" style="1034" width="14.7109375"/>
    <col customWidth="1" min="9740" max="9740" style="1034" width="15.85546875"/>
    <col customWidth="1" min="9741" max="9741" style="1034" width="13"/>
    <col min="9742" max="9984" style="1034" width="9.140625"/>
    <col customWidth="1" min="9985" max="9985" style="1034" width="59"/>
    <col customWidth="1" min="9986" max="9986" style="1034" width="5.85546875"/>
    <col customWidth="1" min="9987" max="9987" style="1034" width="10.28515625"/>
    <col customWidth="1" min="9988" max="9988" style="1034" width="12.42578125"/>
    <col customWidth="1" min="9989" max="9989" style="1034" width="7.85546875"/>
    <col customWidth="1" min="9990" max="9990" style="1034" width="7.7109375"/>
    <col customWidth="1" min="9991" max="9991" style="1034" width="12.42578125"/>
    <col customWidth="1" min="9992" max="9992" style="1034" width="11.42578125"/>
    <col customWidth="1" min="9993" max="9993" style="1034" width="11.5703125"/>
    <col customWidth="1" min="9994" max="9994" style="1034" width="12.42578125"/>
    <col customWidth="1" min="9995" max="9995" style="1034" width="14.7109375"/>
    <col customWidth="1" min="9996" max="9996" style="1034" width="15.85546875"/>
    <col customWidth="1" min="9997" max="9997" style="1034" width="13"/>
    <col min="9998" max="10240" style="1034" width="9.140625"/>
    <col customWidth="1" min="10241" max="10241" style="1034" width="59"/>
    <col customWidth="1" min="10242" max="10242" style="1034" width="5.85546875"/>
    <col customWidth="1" min="10243" max="10243" style="1034" width="10.28515625"/>
    <col customWidth="1" min="10244" max="10244" style="1034" width="12.42578125"/>
    <col customWidth="1" min="10245" max="10245" style="1034" width="7.85546875"/>
    <col customWidth="1" min="10246" max="10246" style="1034" width="7.7109375"/>
    <col customWidth="1" min="10247" max="10247" style="1034" width="12.42578125"/>
    <col customWidth="1" min="10248" max="10248" style="1034" width="11.42578125"/>
    <col customWidth="1" min="10249" max="10249" style="1034" width="11.5703125"/>
    <col customWidth="1" min="10250" max="10250" style="1034" width="12.42578125"/>
    <col customWidth="1" min="10251" max="10251" style="1034" width="14.7109375"/>
    <col customWidth="1" min="10252" max="10252" style="1034" width="15.85546875"/>
    <col customWidth="1" min="10253" max="10253" style="1034" width="13"/>
    <col min="10254" max="10496" style="1034" width="9.140625"/>
    <col customWidth="1" min="10497" max="10497" style="1034" width="59"/>
    <col customWidth="1" min="10498" max="10498" style="1034" width="5.85546875"/>
    <col customWidth="1" min="10499" max="10499" style="1034" width="10.28515625"/>
    <col customWidth="1" min="10500" max="10500" style="1034" width="12.42578125"/>
    <col customWidth="1" min="10501" max="10501" style="1034" width="7.85546875"/>
    <col customWidth="1" min="10502" max="10502" style="1034" width="7.7109375"/>
    <col customWidth="1" min="10503" max="10503" style="1034" width="12.42578125"/>
    <col customWidth="1" min="10504" max="10504" style="1034" width="11.42578125"/>
    <col customWidth="1" min="10505" max="10505" style="1034" width="11.5703125"/>
    <col customWidth="1" min="10506" max="10506" style="1034" width="12.42578125"/>
    <col customWidth="1" min="10507" max="10507" style="1034" width="14.7109375"/>
    <col customWidth="1" min="10508" max="10508" style="1034" width="15.85546875"/>
    <col customWidth="1" min="10509" max="10509" style="1034" width="13"/>
    <col min="10510" max="10752" style="1034" width="9.140625"/>
    <col customWidth="1" min="10753" max="10753" style="1034" width="59"/>
    <col customWidth="1" min="10754" max="10754" style="1034" width="5.85546875"/>
    <col customWidth="1" min="10755" max="10755" style="1034" width="10.28515625"/>
    <col customWidth="1" min="10756" max="10756" style="1034" width="12.42578125"/>
    <col customWidth="1" min="10757" max="10757" style="1034" width="7.85546875"/>
    <col customWidth="1" min="10758" max="10758" style="1034" width="7.7109375"/>
    <col customWidth="1" min="10759" max="10759" style="1034" width="12.42578125"/>
    <col customWidth="1" min="10760" max="10760" style="1034" width="11.42578125"/>
    <col customWidth="1" min="10761" max="10761" style="1034" width="11.5703125"/>
    <col customWidth="1" min="10762" max="10762" style="1034" width="12.42578125"/>
    <col customWidth="1" min="10763" max="10763" style="1034" width="14.7109375"/>
    <col customWidth="1" min="10764" max="10764" style="1034" width="15.85546875"/>
    <col customWidth="1" min="10765" max="10765" style="1034" width="13"/>
    <col min="10766" max="11008" style="1034" width="9.140625"/>
    <col customWidth="1" min="11009" max="11009" style="1034" width="59"/>
    <col customWidth="1" min="11010" max="11010" style="1034" width="5.85546875"/>
    <col customWidth="1" min="11011" max="11011" style="1034" width="10.28515625"/>
    <col customWidth="1" min="11012" max="11012" style="1034" width="12.42578125"/>
    <col customWidth="1" min="11013" max="11013" style="1034" width="7.85546875"/>
    <col customWidth="1" min="11014" max="11014" style="1034" width="7.7109375"/>
    <col customWidth="1" min="11015" max="11015" style="1034" width="12.42578125"/>
    <col customWidth="1" min="11016" max="11016" style="1034" width="11.42578125"/>
    <col customWidth="1" min="11017" max="11017" style="1034" width="11.5703125"/>
    <col customWidth="1" min="11018" max="11018" style="1034" width="12.42578125"/>
    <col customWidth="1" min="11019" max="11019" style="1034" width="14.7109375"/>
    <col customWidth="1" min="11020" max="11020" style="1034" width="15.85546875"/>
    <col customWidth="1" min="11021" max="11021" style="1034" width="13"/>
    <col min="11022" max="11264" style="1034" width="9.140625"/>
    <col customWidth="1" min="11265" max="11265" style="1034" width="59"/>
    <col customWidth="1" min="11266" max="11266" style="1034" width="5.85546875"/>
    <col customWidth="1" min="11267" max="11267" style="1034" width="10.28515625"/>
    <col customWidth="1" min="11268" max="11268" style="1034" width="12.42578125"/>
    <col customWidth="1" min="11269" max="11269" style="1034" width="7.85546875"/>
    <col customWidth="1" min="11270" max="11270" style="1034" width="7.7109375"/>
    <col customWidth="1" min="11271" max="11271" style="1034" width="12.42578125"/>
    <col customWidth="1" min="11272" max="11272" style="1034" width="11.42578125"/>
    <col customWidth="1" min="11273" max="11273" style="1034" width="11.5703125"/>
    <col customWidth="1" min="11274" max="11274" style="1034" width="12.42578125"/>
    <col customWidth="1" min="11275" max="11275" style="1034" width="14.7109375"/>
    <col customWidth="1" min="11276" max="11276" style="1034" width="15.85546875"/>
    <col customWidth="1" min="11277" max="11277" style="1034" width="13"/>
    <col min="11278" max="11520" style="1034" width="9.140625"/>
    <col customWidth="1" min="11521" max="11521" style="1034" width="59"/>
    <col customWidth="1" min="11522" max="11522" style="1034" width="5.85546875"/>
    <col customWidth="1" min="11523" max="11523" style="1034" width="10.28515625"/>
    <col customWidth="1" min="11524" max="11524" style="1034" width="12.42578125"/>
    <col customWidth="1" min="11525" max="11525" style="1034" width="7.85546875"/>
    <col customWidth="1" min="11526" max="11526" style="1034" width="7.7109375"/>
    <col customWidth="1" min="11527" max="11527" style="1034" width="12.42578125"/>
    <col customWidth="1" min="11528" max="11528" style="1034" width="11.42578125"/>
    <col customWidth="1" min="11529" max="11529" style="1034" width="11.5703125"/>
    <col customWidth="1" min="11530" max="11530" style="1034" width="12.42578125"/>
    <col customWidth="1" min="11531" max="11531" style="1034" width="14.7109375"/>
    <col customWidth="1" min="11532" max="11532" style="1034" width="15.85546875"/>
    <col customWidth="1" min="11533" max="11533" style="1034" width="13"/>
    <col min="11534" max="11776" style="1034" width="9.140625"/>
    <col customWidth="1" min="11777" max="11777" style="1034" width="59"/>
    <col customWidth="1" min="11778" max="11778" style="1034" width="5.85546875"/>
    <col customWidth="1" min="11779" max="11779" style="1034" width="10.28515625"/>
    <col customWidth="1" min="11780" max="11780" style="1034" width="12.42578125"/>
    <col customWidth="1" min="11781" max="11781" style="1034" width="7.85546875"/>
    <col customWidth="1" min="11782" max="11782" style="1034" width="7.7109375"/>
    <col customWidth="1" min="11783" max="11783" style="1034" width="12.42578125"/>
    <col customWidth="1" min="11784" max="11784" style="1034" width="11.42578125"/>
    <col customWidth="1" min="11785" max="11785" style="1034" width="11.5703125"/>
    <col customWidth="1" min="11786" max="11786" style="1034" width="12.42578125"/>
    <col customWidth="1" min="11787" max="11787" style="1034" width="14.7109375"/>
    <col customWidth="1" min="11788" max="11788" style="1034" width="15.85546875"/>
    <col customWidth="1" min="11789" max="11789" style="1034" width="13"/>
    <col min="11790" max="12032" style="1034" width="9.140625"/>
    <col customWidth="1" min="12033" max="12033" style="1034" width="59"/>
    <col customWidth="1" min="12034" max="12034" style="1034" width="5.85546875"/>
    <col customWidth="1" min="12035" max="12035" style="1034" width="10.28515625"/>
    <col customWidth="1" min="12036" max="12036" style="1034" width="12.42578125"/>
    <col customWidth="1" min="12037" max="12037" style="1034" width="7.85546875"/>
    <col customWidth="1" min="12038" max="12038" style="1034" width="7.7109375"/>
    <col customWidth="1" min="12039" max="12039" style="1034" width="12.42578125"/>
    <col customWidth="1" min="12040" max="12040" style="1034" width="11.42578125"/>
    <col customWidth="1" min="12041" max="12041" style="1034" width="11.5703125"/>
    <col customWidth="1" min="12042" max="12042" style="1034" width="12.42578125"/>
    <col customWidth="1" min="12043" max="12043" style="1034" width="14.7109375"/>
    <col customWidth="1" min="12044" max="12044" style="1034" width="15.85546875"/>
    <col customWidth="1" min="12045" max="12045" style="1034" width="13"/>
    <col min="12046" max="12288" style="1034" width="9.140625"/>
    <col customWidth="1" min="12289" max="12289" style="1034" width="59"/>
    <col customWidth="1" min="12290" max="12290" style="1034" width="5.85546875"/>
    <col customWidth="1" min="12291" max="12291" style="1034" width="10.28515625"/>
    <col customWidth="1" min="12292" max="12292" style="1034" width="12.42578125"/>
    <col customWidth="1" min="12293" max="12293" style="1034" width="7.85546875"/>
    <col customWidth="1" min="12294" max="12294" style="1034" width="7.7109375"/>
    <col customWidth="1" min="12295" max="12295" style="1034" width="12.42578125"/>
    <col customWidth="1" min="12296" max="12296" style="1034" width="11.42578125"/>
    <col customWidth="1" min="12297" max="12297" style="1034" width="11.5703125"/>
    <col customWidth="1" min="12298" max="12298" style="1034" width="12.42578125"/>
    <col customWidth="1" min="12299" max="12299" style="1034" width="14.7109375"/>
    <col customWidth="1" min="12300" max="12300" style="1034" width="15.85546875"/>
    <col customWidth="1" min="12301" max="12301" style="1034" width="13"/>
    <col min="12302" max="12544" style="1034" width="9.140625"/>
    <col customWidth="1" min="12545" max="12545" style="1034" width="59"/>
    <col customWidth="1" min="12546" max="12546" style="1034" width="5.85546875"/>
    <col customWidth="1" min="12547" max="12547" style="1034" width="10.28515625"/>
    <col customWidth="1" min="12548" max="12548" style="1034" width="12.42578125"/>
    <col customWidth="1" min="12549" max="12549" style="1034" width="7.85546875"/>
    <col customWidth="1" min="12550" max="12550" style="1034" width="7.7109375"/>
    <col customWidth="1" min="12551" max="12551" style="1034" width="12.42578125"/>
    <col customWidth="1" min="12552" max="12552" style="1034" width="11.42578125"/>
    <col customWidth="1" min="12553" max="12553" style="1034" width="11.5703125"/>
    <col customWidth="1" min="12554" max="12554" style="1034" width="12.42578125"/>
    <col customWidth="1" min="12555" max="12555" style="1034" width="14.7109375"/>
    <col customWidth="1" min="12556" max="12556" style="1034" width="15.85546875"/>
    <col customWidth="1" min="12557" max="12557" style="1034" width="13"/>
    <col min="12558" max="12800" style="1034" width="9.140625"/>
    <col customWidth="1" min="12801" max="12801" style="1034" width="59"/>
    <col customWidth="1" min="12802" max="12802" style="1034" width="5.85546875"/>
    <col customWidth="1" min="12803" max="12803" style="1034" width="10.28515625"/>
    <col customWidth="1" min="12804" max="12804" style="1034" width="12.42578125"/>
    <col customWidth="1" min="12805" max="12805" style="1034" width="7.85546875"/>
    <col customWidth="1" min="12806" max="12806" style="1034" width="7.7109375"/>
    <col customWidth="1" min="12807" max="12807" style="1034" width="12.42578125"/>
    <col customWidth="1" min="12808" max="12808" style="1034" width="11.42578125"/>
    <col customWidth="1" min="12809" max="12809" style="1034" width="11.5703125"/>
    <col customWidth="1" min="12810" max="12810" style="1034" width="12.42578125"/>
    <col customWidth="1" min="12811" max="12811" style="1034" width="14.7109375"/>
    <col customWidth="1" min="12812" max="12812" style="1034" width="15.85546875"/>
    <col customWidth="1" min="12813" max="12813" style="1034" width="13"/>
    <col min="12814" max="13056" style="1034" width="9.140625"/>
    <col customWidth="1" min="13057" max="13057" style="1034" width="59"/>
    <col customWidth="1" min="13058" max="13058" style="1034" width="5.85546875"/>
    <col customWidth="1" min="13059" max="13059" style="1034" width="10.28515625"/>
    <col customWidth="1" min="13060" max="13060" style="1034" width="12.42578125"/>
    <col customWidth="1" min="13061" max="13061" style="1034" width="7.85546875"/>
    <col customWidth="1" min="13062" max="13062" style="1034" width="7.7109375"/>
    <col customWidth="1" min="13063" max="13063" style="1034" width="12.42578125"/>
    <col customWidth="1" min="13064" max="13064" style="1034" width="11.42578125"/>
    <col customWidth="1" min="13065" max="13065" style="1034" width="11.5703125"/>
    <col customWidth="1" min="13066" max="13066" style="1034" width="12.42578125"/>
    <col customWidth="1" min="13067" max="13067" style="1034" width="14.7109375"/>
    <col customWidth="1" min="13068" max="13068" style="1034" width="15.85546875"/>
    <col customWidth="1" min="13069" max="13069" style="1034" width="13"/>
    <col min="13070" max="13312" style="1034" width="9.140625"/>
    <col customWidth="1" min="13313" max="13313" style="1034" width="59"/>
    <col customWidth="1" min="13314" max="13314" style="1034" width="5.85546875"/>
    <col customWidth="1" min="13315" max="13315" style="1034" width="10.28515625"/>
    <col customWidth="1" min="13316" max="13316" style="1034" width="12.42578125"/>
    <col customWidth="1" min="13317" max="13317" style="1034" width="7.85546875"/>
    <col customWidth="1" min="13318" max="13318" style="1034" width="7.7109375"/>
    <col customWidth="1" min="13319" max="13319" style="1034" width="12.42578125"/>
    <col customWidth="1" min="13320" max="13320" style="1034" width="11.42578125"/>
    <col customWidth="1" min="13321" max="13321" style="1034" width="11.5703125"/>
    <col customWidth="1" min="13322" max="13322" style="1034" width="12.42578125"/>
    <col customWidth="1" min="13323" max="13323" style="1034" width="14.7109375"/>
    <col customWidth="1" min="13324" max="13324" style="1034" width="15.85546875"/>
    <col customWidth="1" min="13325" max="13325" style="1034" width="13"/>
    <col min="13326" max="13568" style="1034" width="9.140625"/>
    <col customWidth="1" min="13569" max="13569" style="1034" width="59"/>
    <col customWidth="1" min="13570" max="13570" style="1034" width="5.85546875"/>
    <col customWidth="1" min="13571" max="13571" style="1034" width="10.28515625"/>
    <col customWidth="1" min="13572" max="13572" style="1034" width="12.42578125"/>
    <col customWidth="1" min="13573" max="13573" style="1034" width="7.85546875"/>
    <col customWidth="1" min="13574" max="13574" style="1034" width="7.7109375"/>
    <col customWidth="1" min="13575" max="13575" style="1034" width="12.42578125"/>
    <col customWidth="1" min="13576" max="13576" style="1034" width="11.42578125"/>
    <col customWidth="1" min="13577" max="13577" style="1034" width="11.5703125"/>
    <col customWidth="1" min="13578" max="13578" style="1034" width="12.42578125"/>
    <col customWidth="1" min="13579" max="13579" style="1034" width="14.7109375"/>
    <col customWidth="1" min="13580" max="13580" style="1034" width="15.85546875"/>
    <col customWidth="1" min="13581" max="13581" style="1034" width="13"/>
    <col min="13582" max="13824" style="1034" width="9.140625"/>
    <col customWidth="1" min="13825" max="13825" style="1034" width="59"/>
    <col customWidth="1" min="13826" max="13826" style="1034" width="5.85546875"/>
    <col customWidth="1" min="13827" max="13827" style="1034" width="10.28515625"/>
    <col customWidth="1" min="13828" max="13828" style="1034" width="12.42578125"/>
    <col customWidth="1" min="13829" max="13829" style="1034" width="7.85546875"/>
    <col customWidth="1" min="13830" max="13830" style="1034" width="7.7109375"/>
    <col customWidth="1" min="13831" max="13831" style="1034" width="12.42578125"/>
    <col customWidth="1" min="13832" max="13832" style="1034" width="11.42578125"/>
    <col customWidth="1" min="13833" max="13833" style="1034" width="11.5703125"/>
    <col customWidth="1" min="13834" max="13834" style="1034" width="12.42578125"/>
    <col customWidth="1" min="13835" max="13835" style="1034" width="14.7109375"/>
    <col customWidth="1" min="13836" max="13836" style="1034" width="15.85546875"/>
    <col customWidth="1" min="13837" max="13837" style="1034" width="13"/>
    <col min="13838" max="14080" style="1034" width="9.140625"/>
    <col customWidth="1" min="14081" max="14081" style="1034" width="59"/>
    <col customWidth="1" min="14082" max="14082" style="1034" width="5.85546875"/>
    <col customWidth="1" min="14083" max="14083" style="1034" width="10.28515625"/>
    <col customWidth="1" min="14084" max="14084" style="1034" width="12.42578125"/>
    <col customWidth="1" min="14085" max="14085" style="1034" width="7.85546875"/>
    <col customWidth="1" min="14086" max="14086" style="1034" width="7.7109375"/>
    <col customWidth="1" min="14087" max="14087" style="1034" width="12.42578125"/>
    <col customWidth="1" min="14088" max="14088" style="1034" width="11.42578125"/>
    <col customWidth="1" min="14089" max="14089" style="1034" width="11.5703125"/>
    <col customWidth="1" min="14090" max="14090" style="1034" width="12.42578125"/>
    <col customWidth="1" min="14091" max="14091" style="1034" width="14.7109375"/>
    <col customWidth="1" min="14092" max="14092" style="1034" width="15.85546875"/>
    <col customWidth="1" min="14093" max="14093" style="1034" width="13"/>
    <col min="14094" max="14336" style="1034" width="9.140625"/>
    <col customWidth="1" min="14337" max="14337" style="1034" width="59"/>
    <col customWidth="1" min="14338" max="14338" style="1034" width="5.85546875"/>
    <col customWidth="1" min="14339" max="14339" style="1034" width="10.28515625"/>
    <col customWidth="1" min="14340" max="14340" style="1034" width="12.42578125"/>
    <col customWidth="1" min="14341" max="14341" style="1034" width="7.85546875"/>
    <col customWidth="1" min="14342" max="14342" style="1034" width="7.7109375"/>
    <col customWidth="1" min="14343" max="14343" style="1034" width="12.42578125"/>
    <col customWidth="1" min="14344" max="14344" style="1034" width="11.42578125"/>
    <col customWidth="1" min="14345" max="14345" style="1034" width="11.5703125"/>
    <col customWidth="1" min="14346" max="14346" style="1034" width="12.42578125"/>
    <col customWidth="1" min="14347" max="14347" style="1034" width="14.7109375"/>
    <col customWidth="1" min="14348" max="14348" style="1034" width="15.85546875"/>
    <col customWidth="1" min="14349" max="14349" style="1034" width="13"/>
    <col min="14350" max="14592" style="1034" width="9.140625"/>
    <col customWidth="1" min="14593" max="14593" style="1034" width="59"/>
    <col customWidth="1" min="14594" max="14594" style="1034" width="5.85546875"/>
    <col customWidth="1" min="14595" max="14595" style="1034" width="10.28515625"/>
    <col customWidth="1" min="14596" max="14596" style="1034" width="12.42578125"/>
    <col customWidth="1" min="14597" max="14597" style="1034" width="7.85546875"/>
    <col customWidth="1" min="14598" max="14598" style="1034" width="7.7109375"/>
    <col customWidth="1" min="14599" max="14599" style="1034" width="12.42578125"/>
    <col customWidth="1" min="14600" max="14600" style="1034" width="11.42578125"/>
    <col customWidth="1" min="14601" max="14601" style="1034" width="11.5703125"/>
    <col customWidth="1" min="14602" max="14602" style="1034" width="12.42578125"/>
    <col customWidth="1" min="14603" max="14603" style="1034" width="14.7109375"/>
    <col customWidth="1" min="14604" max="14604" style="1034" width="15.85546875"/>
    <col customWidth="1" min="14605" max="14605" style="1034" width="13"/>
    <col min="14606" max="14848" style="1034" width="9.140625"/>
    <col customWidth="1" min="14849" max="14849" style="1034" width="59"/>
    <col customWidth="1" min="14850" max="14850" style="1034" width="5.85546875"/>
    <col customWidth="1" min="14851" max="14851" style="1034" width="10.28515625"/>
    <col customWidth="1" min="14852" max="14852" style="1034" width="12.42578125"/>
    <col customWidth="1" min="14853" max="14853" style="1034" width="7.85546875"/>
    <col customWidth="1" min="14854" max="14854" style="1034" width="7.7109375"/>
    <col customWidth="1" min="14855" max="14855" style="1034" width="12.42578125"/>
    <col customWidth="1" min="14856" max="14856" style="1034" width="11.42578125"/>
    <col customWidth="1" min="14857" max="14857" style="1034" width="11.5703125"/>
    <col customWidth="1" min="14858" max="14858" style="1034" width="12.42578125"/>
    <col customWidth="1" min="14859" max="14859" style="1034" width="14.7109375"/>
    <col customWidth="1" min="14860" max="14860" style="1034" width="15.85546875"/>
    <col customWidth="1" min="14861" max="14861" style="1034" width="13"/>
    <col min="14862" max="15104" style="1034" width="9.140625"/>
    <col customWidth="1" min="15105" max="15105" style="1034" width="59"/>
    <col customWidth="1" min="15106" max="15106" style="1034" width="5.85546875"/>
    <col customWidth="1" min="15107" max="15107" style="1034" width="10.28515625"/>
    <col customWidth="1" min="15108" max="15108" style="1034" width="12.42578125"/>
    <col customWidth="1" min="15109" max="15109" style="1034" width="7.85546875"/>
    <col customWidth="1" min="15110" max="15110" style="1034" width="7.7109375"/>
    <col customWidth="1" min="15111" max="15111" style="1034" width="12.42578125"/>
    <col customWidth="1" min="15112" max="15112" style="1034" width="11.42578125"/>
    <col customWidth="1" min="15113" max="15113" style="1034" width="11.5703125"/>
    <col customWidth="1" min="15114" max="15114" style="1034" width="12.42578125"/>
    <col customWidth="1" min="15115" max="15115" style="1034" width="14.7109375"/>
    <col customWidth="1" min="15116" max="15116" style="1034" width="15.85546875"/>
    <col customWidth="1" min="15117" max="15117" style="1034" width="13"/>
    <col min="15118" max="15360" style="1034" width="9.140625"/>
    <col customWidth="1" min="15361" max="15361" style="1034" width="59"/>
    <col customWidth="1" min="15362" max="15362" style="1034" width="5.85546875"/>
    <col customWidth="1" min="15363" max="15363" style="1034" width="10.28515625"/>
    <col customWidth="1" min="15364" max="15364" style="1034" width="12.42578125"/>
    <col customWidth="1" min="15365" max="15365" style="1034" width="7.85546875"/>
    <col customWidth="1" min="15366" max="15366" style="1034" width="7.7109375"/>
    <col customWidth="1" min="15367" max="15367" style="1034" width="12.42578125"/>
    <col customWidth="1" min="15368" max="15368" style="1034" width="11.42578125"/>
    <col customWidth="1" min="15369" max="15369" style="1034" width="11.5703125"/>
    <col customWidth="1" min="15370" max="15370" style="1034" width="12.42578125"/>
    <col customWidth="1" min="15371" max="15371" style="1034" width="14.7109375"/>
    <col customWidth="1" min="15372" max="15372" style="1034" width="15.85546875"/>
    <col customWidth="1" min="15373" max="15373" style="1034" width="13"/>
    <col min="15374" max="15616" style="1034" width="9.140625"/>
    <col customWidth="1" min="15617" max="15617" style="1034" width="59"/>
    <col customWidth="1" min="15618" max="15618" style="1034" width="5.85546875"/>
    <col customWidth="1" min="15619" max="15619" style="1034" width="10.28515625"/>
    <col customWidth="1" min="15620" max="15620" style="1034" width="12.42578125"/>
    <col customWidth="1" min="15621" max="15621" style="1034" width="7.85546875"/>
    <col customWidth="1" min="15622" max="15622" style="1034" width="7.7109375"/>
    <col customWidth="1" min="15623" max="15623" style="1034" width="12.42578125"/>
    <col customWidth="1" min="15624" max="15624" style="1034" width="11.42578125"/>
    <col customWidth="1" min="15625" max="15625" style="1034" width="11.5703125"/>
    <col customWidth="1" min="15626" max="15626" style="1034" width="12.42578125"/>
    <col customWidth="1" min="15627" max="15627" style="1034" width="14.7109375"/>
    <col customWidth="1" min="15628" max="15628" style="1034" width="15.85546875"/>
    <col customWidth="1" min="15629" max="15629" style="1034" width="13"/>
    <col min="15630" max="15872" style="1034" width="9.140625"/>
    <col customWidth="1" min="15873" max="15873" style="1034" width="59"/>
    <col customWidth="1" min="15874" max="15874" style="1034" width="5.85546875"/>
    <col customWidth="1" min="15875" max="15875" style="1034" width="10.28515625"/>
    <col customWidth="1" min="15876" max="15876" style="1034" width="12.42578125"/>
    <col customWidth="1" min="15877" max="15877" style="1034" width="7.85546875"/>
    <col customWidth="1" min="15878" max="15878" style="1034" width="7.7109375"/>
    <col customWidth="1" min="15879" max="15879" style="1034" width="12.42578125"/>
    <col customWidth="1" min="15880" max="15880" style="1034" width="11.42578125"/>
    <col customWidth="1" min="15881" max="15881" style="1034" width="11.5703125"/>
    <col customWidth="1" min="15882" max="15882" style="1034" width="12.42578125"/>
    <col customWidth="1" min="15883" max="15883" style="1034" width="14.7109375"/>
    <col customWidth="1" min="15884" max="15884" style="1034" width="15.85546875"/>
    <col customWidth="1" min="15885" max="15885" style="1034" width="13"/>
    <col min="15886" max="16128" style="1034" width="9.140625"/>
    <col customWidth="1" min="16129" max="16129" style="1034" width="59"/>
    <col customWidth="1" min="16130" max="16130" style="1034" width="5.85546875"/>
    <col customWidth="1" min="16131" max="16131" style="1034" width="10.28515625"/>
    <col customWidth="1" min="16132" max="16132" style="1034" width="12.42578125"/>
    <col customWidth="1" min="16133" max="16133" style="1034" width="7.85546875"/>
    <col customWidth="1" min="16134" max="16134" style="1034" width="7.7109375"/>
    <col customWidth="1" min="16135" max="16135" style="1034" width="12.42578125"/>
    <col customWidth="1" min="16136" max="16136" style="1034" width="11.42578125"/>
    <col customWidth="1" min="16137" max="16137" style="1034" width="11.5703125"/>
    <col customWidth="1" min="16138" max="16138" style="1034" width="12.42578125"/>
    <col customWidth="1" min="16139" max="16139" style="1034" width="14.7109375"/>
    <col customWidth="1" min="16140" max="16140" style="1034" width="15.85546875"/>
    <col customWidth="1" min="16141" max="16141" style="1034" width="13"/>
    <col min="16142" max="16384" style="1034" width="9.140625"/>
  </cols>
  <sheetData>
    <row r="1" s="1168" customFormat="1" ht="19.149999999999999" customHeight="1">
      <c r="A1" s="1602" t="s">
        <v>120</v>
      </c>
      <c r="B1" s="1602"/>
      <c r="C1" s="1602"/>
      <c r="D1" s="1602"/>
      <c r="E1" s="1602"/>
      <c r="F1" s="1602"/>
      <c r="G1" s="1602"/>
      <c r="H1" s="1602"/>
      <c r="I1" s="1602"/>
      <c r="J1" s="1602"/>
      <c r="K1" s="1602"/>
      <c r="L1" s="1602"/>
      <c r="M1" s="1602"/>
      <c r="N1" s="1171"/>
      <c r="O1" s="1171"/>
      <c r="P1" s="1171"/>
    </row>
    <row r="2" s="1168" customFormat="1" ht="15">
      <c r="A2" s="1603" t="s">
        <v>121</v>
      </c>
      <c r="B2" s="1604"/>
      <c r="C2" s="1604"/>
      <c r="D2" s="1604"/>
      <c r="E2" s="1604"/>
      <c r="F2" s="1604"/>
      <c r="G2" s="1604"/>
      <c r="H2" s="1604"/>
      <c r="I2" s="1604"/>
      <c r="J2" s="1604"/>
      <c r="K2" s="1605"/>
      <c r="L2" s="1605"/>
      <c r="M2" s="1606"/>
    </row>
    <row r="3" s="1168" customFormat="1" ht="14.25" customHeight="1">
      <c r="A3" s="1467"/>
      <c r="B3" s="1607">
        <v>1</v>
      </c>
      <c r="C3" s="1608"/>
      <c r="D3" s="1609"/>
      <c r="E3" s="1610">
        <v>2</v>
      </c>
      <c r="F3" s="1610"/>
      <c r="G3" s="1611"/>
      <c r="H3" s="1612">
        <v>3</v>
      </c>
      <c r="I3" s="1610"/>
      <c r="J3" s="1611"/>
      <c r="K3" s="1608" t="s">
        <v>122</v>
      </c>
      <c r="L3" s="1608"/>
      <c r="M3" s="1609"/>
    </row>
    <row r="4" s="1168" customFormat="1" ht="20.25" customHeight="1">
      <c r="A4" s="1467"/>
      <c r="B4" s="1613" t="s">
        <v>111</v>
      </c>
      <c r="C4" s="1614"/>
      <c r="D4" s="1615"/>
      <c r="E4" s="1616" t="s">
        <v>111</v>
      </c>
      <c r="F4" s="1616"/>
      <c r="G4" s="1617"/>
      <c r="H4" s="1618" t="s">
        <v>111</v>
      </c>
      <c r="I4" s="1616"/>
      <c r="J4" s="1617"/>
      <c r="K4" s="1619"/>
      <c r="L4" s="1619"/>
      <c r="M4" s="1620"/>
    </row>
    <row r="5" s="1168" customFormat="1" ht="34.5" customHeight="1">
      <c r="A5" s="1480"/>
      <c r="B5" s="1621" t="s">
        <v>9</v>
      </c>
      <c r="C5" s="1622" t="s">
        <v>75</v>
      </c>
      <c r="D5" s="1623" t="s">
        <v>11</v>
      </c>
      <c r="E5" s="1624" t="s">
        <v>9</v>
      </c>
      <c r="F5" s="1622" t="s">
        <v>75</v>
      </c>
      <c r="G5" s="1625" t="s">
        <v>11</v>
      </c>
      <c r="H5" s="1621" t="s">
        <v>9</v>
      </c>
      <c r="I5" s="1622" t="s">
        <v>75</v>
      </c>
      <c r="J5" s="1626" t="s">
        <v>11</v>
      </c>
      <c r="K5" s="1627" t="s">
        <v>9</v>
      </c>
      <c r="L5" s="1628" t="s">
        <v>75</v>
      </c>
      <c r="M5" s="1629" t="s">
        <v>11</v>
      </c>
    </row>
    <row r="6" s="1168" customFormat="1" ht="19.5" customHeight="1">
      <c r="A6" s="1485" t="s">
        <v>76</v>
      </c>
      <c r="B6" s="1630"/>
      <c r="C6" s="1631"/>
      <c r="D6" s="1632"/>
      <c r="E6" s="1633"/>
      <c r="F6" s="1634"/>
      <c r="G6" s="1635"/>
      <c r="H6" s="1636"/>
      <c r="I6" s="1637"/>
      <c r="J6" s="1638"/>
      <c r="K6" s="1639"/>
      <c r="L6" s="1639"/>
      <c r="M6" s="1640"/>
    </row>
    <row r="7" s="1168" customFormat="1" ht="15">
      <c r="A7" s="1641" t="s">
        <v>112</v>
      </c>
      <c r="B7" s="1642">
        <f t="shared" ref="B7:J13" si="243">B17+B26</f>
        <v>10</v>
      </c>
      <c r="C7" s="1643">
        <f t="shared" si="243"/>
        <v>3</v>
      </c>
      <c r="D7" s="1644">
        <f t="shared" si="243"/>
        <v>13</v>
      </c>
      <c r="E7" s="1642">
        <f t="shared" si="243"/>
        <v>9</v>
      </c>
      <c r="F7" s="1643">
        <f t="shared" si="243"/>
        <v>2</v>
      </c>
      <c r="G7" s="1645">
        <f t="shared" si="243"/>
        <v>11</v>
      </c>
      <c r="H7" s="1646">
        <f t="shared" si="243"/>
        <v>10</v>
      </c>
      <c r="I7" s="1643">
        <f t="shared" si="243"/>
        <v>1</v>
      </c>
      <c r="J7" s="1645">
        <f t="shared" si="243"/>
        <v>11</v>
      </c>
      <c r="K7" s="1647">
        <f t="shared" ref="K7:L13" si="244">E7+B7+H7</f>
        <v>29</v>
      </c>
      <c r="L7" s="1648">
        <f>F7+C7+I7</f>
        <v>6</v>
      </c>
      <c r="M7" s="1649">
        <f t="shared" ref="M7:M13" si="245">K7+L7</f>
        <v>35</v>
      </c>
    </row>
    <row r="8" s="1168" customFormat="1" ht="21" customHeight="1">
      <c r="A8" s="1650" t="s">
        <v>113</v>
      </c>
      <c r="B8" s="1642">
        <f t="shared" si="243"/>
        <v>10</v>
      </c>
      <c r="C8" s="1643">
        <f t="shared" si="243"/>
        <v>3</v>
      </c>
      <c r="D8" s="1644">
        <f t="shared" si="243"/>
        <v>13</v>
      </c>
      <c r="E8" s="1642">
        <f t="shared" si="243"/>
        <v>8</v>
      </c>
      <c r="F8" s="1643">
        <f t="shared" si="243"/>
        <v>5</v>
      </c>
      <c r="G8" s="1645">
        <f t="shared" si="243"/>
        <v>13</v>
      </c>
      <c r="H8" s="1646">
        <f t="shared" si="243"/>
        <v>13</v>
      </c>
      <c r="I8" s="1643">
        <f t="shared" si="243"/>
        <v>5</v>
      </c>
      <c r="J8" s="1645">
        <f t="shared" si="243"/>
        <v>18</v>
      </c>
      <c r="K8" s="1647">
        <f t="shared" si="244"/>
        <v>31</v>
      </c>
      <c r="L8" s="1648">
        <f t="shared" si="244"/>
        <v>13</v>
      </c>
      <c r="M8" s="1649">
        <f t="shared" si="245"/>
        <v>44</v>
      </c>
    </row>
    <row r="9" s="1168" customFormat="1" ht="17.25" customHeight="1">
      <c r="A9" s="1651" t="s">
        <v>114</v>
      </c>
      <c r="B9" s="1642">
        <f t="shared" si="243"/>
        <v>0</v>
      </c>
      <c r="C9" s="1643">
        <f t="shared" si="243"/>
        <v>8</v>
      </c>
      <c r="D9" s="1644">
        <f t="shared" si="243"/>
        <v>8</v>
      </c>
      <c r="E9" s="1642">
        <f t="shared" si="243"/>
        <v>0</v>
      </c>
      <c r="F9" s="1643">
        <f t="shared" si="243"/>
        <v>0</v>
      </c>
      <c r="G9" s="1645">
        <f t="shared" si="243"/>
        <v>0</v>
      </c>
      <c r="H9" s="1646">
        <f t="shared" si="243"/>
        <v>0</v>
      </c>
      <c r="I9" s="1643">
        <f t="shared" si="243"/>
        <v>12</v>
      </c>
      <c r="J9" s="1645">
        <f t="shared" si="243"/>
        <v>12</v>
      </c>
      <c r="K9" s="1647">
        <f t="shared" si="244"/>
        <v>0</v>
      </c>
      <c r="L9" s="1648">
        <f t="shared" si="244"/>
        <v>20</v>
      </c>
      <c r="M9" s="1649">
        <f t="shared" si="245"/>
        <v>20</v>
      </c>
    </row>
    <row r="10" s="1168" customFormat="1" ht="20.25" customHeight="1">
      <c r="A10" s="1652" t="s">
        <v>115</v>
      </c>
      <c r="B10" s="1642">
        <f t="shared" si="243"/>
        <v>0</v>
      </c>
      <c r="C10" s="1643">
        <f t="shared" si="243"/>
        <v>0</v>
      </c>
      <c r="D10" s="1644">
        <f t="shared" si="243"/>
        <v>0</v>
      </c>
      <c r="E10" s="1642">
        <f t="shared" si="243"/>
        <v>9</v>
      </c>
      <c r="F10" s="1643">
        <f t="shared" si="243"/>
        <v>3</v>
      </c>
      <c r="G10" s="1645">
        <f t="shared" si="243"/>
        <v>12</v>
      </c>
      <c r="H10" s="1646">
        <f t="shared" si="243"/>
        <v>9</v>
      </c>
      <c r="I10" s="1643">
        <f t="shared" si="243"/>
        <v>2</v>
      </c>
      <c r="J10" s="1645">
        <f t="shared" si="243"/>
        <v>11</v>
      </c>
      <c r="K10" s="1647">
        <f t="shared" si="244"/>
        <v>18</v>
      </c>
      <c r="L10" s="1648">
        <f t="shared" si="244"/>
        <v>5</v>
      </c>
      <c r="M10" s="1649">
        <f t="shared" si="245"/>
        <v>23</v>
      </c>
    </row>
    <row r="11" s="1168" customFormat="1" ht="19.5" customHeight="1">
      <c r="A11" s="1653" t="s">
        <v>116</v>
      </c>
      <c r="B11" s="1642">
        <v>0</v>
      </c>
      <c r="C11" s="1643">
        <f t="shared" si="243"/>
        <v>4</v>
      </c>
      <c r="D11" s="1644">
        <v>4</v>
      </c>
      <c r="E11" s="1642">
        <f t="shared" si="243"/>
        <v>0</v>
      </c>
      <c r="F11" s="1643">
        <f t="shared" si="243"/>
        <v>0</v>
      </c>
      <c r="G11" s="1645">
        <f t="shared" si="243"/>
        <v>0</v>
      </c>
      <c r="H11" s="1646">
        <f t="shared" si="243"/>
        <v>0</v>
      </c>
      <c r="I11" s="1643">
        <f t="shared" si="243"/>
        <v>0</v>
      </c>
      <c r="J11" s="1645">
        <f t="shared" si="243"/>
        <v>0</v>
      </c>
      <c r="K11" s="1647">
        <f t="shared" si="244"/>
        <v>0</v>
      </c>
      <c r="L11" s="1648">
        <f t="shared" si="244"/>
        <v>4</v>
      </c>
      <c r="M11" s="1649">
        <f t="shared" si="245"/>
        <v>4</v>
      </c>
    </row>
    <row r="12" s="1168" customFormat="1" ht="15">
      <c r="A12" s="1653" t="s">
        <v>117</v>
      </c>
      <c r="B12" s="1642">
        <f t="shared" si="243"/>
        <v>0</v>
      </c>
      <c r="C12" s="1643">
        <f t="shared" si="243"/>
        <v>0</v>
      </c>
      <c r="D12" s="1644">
        <f t="shared" si="243"/>
        <v>0</v>
      </c>
      <c r="E12" s="1642">
        <f t="shared" si="243"/>
        <v>0</v>
      </c>
      <c r="F12" s="1643">
        <f t="shared" si="243"/>
        <v>0</v>
      </c>
      <c r="G12" s="1645">
        <f t="shared" si="243"/>
        <v>0</v>
      </c>
      <c r="H12" s="1646">
        <f t="shared" si="243"/>
        <v>0</v>
      </c>
      <c r="I12" s="1643">
        <f t="shared" si="243"/>
        <v>0</v>
      </c>
      <c r="J12" s="1645">
        <f t="shared" si="243"/>
        <v>0</v>
      </c>
      <c r="K12" s="1647">
        <f t="shared" si="244"/>
        <v>0</v>
      </c>
      <c r="L12" s="1648">
        <f t="shared" si="244"/>
        <v>0</v>
      </c>
      <c r="M12" s="1649">
        <f t="shared" si="245"/>
        <v>0</v>
      </c>
    </row>
    <row r="13" s="1168" customFormat="1" ht="15">
      <c r="A13" s="1654" t="s">
        <v>119</v>
      </c>
      <c r="B13" s="1655">
        <f t="shared" si="243"/>
        <v>15</v>
      </c>
      <c r="C13" s="1656">
        <f t="shared" si="243"/>
        <v>0</v>
      </c>
      <c r="D13" s="1657">
        <f t="shared" si="243"/>
        <v>15</v>
      </c>
      <c r="E13" s="1655">
        <f t="shared" si="243"/>
        <v>18</v>
      </c>
      <c r="F13" s="1656">
        <f t="shared" si="243"/>
        <v>0</v>
      </c>
      <c r="G13" s="1658">
        <f t="shared" si="243"/>
        <v>18</v>
      </c>
      <c r="H13" s="1659">
        <f t="shared" si="243"/>
        <v>20</v>
      </c>
      <c r="I13" s="1656">
        <f t="shared" si="243"/>
        <v>2</v>
      </c>
      <c r="J13" s="1658">
        <f t="shared" si="243"/>
        <v>22</v>
      </c>
      <c r="K13" s="1647">
        <f t="shared" si="244"/>
        <v>53</v>
      </c>
      <c r="L13" s="1648">
        <f t="shared" si="244"/>
        <v>2</v>
      </c>
      <c r="M13" s="1649">
        <f t="shared" si="245"/>
        <v>55</v>
      </c>
    </row>
    <row r="14" s="1168" customFormat="1" ht="15">
      <c r="A14" s="1660" t="s">
        <v>30</v>
      </c>
      <c r="B14" s="1661">
        <f>SUM(B7:B13)</f>
        <v>35</v>
      </c>
      <c r="C14" s="1661">
        <f t="shared" ref="C14:M14" si="246">SUM(C7:C13)</f>
        <v>18</v>
      </c>
      <c r="D14" s="1661">
        <f t="shared" si="246"/>
        <v>53</v>
      </c>
      <c r="E14" s="1661">
        <f t="shared" si="246"/>
        <v>44</v>
      </c>
      <c r="F14" s="1661">
        <f t="shared" si="246"/>
        <v>10</v>
      </c>
      <c r="G14" s="1661">
        <f t="shared" si="246"/>
        <v>54</v>
      </c>
      <c r="H14" s="1661">
        <f t="shared" si="246"/>
        <v>52</v>
      </c>
      <c r="I14" s="1661">
        <f t="shared" si="246"/>
        <v>22</v>
      </c>
      <c r="J14" s="1661">
        <f t="shared" si="246"/>
        <v>74</v>
      </c>
      <c r="K14" s="1661">
        <f t="shared" si="246"/>
        <v>131</v>
      </c>
      <c r="L14" s="1661">
        <f t="shared" si="246"/>
        <v>50</v>
      </c>
      <c r="M14" s="1368">
        <f t="shared" si="246"/>
        <v>181</v>
      </c>
    </row>
    <row r="15" s="1168" customFormat="1" ht="23.25" customHeight="1">
      <c r="A15" s="1662" t="s">
        <v>18</v>
      </c>
      <c r="B15" s="1663"/>
      <c r="C15" s="1664"/>
      <c r="D15" s="1664"/>
      <c r="E15" s="1458"/>
      <c r="F15" s="1458"/>
      <c r="G15" s="1458"/>
      <c r="H15" s="1458"/>
      <c r="I15" s="1458"/>
      <c r="J15" s="1458"/>
      <c r="K15" s="1458"/>
      <c r="L15" s="1458"/>
      <c r="M15" s="1665"/>
    </row>
    <row r="16" s="1168" customFormat="1" ht="15">
      <c r="A16" s="1662" t="s">
        <v>19</v>
      </c>
      <c r="B16" s="1663"/>
      <c r="C16" s="1664"/>
      <c r="D16" s="1664"/>
      <c r="E16" s="1458"/>
      <c r="F16" s="1458"/>
      <c r="G16" s="1458"/>
      <c r="H16" s="1458"/>
      <c r="I16" s="1458"/>
      <c r="J16" s="1458"/>
      <c r="K16" s="1458"/>
      <c r="L16" s="1458"/>
      <c r="M16" s="1665"/>
    </row>
    <row r="17" s="1168" customFormat="1" ht="15">
      <c r="A17" s="1650" t="s">
        <v>112</v>
      </c>
      <c r="B17" s="1666">
        <v>10</v>
      </c>
      <c r="C17" s="1667">
        <v>3</v>
      </c>
      <c r="D17" s="1647">
        <f t="shared" ref="D17:D23" si="247">C17+B17</f>
        <v>13</v>
      </c>
      <c r="E17" s="1666">
        <v>9</v>
      </c>
      <c r="F17" s="1667">
        <v>2</v>
      </c>
      <c r="G17" s="1647">
        <f t="shared" ref="G17:G23" si="248">F17+E17</f>
        <v>11</v>
      </c>
      <c r="H17" s="1666">
        <v>10</v>
      </c>
      <c r="I17" s="1667">
        <v>1</v>
      </c>
      <c r="J17" s="1647">
        <f t="shared" ref="J17:J23" si="249">I17+H17</f>
        <v>11</v>
      </c>
      <c r="K17" s="1668">
        <f>E17+B17+H17</f>
        <v>29</v>
      </c>
      <c r="L17" s="1648">
        <f t="shared" ref="K17:L32" si="250">F17+C17+I17</f>
        <v>6</v>
      </c>
      <c r="M17" s="1649">
        <f t="shared" ref="M17:M32" si="251">K17+L17</f>
        <v>35</v>
      </c>
    </row>
    <row r="18" s="1168" customFormat="1" ht="15">
      <c r="A18" s="1650" t="s">
        <v>113</v>
      </c>
      <c r="B18" s="1669">
        <v>10</v>
      </c>
      <c r="C18" s="1670">
        <v>3</v>
      </c>
      <c r="D18" s="1671">
        <f t="shared" si="247"/>
        <v>13</v>
      </c>
      <c r="E18" s="1669">
        <v>8</v>
      </c>
      <c r="F18" s="1670">
        <v>5</v>
      </c>
      <c r="G18" s="1671">
        <f t="shared" si="248"/>
        <v>13</v>
      </c>
      <c r="H18" s="1669">
        <v>13</v>
      </c>
      <c r="I18" s="1670">
        <v>5</v>
      </c>
      <c r="J18" s="1671">
        <f t="shared" si="249"/>
        <v>18</v>
      </c>
      <c r="K18" s="1672">
        <f t="shared" si="250"/>
        <v>31</v>
      </c>
      <c r="L18" s="1673">
        <f t="shared" si="250"/>
        <v>13</v>
      </c>
      <c r="M18" s="1674">
        <f t="shared" si="251"/>
        <v>44</v>
      </c>
    </row>
    <row r="19" s="1168" customFormat="1" ht="15">
      <c r="A19" s="1651" t="s">
        <v>114</v>
      </c>
      <c r="B19" s="1669">
        <v>0</v>
      </c>
      <c r="C19" s="1670">
        <v>8</v>
      </c>
      <c r="D19" s="1671">
        <v>8</v>
      </c>
      <c r="E19" s="1669">
        <v>0</v>
      </c>
      <c r="F19" s="1670">
        <v>0</v>
      </c>
      <c r="G19" s="1671">
        <f t="shared" si="248"/>
        <v>0</v>
      </c>
      <c r="H19" s="1669">
        <v>0</v>
      </c>
      <c r="I19" s="1670">
        <v>12</v>
      </c>
      <c r="J19" s="1671">
        <f t="shared" si="249"/>
        <v>12</v>
      </c>
      <c r="K19" s="1672">
        <f t="shared" si="250"/>
        <v>0</v>
      </c>
      <c r="L19" s="1673">
        <f t="shared" si="250"/>
        <v>20</v>
      </c>
      <c r="M19" s="1674">
        <f t="shared" si="251"/>
        <v>20</v>
      </c>
    </row>
    <row r="20" s="1168" customFormat="1" ht="16.5" customHeight="1">
      <c r="A20" s="1652" t="s">
        <v>115</v>
      </c>
      <c r="B20" s="1669">
        <v>0</v>
      </c>
      <c r="C20" s="1670">
        <v>0</v>
      </c>
      <c r="D20" s="1671">
        <f t="shared" si="247"/>
        <v>0</v>
      </c>
      <c r="E20" s="1669">
        <v>9</v>
      </c>
      <c r="F20" s="1670">
        <v>3</v>
      </c>
      <c r="G20" s="1671">
        <f t="shared" si="248"/>
        <v>12</v>
      </c>
      <c r="H20" s="1669">
        <v>9</v>
      </c>
      <c r="I20" s="1670">
        <v>2</v>
      </c>
      <c r="J20" s="1671">
        <f t="shared" si="249"/>
        <v>11</v>
      </c>
      <c r="K20" s="1672">
        <f t="shared" si="250"/>
        <v>18</v>
      </c>
      <c r="L20" s="1673">
        <f t="shared" si="250"/>
        <v>5</v>
      </c>
      <c r="M20" s="1674">
        <f t="shared" si="251"/>
        <v>23</v>
      </c>
    </row>
    <row r="21" s="1168" customFormat="1" ht="21.75" customHeight="1">
      <c r="A21" s="1653" t="s">
        <v>116</v>
      </c>
      <c r="B21" s="1669">
        <v>0</v>
      </c>
      <c r="C21" s="1670">
        <v>4</v>
      </c>
      <c r="D21" s="1671">
        <v>4</v>
      </c>
      <c r="E21" s="1669">
        <v>0</v>
      </c>
      <c r="F21" s="1670">
        <v>0</v>
      </c>
      <c r="G21" s="1671">
        <f t="shared" si="248"/>
        <v>0</v>
      </c>
      <c r="H21" s="1669">
        <v>0</v>
      </c>
      <c r="I21" s="1670">
        <v>0</v>
      </c>
      <c r="J21" s="1671">
        <f t="shared" si="249"/>
        <v>0</v>
      </c>
      <c r="K21" s="1672">
        <f t="shared" si="250"/>
        <v>0</v>
      </c>
      <c r="L21" s="1673">
        <f t="shared" si="250"/>
        <v>4</v>
      </c>
      <c r="M21" s="1674">
        <f t="shared" si="251"/>
        <v>4</v>
      </c>
    </row>
    <row r="22" s="1168" customFormat="1" ht="15" customHeight="1">
      <c r="A22" s="1653" t="s">
        <v>117</v>
      </c>
      <c r="B22" s="1669">
        <v>0</v>
      </c>
      <c r="C22" s="1670">
        <v>0</v>
      </c>
      <c r="D22" s="1671">
        <f t="shared" si="247"/>
        <v>0</v>
      </c>
      <c r="E22" s="1669">
        <v>0</v>
      </c>
      <c r="F22" s="1670">
        <v>0</v>
      </c>
      <c r="G22" s="1671">
        <f t="shared" si="248"/>
        <v>0</v>
      </c>
      <c r="H22" s="1669">
        <v>0</v>
      </c>
      <c r="I22" s="1670">
        <v>0</v>
      </c>
      <c r="J22" s="1671">
        <f t="shared" si="249"/>
        <v>0</v>
      </c>
      <c r="K22" s="1672">
        <f t="shared" si="250"/>
        <v>0</v>
      </c>
      <c r="L22" s="1673">
        <f t="shared" si="250"/>
        <v>0</v>
      </c>
      <c r="M22" s="1674">
        <f t="shared" si="251"/>
        <v>0</v>
      </c>
    </row>
    <row r="23" s="1168" customFormat="1" ht="15">
      <c r="A23" s="1654" t="s">
        <v>119</v>
      </c>
      <c r="B23" s="1675">
        <v>15</v>
      </c>
      <c r="C23" s="1676">
        <v>0</v>
      </c>
      <c r="D23" s="1677">
        <f t="shared" si="247"/>
        <v>15</v>
      </c>
      <c r="E23" s="1675">
        <v>18</v>
      </c>
      <c r="F23" s="1676">
        <v>0</v>
      </c>
      <c r="G23" s="1677">
        <f t="shared" si="248"/>
        <v>18</v>
      </c>
      <c r="H23" s="1675">
        <v>20</v>
      </c>
      <c r="I23" s="1676">
        <v>2</v>
      </c>
      <c r="J23" s="1677">
        <f t="shared" si="249"/>
        <v>22</v>
      </c>
      <c r="K23" s="1678">
        <f t="shared" si="250"/>
        <v>53</v>
      </c>
      <c r="L23" s="1679">
        <f t="shared" si="250"/>
        <v>2</v>
      </c>
      <c r="M23" s="1680">
        <f t="shared" si="251"/>
        <v>55</v>
      </c>
    </row>
    <row r="24" s="1168" customFormat="1" ht="15">
      <c r="A24" s="1681" t="s">
        <v>21</v>
      </c>
      <c r="B24" s="1682">
        <f>SUM(B17:B23)</f>
        <v>35</v>
      </c>
      <c r="C24" s="1682">
        <f t="shared" ref="C24:M33" si="252">SUM(C17:C23)</f>
        <v>18</v>
      </c>
      <c r="D24" s="1682">
        <f t="shared" si="252"/>
        <v>53</v>
      </c>
      <c r="E24" s="1682">
        <f t="shared" si="252"/>
        <v>44</v>
      </c>
      <c r="F24" s="1682">
        <f t="shared" si="252"/>
        <v>10</v>
      </c>
      <c r="G24" s="1682">
        <f t="shared" si="252"/>
        <v>54</v>
      </c>
      <c r="H24" s="1682">
        <f t="shared" si="252"/>
        <v>52</v>
      </c>
      <c r="I24" s="1682">
        <f t="shared" si="252"/>
        <v>22</v>
      </c>
      <c r="J24" s="1682">
        <f t="shared" si="252"/>
        <v>74</v>
      </c>
      <c r="K24" s="1682">
        <f t="shared" si="252"/>
        <v>131</v>
      </c>
      <c r="L24" s="1682">
        <f t="shared" si="252"/>
        <v>50</v>
      </c>
      <c r="M24" s="1366">
        <f t="shared" si="252"/>
        <v>181</v>
      </c>
    </row>
    <row r="25" s="1168" customFormat="1" ht="15">
      <c r="A25" s="1683" t="s">
        <v>88</v>
      </c>
      <c r="B25" s="1663"/>
      <c r="C25" s="1664"/>
      <c r="D25" s="1664"/>
      <c r="E25" s="1458"/>
      <c r="F25" s="1458"/>
      <c r="G25" s="1458"/>
      <c r="H25" s="1458"/>
      <c r="I25" s="1458"/>
      <c r="J25" s="1458"/>
      <c r="K25" s="1458"/>
      <c r="L25" s="1458"/>
      <c r="M25" s="1665"/>
    </row>
    <row r="26" s="1168" customFormat="1" ht="15">
      <c r="A26" s="1641" t="s">
        <v>112</v>
      </c>
      <c r="B26" s="1666">
        <v>0</v>
      </c>
      <c r="C26" s="1667">
        <v>0</v>
      </c>
      <c r="D26" s="1647">
        <f t="shared" ref="D26:D32" si="253">C26+B26</f>
        <v>0</v>
      </c>
      <c r="E26" s="1666">
        <v>0</v>
      </c>
      <c r="F26" s="1667">
        <v>0</v>
      </c>
      <c r="G26" s="1647">
        <f t="shared" ref="G26:G32" si="254">F26+E26</f>
        <v>0</v>
      </c>
      <c r="H26" s="1666">
        <v>0</v>
      </c>
      <c r="I26" s="1667">
        <v>0</v>
      </c>
      <c r="J26" s="1647">
        <f t="shared" ref="J26:J32" si="255">I26+H26</f>
        <v>0</v>
      </c>
      <c r="K26" s="1668">
        <f t="shared" ref="K26:K27" si="256">E26+B26+H26</f>
        <v>0</v>
      </c>
      <c r="L26" s="1648">
        <f t="shared" si="250"/>
        <v>0</v>
      </c>
      <c r="M26" s="1649">
        <f t="shared" ref="M26:M27" si="257">K26+L26</f>
        <v>0</v>
      </c>
    </row>
    <row r="27" s="1168" customFormat="1" ht="15">
      <c r="A27" s="1650" t="s">
        <v>113</v>
      </c>
      <c r="B27" s="1669">
        <v>0</v>
      </c>
      <c r="C27" s="1670">
        <v>0</v>
      </c>
      <c r="D27" s="1671">
        <f t="shared" si="253"/>
        <v>0</v>
      </c>
      <c r="E27" s="1669"/>
      <c r="F27" s="1670">
        <v>0</v>
      </c>
      <c r="G27" s="1671">
        <f t="shared" si="254"/>
        <v>0</v>
      </c>
      <c r="H27" s="1669">
        <v>0</v>
      </c>
      <c r="I27" s="1670">
        <v>0</v>
      </c>
      <c r="J27" s="1671">
        <f t="shared" si="255"/>
        <v>0</v>
      </c>
      <c r="K27" s="1672">
        <f t="shared" si="256"/>
        <v>0</v>
      </c>
      <c r="L27" s="1673">
        <f t="shared" si="250"/>
        <v>0</v>
      </c>
      <c r="M27" s="1674">
        <f t="shared" si="257"/>
        <v>0</v>
      </c>
    </row>
    <row r="28" s="1168" customFormat="1" ht="15">
      <c r="A28" s="1651" t="s">
        <v>114</v>
      </c>
      <c r="B28" s="1669">
        <v>0</v>
      </c>
      <c r="C28" s="1670">
        <v>0</v>
      </c>
      <c r="D28" s="1671">
        <f t="shared" si="253"/>
        <v>0</v>
      </c>
      <c r="E28" s="1669">
        <v>0</v>
      </c>
      <c r="F28" s="1670">
        <v>0</v>
      </c>
      <c r="G28" s="1671">
        <f t="shared" si="254"/>
        <v>0</v>
      </c>
      <c r="H28" s="1669">
        <v>0</v>
      </c>
      <c r="I28" s="1670">
        <v>0</v>
      </c>
      <c r="J28" s="1671">
        <f t="shared" si="255"/>
        <v>0</v>
      </c>
      <c r="K28" s="1672">
        <f t="shared" si="250"/>
        <v>0</v>
      </c>
      <c r="L28" s="1673">
        <f t="shared" si="250"/>
        <v>0</v>
      </c>
      <c r="M28" s="1674">
        <f t="shared" si="251"/>
        <v>0</v>
      </c>
    </row>
    <row r="29" s="1168" customFormat="1" ht="15.75" customHeight="1">
      <c r="A29" s="1652" t="s">
        <v>115</v>
      </c>
      <c r="B29" s="1669">
        <v>0</v>
      </c>
      <c r="C29" s="1670">
        <v>0</v>
      </c>
      <c r="D29" s="1671">
        <f t="shared" si="253"/>
        <v>0</v>
      </c>
      <c r="E29" s="1669">
        <v>0</v>
      </c>
      <c r="F29" s="1670">
        <v>0</v>
      </c>
      <c r="G29" s="1671">
        <f t="shared" si="254"/>
        <v>0</v>
      </c>
      <c r="H29" s="1669">
        <v>0</v>
      </c>
      <c r="I29" s="1670">
        <v>0</v>
      </c>
      <c r="J29" s="1671">
        <f t="shared" si="255"/>
        <v>0</v>
      </c>
      <c r="K29" s="1672">
        <f t="shared" si="250"/>
        <v>0</v>
      </c>
      <c r="L29" s="1673">
        <f t="shared" si="250"/>
        <v>0</v>
      </c>
      <c r="M29" s="1674">
        <f t="shared" si="251"/>
        <v>0</v>
      </c>
    </row>
    <row r="30" s="1168" customFormat="1" ht="16.5" customHeight="1">
      <c r="A30" s="1653" t="s">
        <v>116</v>
      </c>
      <c r="B30" s="1669">
        <v>0</v>
      </c>
      <c r="C30" s="1670">
        <v>0</v>
      </c>
      <c r="D30" s="1671">
        <f t="shared" si="253"/>
        <v>0</v>
      </c>
      <c r="E30" s="1669">
        <v>0</v>
      </c>
      <c r="F30" s="1670">
        <v>0</v>
      </c>
      <c r="G30" s="1671">
        <f t="shared" si="254"/>
        <v>0</v>
      </c>
      <c r="H30" s="1669">
        <v>0</v>
      </c>
      <c r="I30" s="1670">
        <v>0</v>
      </c>
      <c r="J30" s="1671">
        <f t="shared" si="255"/>
        <v>0</v>
      </c>
      <c r="K30" s="1672">
        <f t="shared" si="250"/>
        <v>0</v>
      </c>
      <c r="L30" s="1673">
        <f t="shared" si="250"/>
        <v>0</v>
      </c>
      <c r="M30" s="1674">
        <f t="shared" si="251"/>
        <v>0</v>
      </c>
    </row>
    <row r="31" s="1168" customFormat="1" ht="16.5" hidden="1" customHeight="1">
      <c r="A31" s="1653" t="s">
        <v>117</v>
      </c>
      <c r="B31" s="1669">
        <v>0</v>
      </c>
      <c r="C31" s="1670">
        <v>0</v>
      </c>
      <c r="D31" s="1671">
        <v>0</v>
      </c>
      <c r="E31" s="1669">
        <v>0</v>
      </c>
      <c r="F31" s="1670">
        <v>0</v>
      </c>
      <c r="G31" s="1671">
        <f t="shared" si="254"/>
        <v>0</v>
      </c>
      <c r="H31" s="1669">
        <v>0</v>
      </c>
      <c r="I31" s="1670">
        <v>0</v>
      </c>
      <c r="J31" s="1671">
        <f t="shared" si="255"/>
        <v>0</v>
      </c>
      <c r="K31" s="1672">
        <f t="shared" si="250"/>
        <v>0</v>
      </c>
      <c r="L31" s="1673">
        <f t="shared" si="250"/>
        <v>0</v>
      </c>
      <c r="M31" s="1674">
        <f t="shared" si="251"/>
        <v>0</v>
      </c>
    </row>
    <row r="32" s="1168" customFormat="1" ht="15.75" customHeight="1">
      <c r="A32" s="1654" t="s">
        <v>119</v>
      </c>
      <c r="B32" s="1675">
        <v>0</v>
      </c>
      <c r="C32" s="1676">
        <v>0</v>
      </c>
      <c r="D32" s="1677">
        <f t="shared" si="253"/>
        <v>0</v>
      </c>
      <c r="E32" s="1675">
        <v>0</v>
      </c>
      <c r="F32" s="1676">
        <v>0</v>
      </c>
      <c r="G32" s="1677">
        <f t="shared" si="254"/>
        <v>0</v>
      </c>
      <c r="H32" s="1675">
        <v>0</v>
      </c>
      <c r="I32" s="1676">
        <v>0</v>
      </c>
      <c r="J32" s="1677">
        <f t="shared" si="255"/>
        <v>0</v>
      </c>
      <c r="K32" s="1678">
        <f>E32+B32+H32</f>
        <v>0</v>
      </c>
      <c r="L32" s="1679">
        <f t="shared" si="250"/>
        <v>0</v>
      </c>
      <c r="M32" s="1680">
        <f t="shared" si="251"/>
        <v>0</v>
      </c>
    </row>
    <row r="33" s="1168" customFormat="1" ht="18" customHeight="1">
      <c r="A33" s="1681" t="s">
        <v>89</v>
      </c>
      <c r="B33" s="1684">
        <f>SUM(B26:B32)</f>
        <v>0</v>
      </c>
      <c r="C33" s="1684">
        <f t="shared" si="252"/>
        <v>0</v>
      </c>
      <c r="D33" s="1684">
        <f t="shared" si="252"/>
        <v>0</v>
      </c>
      <c r="E33" s="1684">
        <f t="shared" si="252"/>
        <v>0</v>
      </c>
      <c r="F33" s="1684">
        <f t="shared" si="252"/>
        <v>0</v>
      </c>
      <c r="G33" s="1684">
        <f t="shared" si="252"/>
        <v>0</v>
      </c>
      <c r="H33" s="1684">
        <f t="shared" si="252"/>
        <v>0</v>
      </c>
      <c r="I33" s="1684">
        <f t="shared" si="252"/>
        <v>0</v>
      </c>
      <c r="J33" s="1684">
        <f t="shared" si="252"/>
        <v>0</v>
      </c>
      <c r="K33" s="1684">
        <f t="shared" si="252"/>
        <v>0</v>
      </c>
      <c r="L33" s="1684">
        <f t="shared" si="252"/>
        <v>0</v>
      </c>
      <c r="M33" s="1685">
        <f t="shared" si="252"/>
        <v>0</v>
      </c>
    </row>
    <row r="34" s="1168" customFormat="1" ht="21.75" customHeight="1">
      <c r="A34" s="1686" t="s">
        <v>90</v>
      </c>
      <c r="B34" s="1519">
        <f>B24+B33</f>
        <v>35</v>
      </c>
      <c r="C34" s="1519">
        <f t="shared" ref="C34:M34" si="258">C24+C33</f>
        <v>18</v>
      </c>
      <c r="D34" s="1519">
        <f t="shared" si="258"/>
        <v>53</v>
      </c>
      <c r="E34" s="1519">
        <f t="shared" si="258"/>
        <v>44</v>
      </c>
      <c r="F34" s="1519">
        <f t="shared" si="258"/>
        <v>10</v>
      </c>
      <c r="G34" s="1519">
        <f t="shared" si="258"/>
        <v>54</v>
      </c>
      <c r="H34" s="1519">
        <f t="shared" si="258"/>
        <v>52</v>
      </c>
      <c r="I34" s="1519">
        <f t="shared" si="258"/>
        <v>22</v>
      </c>
      <c r="J34" s="1519">
        <f t="shared" si="258"/>
        <v>74</v>
      </c>
      <c r="K34" s="1519">
        <f t="shared" si="258"/>
        <v>131</v>
      </c>
      <c r="L34" s="1519">
        <f t="shared" si="258"/>
        <v>50</v>
      </c>
      <c r="M34" s="1687">
        <f t="shared" si="258"/>
        <v>181</v>
      </c>
    </row>
    <row r="35" s="1168" customFormat="1" ht="18.600000000000001" customHeight="1">
      <c r="B35" s="1601"/>
      <c r="C35" s="1601"/>
      <c r="D35" s="1601"/>
    </row>
    <row r="36" s="1168" customFormat="1" ht="20.25" customHeight="1">
      <c r="A36" s="1167"/>
      <c r="B36" s="1167"/>
      <c r="C36" s="1167"/>
      <c r="D36" s="1167"/>
      <c r="E36" s="1167"/>
      <c r="F36" s="1167"/>
      <c r="G36" s="1167"/>
      <c r="H36" s="1167"/>
      <c r="I36" s="1167"/>
      <c r="J36" s="1167"/>
      <c r="K36" s="1167"/>
      <c r="L36" s="1167"/>
      <c r="M36" s="1167"/>
      <c r="N36" s="1167"/>
      <c r="O36" s="1167"/>
      <c r="P36" s="1167"/>
      <c r="Q36" s="1167"/>
    </row>
    <row r="37" s="1168" customFormat="1" ht="20.25" customHeight="1">
      <c r="A37" s="1171"/>
      <c r="B37" s="1171"/>
      <c r="C37" s="1171"/>
      <c r="D37" s="1171"/>
      <c r="E37" s="1171"/>
      <c r="F37" s="1171"/>
      <c r="G37" s="1171"/>
      <c r="H37" s="1171"/>
      <c r="I37" s="1171"/>
      <c r="J37" s="1171"/>
      <c r="K37" s="1171"/>
      <c r="L37" s="1171"/>
      <c r="M37" s="1171"/>
      <c r="N37" s="1034"/>
      <c r="O37" s="1034"/>
      <c r="P37" s="1034"/>
      <c r="Q37" s="1034"/>
      <c r="R37" s="1034"/>
      <c r="S37" s="1034"/>
      <c r="T37" s="1034"/>
      <c r="U37" s="1034"/>
      <c r="V37" s="1034"/>
      <c r="W37" s="1034"/>
      <c r="X37" s="1034"/>
    </row>
    <row r="38" s="1168" customFormat="1" ht="18.75" customHeight="1">
      <c r="A38" s="1167"/>
      <c r="B38" s="1167"/>
      <c r="C38" s="1167"/>
      <c r="D38" s="1167"/>
      <c r="E38" s="1167"/>
      <c r="F38" s="1167"/>
      <c r="G38" s="1167"/>
      <c r="H38" s="1167"/>
      <c r="I38" s="1168"/>
      <c r="J38" s="1168"/>
    </row>
    <row r="39" ht="24.75" customHeight="1"/>
  </sheetData>
  <mergeCells count="11">
    <mergeCell ref="A1:M1"/>
    <mergeCell ref="A2:M2"/>
    <mergeCell ref="A3:A5"/>
    <mergeCell ref="B3:D3"/>
    <mergeCell ref="E3:G3"/>
    <mergeCell ref="H3:J3"/>
    <mergeCell ref="K3:M4"/>
    <mergeCell ref="B4:D4"/>
    <mergeCell ref="E4:G4"/>
    <mergeCell ref="H4:J4"/>
    <mergeCell ref="A37:M37"/>
  </mergeCells>
  <printOptions headings="0" gridLines="0"/>
  <pageMargins left="0.70866141732283505" right="0.70866141732283505" top="0.74803149606299202" bottom="0.74803149606299202" header="0.31496062992126" footer="0.31496062992126"/>
  <pageSetup paperSize="9" scale="6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6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D20" activeCellId="0" sqref="D20"/>
    </sheetView>
  </sheetViews>
  <sheetFormatPr defaultColWidth="9.140625" defaultRowHeight="12.75"/>
  <cols>
    <col customWidth="1" min="1" max="1" style="694" width="98.5703125"/>
    <col customWidth="1" min="2" max="2" style="694" width="15.5703125"/>
    <col customWidth="1" min="3" max="3" style="694" width="14.42578125"/>
    <col customWidth="1" min="4" max="4" style="694" width="13.28515625"/>
    <col customWidth="1" min="5" max="5" style="694" width="15"/>
    <col customWidth="1" min="6" max="6" style="694" width="14.42578125"/>
    <col customWidth="1" min="7" max="7" style="694" width="13.7109375"/>
    <col customWidth="1" min="8" max="8" style="694" width="15.140625"/>
    <col customWidth="1" min="9" max="9" style="694" width="14.28515625"/>
    <col customWidth="1" min="10" max="10" style="694" width="12.28515625"/>
    <col customWidth="1" min="11" max="11" style="694" width="15.140625"/>
    <col customWidth="1" min="12" max="12" style="694" width="14.85546875"/>
    <col customWidth="1" min="13" max="13" style="694" width="13.28515625"/>
    <col customWidth="1" min="14" max="14" style="694" width="16"/>
    <col customWidth="1" min="15" max="15" style="694" width="15.85546875"/>
    <col customWidth="1" min="16" max="16" style="694" width="15.140625"/>
    <col customWidth="1" min="17" max="17" style="694" width="33.5703125"/>
    <col customWidth="1" min="18" max="18" style="694" width="10.7109375"/>
    <col min="19" max="19" style="694" width="9.140625"/>
    <col customWidth="1" min="20" max="20" style="694" width="12.85546875"/>
    <col customWidth="1" min="21" max="21" style="694" width="23.42578125"/>
    <col min="22" max="23" style="694" width="9.140625"/>
    <col customWidth="1" min="24" max="24" style="694" width="10.5703125"/>
    <col customWidth="1" min="25" max="25" style="694" width="11.28515625"/>
    <col min="26" max="16384" style="694" width="9.140625"/>
  </cols>
  <sheetData>
    <row r="1" s="1688" customFormat="1" ht="39.75" customHeight="1">
      <c r="A1" s="137" t="s">
        <v>123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689"/>
      <c r="R1" s="1689"/>
      <c r="S1" s="1689"/>
      <c r="T1" s="1689"/>
    </row>
    <row r="2" s="1688" customFormat="1" ht="28.5" customHeight="1">
      <c r="A2" s="695" t="s">
        <v>124</v>
      </c>
      <c r="B2" s="695"/>
      <c r="C2" s="695"/>
      <c r="D2" s="695"/>
      <c r="E2" s="695"/>
      <c r="F2" s="695"/>
      <c r="G2" s="695"/>
      <c r="H2" s="695"/>
      <c r="I2" s="695"/>
      <c r="J2" s="695"/>
      <c r="K2" s="695"/>
      <c r="L2" s="695"/>
      <c r="M2" s="695"/>
      <c r="N2" s="695"/>
      <c r="O2" s="695"/>
      <c r="P2" s="695"/>
    </row>
    <row r="3" s="1688" customFormat="1" ht="37.5" customHeight="1">
      <c r="A3" s="137" t="s">
        <v>25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690"/>
      <c r="R3" s="1690"/>
    </row>
    <row r="4" ht="18" customHeight="1">
      <c r="A4" s="696"/>
    </row>
    <row r="5" ht="22.5" customHeight="1">
      <c r="A5" s="1691" t="s">
        <v>3</v>
      </c>
      <c r="B5" s="1692" t="s">
        <v>4</v>
      </c>
      <c r="C5" s="1693"/>
      <c r="D5" s="1694"/>
      <c r="E5" s="1692" t="s">
        <v>5</v>
      </c>
      <c r="F5" s="1693"/>
      <c r="G5" s="1694"/>
      <c r="H5" s="1692" t="s">
        <v>6</v>
      </c>
      <c r="I5" s="1693"/>
      <c r="J5" s="1694"/>
      <c r="K5" s="1692" t="s">
        <v>7</v>
      </c>
      <c r="L5" s="1693"/>
      <c r="M5" s="1694"/>
      <c r="N5" s="1695" t="s">
        <v>49</v>
      </c>
      <c r="O5" s="1696"/>
      <c r="P5" s="1697"/>
      <c r="Q5" s="1698"/>
      <c r="R5" s="1698"/>
    </row>
    <row r="6" ht="18" customHeight="1">
      <c r="A6" s="1699"/>
      <c r="B6" s="1700"/>
      <c r="C6" s="1701"/>
      <c r="D6" s="1702"/>
      <c r="E6" s="1700"/>
      <c r="F6" s="1701"/>
      <c r="G6" s="1702"/>
      <c r="H6" s="1700"/>
      <c r="I6" s="1701"/>
      <c r="J6" s="1702"/>
      <c r="K6" s="1700"/>
      <c r="L6" s="1701"/>
      <c r="M6" s="1702"/>
      <c r="N6" s="1703"/>
      <c r="O6" s="1704"/>
      <c r="P6" s="1705"/>
      <c r="Q6" s="1698"/>
      <c r="R6" s="1698"/>
    </row>
    <row r="7" ht="63.75" customHeight="1">
      <c r="A7" s="1706"/>
      <c r="B7" s="1707" t="s">
        <v>9</v>
      </c>
      <c r="C7" s="1707" t="s">
        <v>10</v>
      </c>
      <c r="D7" s="1708" t="s">
        <v>11</v>
      </c>
      <c r="E7" s="1707" t="s">
        <v>9</v>
      </c>
      <c r="F7" s="1707" t="s">
        <v>10</v>
      </c>
      <c r="G7" s="1708" t="s">
        <v>11</v>
      </c>
      <c r="H7" s="1707" t="s">
        <v>9</v>
      </c>
      <c r="I7" s="1707" t="s">
        <v>10</v>
      </c>
      <c r="J7" s="1708" t="s">
        <v>11</v>
      </c>
      <c r="K7" s="1707" t="s">
        <v>9</v>
      </c>
      <c r="L7" s="1707" t="s">
        <v>10</v>
      </c>
      <c r="M7" s="1708" t="s">
        <v>11</v>
      </c>
      <c r="N7" s="1707" t="s">
        <v>9</v>
      </c>
      <c r="O7" s="1707" t="s">
        <v>10</v>
      </c>
      <c r="P7" s="1709" t="s">
        <v>11</v>
      </c>
      <c r="Q7" s="1698"/>
      <c r="R7" s="1698"/>
    </row>
    <row r="8" ht="23.25">
      <c r="A8" s="1710" t="s">
        <v>12</v>
      </c>
      <c r="B8" s="1711"/>
      <c r="C8" s="1712"/>
      <c r="D8" s="1713"/>
      <c r="E8" s="1711"/>
      <c r="F8" s="1712"/>
      <c r="G8" s="1713"/>
      <c r="H8" s="1711"/>
      <c r="I8" s="1712"/>
      <c r="J8" s="1713"/>
      <c r="K8" s="1711"/>
      <c r="L8" s="1712"/>
      <c r="M8" s="1713"/>
      <c r="N8" s="1714"/>
      <c r="O8" s="1715"/>
      <c r="P8" s="1716"/>
      <c r="Q8" s="1717"/>
      <c r="R8" s="1717"/>
    </row>
    <row r="9" s="1718" customFormat="1" ht="23.25">
      <c r="A9" s="1719" t="s">
        <v>125</v>
      </c>
      <c r="B9" s="1720">
        <f t="shared" ref="B9:B14" si="259">B18+B26</f>
        <v>88</v>
      </c>
      <c r="C9" s="1721">
        <f t="shared" ref="C9:C14" si="260">C18+C26</f>
        <v>7</v>
      </c>
      <c r="D9" s="1722">
        <f t="shared" ref="D9:D14" si="261">B9+C9</f>
        <v>95</v>
      </c>
      <c r="E9" s="1720">
        <f t="shared" ref="E9:F14" si="262">E18+E26</f>
        <v>128</v>
      </c>
      <c r="F9" s="1721">
        <f t="shared" ref="F9:F10" si="263">F18+F26</f>
        <v>6</v>
      </c>
      <c r="G9" s="1722">
        <f t="shared" ref="G9:G14" si="264">E9+F9</f>
        <v>134</v>
      </c>
      <c r="H9" s="159">
        <f t="shared" ref="H9:I14" si="265">H18+H26</f>
        <v>117</v>
      </c>
      <c r="I9" s="160">
        <f t="shared" ref="I9:I10" si="266">I18+I26</f>
        <v>4</v>
      </c>
      <c r="J9" s="162">
        <f>H9+I9</f>
        <v>121</v>
      </c>
      <c r="K9" s="159">
        <f t="shared" ref="K9:L14" si="267">K18+K26</f>
        <v>104</v>
      </c>
      <c r="L9" s="160">
        <f t="shared" ref="L9:L10" si="268">L18+L26</f>
        <v>14</v>
      </c>
      <c r="M9" s="162">
        <f>K9+L9</f>
        <v>118</v>
      </c>
      <c r="N9" s="1723">
        <f>SUM(B9+E9+H9+K9)</f>
        <v>437</v>
      </c>
      <c r="O9" s="1724">
        <f>SUM(C9+F9+I9+L9)</f>
        <v>31</v>
      </c>
      <c r="P9" s="1725">
        <f>SUM(N9:O9)</f>
        <v>468</v>
      </c>
      <c r="Q9" s="1726"/>
      <c r="R9" s="1726"/>
    </row>
    <row r="10" s="1718" customFormat="1" ht="26.25" hidden="1" customHeight="1">
      <c r="A10" s="1727" t="s">
        <v>126</v>
      </c>
      <c r="B10" s="1728">
        <f t="shared" si="259"/>
        <v>0</v>
      </c>
      <c r="C10" s="1729">
        <f t="shared" si="260"/>
        <v>0</v>
      </c>
      <c r="D10" s="1730">
        <f t="shared" si="261"/>
        <v>0</v>
      </c>
      <c r="E10" s="1728">
        <f t="shared" si="262"/>
        <v>0</v>
      </c>
      <c r="F10" s="1729">
        <f t="shared" si="263"/>
        <v>0</v>
      </c>
      <c r="G10" s="1730">
        <f t="shared" si="264"/>
        <v>0</v>
      </c>
      <c r="H10" s="171">
        <f t="shared" si="265"/>
        <v>0</v>
      </c>
      <c r="I10" s="171">
        <f t="shared" si="266"/>
        <v>0</v>
      </c>
      <c r="J10" s="171">
        <f>J19+J27</f>
        <v>0</v>
      </c>
      <c r="K10" s="171">
        <f t="shared" si="267"/>
        <v>0</v>
      </c>
      <c r="L10" s="172">
        <f t="shared" si="268"/>
        <v>0</v>
      </c>
      <c r="M10" s="175">
        <f t="shared" ref="M10:M14" si="269">K10+L10</f>
        <v>0</v>
      </c>
      <c r="N10" s="1731">
        <f t="shared" ref="N10:O14" si="270">SUM(B10+E10+H10+K10)</f>
        <v>0</v>
      </c>
      <c r="O10" s="1732">
        <f>SUM(C10+F10+I10+L10)</f>
        <v>0</v>
      </c>
      <c r="P10" s="1733">
        <f t="shared" ref="P10:P14" si="271">SUM(N10:O10)</f>
        <v>0</v>
      </c>
      <c r="Q10" s="1726"/>
      <c r="R10" s="1726"/>
    </row>
    <row r="11" s="1718" customFormat="1" ht="31.5" customHeight="1">
      <c r="A11" s="1727" t="s">
        <v>127</v>
      </c>
      <c r="B11" s="1728">
        <f t="shared" si="259"/>
        <v>45</v>
      </c>
      <c r="C11" s="1729">
        <f t="shared" si="260"/>
        <v>6</v>
      </c>
      <c r="D11" s="1730">
        <f t="shared" si="261"/>
        <v>51</v>
      </c>
      <c r="E11" s="1728">
        <f t="shared" si="262"/>
        <v>49</v>
      </c>
      <c r="F11" s="1729">
        <f t="shared" si="262"/>
        <v>6</v>
      </c>
      <c r="G11" s="1730">
        <f t="shared" si="264"/>
        <v>55</v>
      </c>
      <c r="H11" s="171">
        <f t="shared" si="265"/>
        <v>47</v>
      </c>
      <c r="I11" s="172">
        <f t="shared" si="265"/>
        <v>3</v>
      </c>
      <c r="J11" s="175">
        <f t="shared" ref="J11:J14" si="272">H11+I11</f>
        <v>50</v>
      </c>
      <c r="K11" s="171">
        <f t="shared" si="267"/>
        <v>44</v>
      </c>
      <c r="L11" s="172">
        <f t="shared" si="267"/>
        <v>8</v>
      </c>
      <c r="M11" s="175">
        <f t="shared" si="269"/>
        <v>52</v>
      </c>
      <c r="N11" s="1731">
        <f t="shared" si="270"/>
        <v>185</v>
      </c>
      <c r="O11" s="1732">
        <f t="shared" si="270"/>
        <v>23</v>
      </c>
      <c r="P11" s="1733">
        <f t="shared" si="271"/>
        <v>208</v>
      </c>
      <c r="Q11" s="1726"/>
      <c r="R11" s="1726"/>
    </row>
    <row r="12" s="1718" customFormat="1" ht="23.25">
      <c r="A12" s="1727" t="s">
        <v>128</v>
      </c>
      <c r="B12" s="1728">
        <f t="shared" si="259"/>
        <v>23</v>
      </c>
      <c r="C12" s="1729">
        <f t="shared" si="260"/>
        <v>0</v>
      </c>
      <c r="D12" s="1730">
        <f t="shared" si="261"/>
        <v>23</v>
      </c>
      <c r="E12" s="1728">
        <f t="shared" si="262"/>
        <v>28</v>
      </c>
      <c r="F12" s="1729">
        <f t="shared" si="262"/>
        <v>1</v>
      </c>
      <c r="G12" s="1730">
        <f t="shared" si="264"/>
        <v>29</v>
      </c>
      <c r="H12" s="171">
        <f t="shared" si="265"/>
        <v>21</v>
      </c>
      <c r="I12" s="172">
        <f t="shared" si="265"/>
        <v>0</v>
      </c>
      <c r="J12" s="175">
        <f t="shared" si="272"/>
        <v>21</v>
      </c>
      <c r="K12" s="171">
        <f t="shared" si="267"/>
        <v>16</v>
      </c>
      <c r="L12" s="172">
        <f t="shared" si="267"/>
        <v>4</v>
      </c>
      <c r="M12" s="175">
        <f t="shared" si="269"/>
        <v>20</v>
      </c>
      <c r="N12" s="1731">
        <f t="shared" si="270"/>
        <v>88</v>
      </c>
      <c r="O12" s="1732">
        <f t="shared" si="270"/>
        <v>5</v>
      </c>
      <c r="P12" s="1733">
        <f t="shared" si="271"/>
        <v>93</v>
      </c>
      <c r="Q12" s="1726"/>
      <c r="R12" s="1726"/>
    </row>
    <row r="13" s="1718" customFormat="1" ht="23.25">
      <c r="A13" s="1734" t="s">
        <v>129</v>
      </c>
      <c r="B13" s="1728">
        <f t="shared" si="259"/>
        <v>47</v>
      </c>
      <c r="C13" s="1729">
        <f t="shared" si="260"/>
        <v>3</v>
      </c>
      <c r="D13" s="1730">
        <f t="shared" si="261"/>
        <v>50</v>
      </c>
      <c r="E13" s="1728">
        <f t="shared" si="262"/>
        <v>48</v>
      </c>
      <c r="F13" s="1729">
        <f t="shared" si="262"/>
        <v>7</v>
      </c>
      <c r="G13" s="1730">
        <f t="shared" si="264"/>
        <v>55</v>
      </c>
      <c r="H13" s="171">
        <f t="shared" si="265"/>
        <v>46</v>
      </c>
      <c r="I13" s="172">
        <f t="shared" si="265"/>
        <v>2</v>
      </c>
      <c r="J13" s="175">
        <f t="shared" si="272"/>
        <v>48</v>
      </c>
      <c r="K13" s="171">
        <f t="shared" si="267"/>
        <v>50</v>
      </c>
      <c r="L13" s="172">
        <f t="shared" si="267"/>
        <v>8</v>
      </c>
      <c r="M13" s="175">
        <f t="shared" si="269"/>
        <v>58</v>
      </c>
      <c r="N13" s="1731">
        <f t="shared" si="270"/>
        <v>191</v>
      </c>
      <c r="O13" s="1732">
        <f t="shared" si="270"/>
        <v>20</v>
      </c>
      <c r="P13" s="1733">
        <f t="shared" si="271"/>
        <v>211</v>
      </c>
      <c r="Q13" s="1726"/>
      <c r="R13" s="1726"/>
    </row>
    <row r="14" s="1718" customFormat="1" ht="30" customHeight="1">
      <c r="A14" s="1735" t="s">
        <v>130</v>
      </c>
      <c r="B14" s="1736">
        <f t="shared" si="259"/>
        <v>24</v>
      </c>
      <c r="C14" s="1737">
        <f t="shared" si="260"/>
        <v>0</v>
      </c>
      <c r="D14" s="1738">
        <f t="shared" si="261"/>
        <v>24</v>
      </c>
      <c r="E14" s="1736">
        <f t="shared" si="262"/>
        <v>26</v>
      </c>
      <c r="F14" s="1737">
        <f t="shared" si="262"/>
        <v>1</v>
      </c>
      <c r="G14" s="1738">
        <f t="shared" si="264"/>
        <v>27</v>
      </c>
      <c r="H14" s="1739">
        <f t="shared" si="265"/>
        <v>24</v>
      </c>
      <c r="I14" s="1740">
        <f t="shared" si="265"/>
        <v>3</v>
      </c>
      <c r="J14" s="1741">
        <f t="shared" si="272"/>
        <v>27</v>
      </c>
      <c r="K14" s="1739">
        <f t="shared" si="267"/>
        <v>12</v>
      </c>
      <c r="L14" s="1740">
        <f t="shared" si="267"/>
        <v>0</v>
      </c>
      <c r="M14" s="1741">
        <f t="shared" si="269"/>
        <v>12</v>
      </c>
      <c r="N14" s="1742">
        <f t="shared" si="270"/>
        <v>86</v>
      </c>
      <c r="O14" s="1743">
        <f t="shared" si="270"/>
        <v>4</v>
      </c>
      <c r="P14" s="1744">
        <f t="shared" si="271"/>
        <v>90</v>
      </c>
      <c r="Q14" s="1726"/>
      <c r="R14" s="1726"/>
    </row>
    <row r="15" ht="31.5" customHeight="1">
      <c r="A15" s="1745" t="s">
        <v>30</v>
      </c>
      <c r="B15" s="193">
        <f t="shared" ref="B15:M15" si="273">SUM(B9:B14)</f>
        <v>227</v>
      </c>
      <c r="C15" s="1746">
        <f t="shared" si="273"/>
        <v>16</v>
      </c>
      <c r="D15" s="211">
        <f t="shared" si="273"/>
        <v>243</v>
      </c>
      <c r="E15" s="193">
        <f t="shared" si="273"/>
        <v>279</v>
      </c>
      <c r="F15" s="1746">
        <f t="shared" si="273"/>
        <v>21</v>
      </c>
      <c r="G15" s="211">
        <f t="shared" si="273"/>
        <v>300</v>
      </c>
      <c r="H15" s="193">
        <f t="shared" si="273"/>
        <v>255</v>
      </c>
      <c r="I15" s="1746">
        <f t="shared" si="273"/>
        <v>12</v>
      </c>
      <c r="J15" s="211">
        <f t="shared" si="273"/>
        <v>267</v>
      </c>
      <c r="K15" s="193">
        <f t="shared" si="273"/>
        <v>226</v>
      </c>
      <c r="L15" s="1746">
        <f t="shared" si="273"/>
        <v>34</v>
      </c>
      <c r="M15" s="211">
        <f t="shared" si="273"/>
        <v>260</v>
      </c>
      <c r="N15" s="1747">
        <f t="shared" ref="N15:P15" si="274">SUM(N9:N14)</f>
        <v>987</v>
      </c>
      <c r="O15" s="1747">
        <f t="shared" si="274"/>
        <v>83</v>
      </c>
      <c r="P15" s="211">
        <f t="shared" si="274"/>
        <v>1070</v>
      </c>
      <c r="Q15" s="1717"/>
      <c r="R15" s="1717"/>
    </row>
    <row r="16" ht="23.25">
      <c r="A16" s="1748" t="s">
        <v>18</v>
      </c>
      <c r="B16" s="1749"/>
      <c r="C16" s="1750"/>
      <c r="D16" s="1751"/>
      <c r="E16" s="1749"/>
      <c r="F16" s="1750"/>
      <c r="G16" s="1751"/>
      <c r="H16" s="1749"/>
      <c r="I16" s="1750"/>
      <c r="J16" s="1751"/>
      <c r="K16" s="1749"/>
      <c r="L16" s="1750"/>
      <c r="M16" s="1751"/>
      <c r="N16" s="1752"/>
      <c r="O16" s="1753"/>
      <c r="P16" s="1754"/>
      <c r="Q16" s="1755"/>
      <c r="R16" s="1755"/>
    </row>
    <row r="17" ht="23.25">
      <c r="A17" s="1756" t="s">
        <v>19</v>
      </c>
      <c r="B17" s="1757"/>
      <c r="C17" s="1758"/>
      <c r="D17" s="1759"/>
      <c r="E17" s="1757"/>
      <c r="F17" s="1758"/>
      <c r="G17" s="1759"/>
      <c r="H17" s="1757"/>
      <c r="I17" s="1760" t="s">
        <v>43</v>
      </c>
      <c r="J17" s="1759"/>
      <c r="K17" s="1757"/>
      <c r="L17" s="1758"/>
      <c r="M17" s="1759"/>
      <c r="N17" s="1761"/>
      <c r="O17" s="1762"/>
      <c r="P17" s="1759"/>
      <c r="Q17" s="832"/>
      <c r="R17" s="832"/>
    </row>
    <row r="18" s="1718" customFormat="1" ht="23.25">
      <c r="A18" s="1719" t="s">
        <v>125</v>
      </c>
      <c r="B18" s="159">
        <v>88</v>
      </c>
      <c r="C18" s="160">
        <v>6</v>
      </c>
      <c r="D18" s="162">
        <f t="shared" ref="D18:D23" si="275">SUM(B18:C18)</f>
        <v>94</v>
      </c>
      <c r="E18" s="159">
        <v>127</v>
      </c>
      <c r="F18" s="160">
        <v>6</v>
      </c>
      <c r="G18" s="162">
        <f t="shared" ref="G18:G23" si="276">SUM(E18:F18)</f>
        <v>133</v>
      </c>
      <c r="H18" s="159">
        <v>117</v>
      </c>
      <c r="I18" s="160">
        <v>4</v>
      </c>
      <c r="J18" s="162">
        <f t="shared" ref="J18:J23" si="277">SUM(H18:I18)</f>
        <v>121</v>
      </c>
      <c r="K18" s="159">
        <v>104</v>
      </c>
      <c r="L18" s="160">
        <v>14</v>
      </c>
      <c r="M18" s="162">
        <f t="shared" ref="M18:M23" si="278">SUM(K18:L18)</f>
        <v>118</v>
      </c>
      <c r="N18" s="1723">
        <f t="shared" ref="N18:O23" si="279">SUM(B18+E18+H18+K18)</f>
        <v>436</v>
      </c>
      <c r="O18" s="1724">
        <f t="shared" ref="O18:O19" si="280">SUM(C18+F18+I18+L18)</f>
        <v>30</v>
      </c>
      <c r="P18" s="1725">
        <f t="shared" ref="P18:P23" si="281">SUM(N18:O18)</f>
        <v>466</v>
      </c>
      <c r="Q18" s="1763"/>
      <c r="R18" s="1763"/>
    </row>
    <row r="19" s="1764" customFormat="1" ht="26.25" hidden="1" customHeight="1">
      <c r="A19" s="1727" t="s">
        <v>126</v>
      </c>
      <c r="B19" s="171">
        <v>0</v>
      </c>
      <c r="C19" s="172">
        <v>0</v>
      </c>
      <c r="D19" s="175">
        <f t="shared" si="275"/>
        <v>0</v>
      </c>
      <c r="E19" s="171">
        <v>0</v>
      </c>
      <c r="F19" s="172">
        <v>0</v>
      </c>
      <c r="G19" s="175">
        <f t="shared" si="276"/>
        <v>0</v>
      </c>
      <c r="H19" s="171">
        <v>0</v>
      </c>
      <c r="I19" s="172">
        <v>0</v>
      </c>
      <c r="J19" s="175">
        <f t="shared" si="277"/>
        <v>0</v>
      </c>
      <c r="K19" s="171">
        <v>0</v>
      </c>
      <c r="L19" s="172">
        <v>0</v>
      </c>
      <c r="M19" s="175">
        <f t="shared" si="278"/>
        <v>0</v>
      </c>
      <c r="N19" s="1731">
        <f t="shared" si="279"/>
        <v>0</v>
      </c>
      <c r="O19" s="1732">
        <f t="shared" si="280"/>
        <v>0</v>
      </c>
      <c r="P19" s="1733">
        <f t="shared" si="281"/>
        <v>0</v>
      </c>
      <c r="Q19" s="1763"/>
      <c r="R19" s="1763"/>
      <c r="S19" s="1718"/>
      <c r="T19" s="1718"/>
      <c r="U19" s="1718"/>
      <c r="V19" s="1718"/>
      <c r="W19" s="1718"/>
      <c r="X19" s="1718"/>
      <c r="Y19" s="1718"/>
      <c r="Z19" s="1718"/>
      <c r="AA19" s="1718"/>
      <c r="AB19" s="1718"/>
      <c r="AC19" s="1718"/>
      <c r="AD19" s="1718"/>
      <c r="AE19" s="1718"/>
    </row>
    <row r="20" s="1718" customFormat="1" ht="23.25">
      <c r="A20" s="1727" t="s">
        <v>127</v>
      </c>
      <c r="B20" s="171">
        <v>45</v>
      </c>
      <c r="C20" s="172">
        <v>3</v>
      </c>
      <c r="D20" s="175">
        <f t="shared" si="275"/>
        <v>48</v>
      </c>
      <c r="E20" s="171">
        <v>49</v>
      </c>
      <c r="F20" s="172">
        <v>6</v>
      </c>
      <c r="G20" s="175">
        <f t="shared" si="276"/>
        <v>55</v>
      </c>
      <c r="H20" s="171">
        <v>46</v>
      </c>
      <c r="I20" s="172">
        <v>3</v>
      </c>
      <c r="J20" s="175">
        <f t="shared" si="277"/>
        <v>49</v>
      </c>
      <c r="K20" s="171">
        <v>44</v>
      </c>
      <c r="L20" s="172">
        <v>8</v>
      </c>
      <c r="M20" s="175">
        <f t="shared" si="278"/>
        <v>52</v>
      </c>
      <c r="N20" s="1731">
        <f t="shared" si="279"/>
        <v>184</v>
      </c>
      <c r="O20" s="1732">
        <f t="shared" si="279"/>
        <v>20</v>
      </c>
      <c r="P20" s="1733">
        <f t="shared" si="281"/>
        <v>204</v>
      </c>
      <c r="Q20" s="1763"/>
      <c r="R20" s="1763"/>
    </row>
    <row r="21" s="1718" customFormat="1" ht="23.25">
      <c r="A21" s="1727" t="s">
        <v>128</v>
      </c>
      <c r="B21" s="171">
        <v>23</v>
      </c>
      <c r="C21" s="172">
        <v>0</v>
      </c>
      <c r="D21" s="175">
        <f t="shared" si="275"/>
        <v>23</v>
      </c>
      <c r="E21" s="171">
        <v>27</v>
      </c>
      <c r="F21" s="172">
        <v>1</v>
      </c>
      <c r="G21" s="175">
        <f t="shared" si="276"/>
        <v>28</v>
      </c>
      <c r="H21" s="171">
        <v>21</v>
      </c>
      <c r="I21" s="172">
        <v>0</v>
      </c>
      <c r="J21" s="175">
        <f t="shared" si="277"/>
        <v>21</v>
      </c>
      <c r="K21" s="171">
        <v>16</v>
      </c>
      <c r="L21" s="172">
        <v>4</v>
      </c>
      <c r="M21" s="175">
        <f t="shared" si="278"/>
        <v>20</v>
      </c>
      <c r="N21" s="1731">
        <f t="shared" si="279"/>
        <v>87</v>
      </c>
      <c r="O21" s="1732">
        <f t="shared" si="279"/>
        <v>5</v>
      </c>
      <c r="P21" s="1733">
        <f t="shared" si="281"/>
        <v>92</v>
      </c>
      <c r="Q21" s="1763"/>
      <c r="R21" s="1763"/>
    </row>
    <row r="22" s="1718" customFormat="1" ht="23.25">
      <c r="A22" s="1734" t="s">
        <v>129</v>
      </c>
      <c r="B22" s="171">
        <v>47</v>
      </c>
      <c r="C22" s="172">
        <v>3</v>
      </c>
      <c r="D22" s="175">
        <f t="shared" si="275"/>
        <v>50</v>
      </c>
      <c r="E22" s="171">
        <v>48</v>
      </c>
      <c r="F22" s="172">
        <v>7</v>
      </c>
      <c r="G22" s="175">
        <f t="shared" si="276"/>
        <v>55</v>
      </c>
      <c r="H22" s="171">
        <v>45</v>
      </c>
      <c r="I22" s="172">
        <v>2</v>
      </c>
      <c r="J22" s="175">
        <f t="shared" si="277"/>
        <v>47</v>
      </c>
      <c r="K22" s="171">
        <v>50</v>
      </c>
      <c r="L22" s="172">
        <v>8</v>
      </c>
      <c r="M22" s="175">
        <f t="shared" si="278"/>
        <v>58</v>
      </c>
      <c r="N22" s="1731">
        <f t="shared" si="279"/>
        <v>190</v>
      </c>
      <c r="O22" s="1732">
        <f t="shared" si="279"/>
        <v>20</v>
      </c>
      <c r="P22" s="1733">
        <f t="shared" si="281"/>
        <v>210</v>
      </c>
      <c r="Q22" s="1763"/>
      <c r="R22" s="1763"/>
    </row>
    <row r="23" s="1718" customFormat="1" ht="23.25">
      <c r="A23" s="1765" t="s">
        <v>130</v>
      </c>
      <c r="B23" s="252">
        <v>24</v>
      </c>
      <c r="C23" s="253">
        <v>0</v>
      </c>
      <c r="D23" s="254">
        <f t="shared" si="275"/>
        <v>24</v>
      </c>
      <c r="E23" s="252">
        <v>26</v>
      </c>
      <c r="F23" s="253">
        <v>1</v>
      </c>
      <c r="G23" s="254">
        <f t="shared" si="276"/>
        <v>27</v>
      </c>
      <c r="H23" s="252">
        <v>23</v>
      </c>
      <c r="I23" s="253">
        <v>3</v>
      </c>
      <c r="J23" s="254">
        <f t="shared" si="277"/>
        <v>26</v>
      </c>
      <c r="K23" s="252">
        <v>12</v>
      </c>
      <c r="L23" s="253">
        <v>0</v>
      </c>
      <c r="M23" s="254">
        <f t="shared" si="278"/>
        <v>12</v>
      </c>
      <c r="N23" s="1766">
        <f t="shared" si="279"/>
        <v>85</v>
      </c>
      <c r="O23" s="1767">
        <f t="shared" si="279"/>
        <v>4</v>
      </c>
      <c r="P23" s="1768">
        <f t="shared" si="281"/>
        <v>89</v>
      </c>
      <c r="Q23" s="1763"/>
      <c r="R23" s="1763"/>
    </row>
    <row r="24" ht="29.25" customHeight="1">
      <c r="A24" s="1769" t="s">
        <v>131</v>
      </c>
      <c r="B24" s="1770">
        <f t="shared" ref="B24:P32" si="282">SUM(B18:B23)</f>
        <v>227</v>
      </c>
      <c r="C24" s="1771">
        <f t="shared" si="282"/>
        <v>12</v>
      </c>
      <c r="D24" s="1772">
        <f t="shared" si="282"/>
        <v>239</v>
      </c>
      <c r="E24" s="1770">
        <f t="shared" si="282"/>
        <v>277</v>
      </c>
      <c r="F24" s="1771">
        <f t="shared" si="282"/>
        <v>21</v>
      </c>
      <c r="G24" s="1772">
        <f t="shared" si="282"/>
        <v>298</v>
      </c>
      <c r="H24" s="1770">
        <f t="shared" si="282"/>
        <v>252</v>
      </c>
      <c r="I24" s="1771">
        <f t="shared" si="282"/>
        <v>12</v>
      </c>
      <c r="J24" s="1772">
        <f t="shared" si="282"/>
        <v>264</v>
      </c>
      <c r="K24" s="1770">
        <f t="shared" si="282"/>
        <v>226</v>
      </c>
      <c r="L24" s="1771">
        <f t="shared" si="282"/>
        <v>34</v>
      </c>
      <c r="M24" s="1772">
        <f t="shared" si="282"/>
        <v>260</v>
      </c>
      <c r="N24" s="1771">
        <f t="shared" ref="N24:P24" si="283">SUM(N18:N23)</f>
        <v>982</v>
      </c>
      <c r="O24" s="1771">
        <f t="shared" si="283"/>
        <v>79</v>
      </c>
      <c r="P24" s="1772">
        <f t="shared" si="283"/>
        <v>1061</v>
      </c>
      <c r="Q24" s="832"/>
      <c r="R24" s="832"/>
    </row>
    <row r="25" ht="23.25">
      <c r="A25" s="1773" t="s">
        <v>22</v>
      </c>
      <c r="B25" s="193"/>
      <c r="C25" s="1746"/>
      <c r="D25" s="211"/>
      <c r="E25" s="193"/>
      <c r="F25" s="1746"/>
      <c r="G25" s="211"/>
      <c r="H25" s="193"/>
      <c r="I25" s="1746"/>
      <c r="J25" s="211"/>
      <c r="K25" s="193"/>
      <c r="L25" s="1746"/>
      <c r="M25" s="211"/>
      <c r="N25" s="1774">
        <f t="shared" ref="N25:O31" si="284">SUM(B25+E25+H25+K25)</f>
        <v>0</v>
      </c>
      <c r="O25" s="1775">
        <f t="shared" si="284"/>
        <v>0</v>
      </c>
      <c r="P25" s="1776">
        <f t="shared" ref="P25:P31" si="285">SUM(N25:O25)</f>
        <v>0</v>
      </c>
      <c r="Q25" s="832"/>
      <c r="R25" s="832"/>
    </row>
    <row r="26" s="1718" customFormat="1" ht="34.5" customHeight="1">
      <c r="A26" s="1719" t="s">
        <v>125</v>
      </c>
      <c r="B26" s="1777">
        <v>0</v>
      </c>
      <c r="C26" s="1778">
        <v>1</v>
      </c>
      <c r="D26" s="1779">
        <f t="shared" ref="D26:D31" si="286">SUM(B26:C26)</f>
        <v>1</v>
      </c>
      <c r="E26" s="1777">
        <v>1</v>
      </c>
      <c r="F26" s="1778">
        <v>0</v>
      </c>
      <c r="G26" s="1779">
        <f t="shared" ref="G26:G31" si="287">SUM(E26:F26)</f>
        <v>1</v>
      </c>
      <c r="H26" s="1777">
        <v>0</v>
      </c>
      <c r="I26" s="1778">
        <v>0</v>
      </c>
      <c r="J26" s="1779">
        <f t="shared" ref="J26:J31" si="288">SUM(H26:I26)</f>
        <v>0</v>
      </c>
      <c r="K26" s="1777">
        <v>0</v>
      </c>
      <c r="L26" s="1778">
        <v>0</v>
      </c>
      <c r="M26" s="1779">
        <f t="shared" ref="M26:M31" si="289">SUM(K26:L26)</f>
        <v>0</v>
      </c>
      <c r="N26" s="1723">
        <f t="shared" si="284"/>
        <v>1</v>
      </c>
      <c r="O26" s="1724">
        <f t="shared" ref="O26:O27" si="290">SUM(C26+F26+I26+L26)</f>
        <v>1</v>
      </c>
      <c r="P26" s="1725">
        <f t="shared" si="285"/>
        <v>2</v>
      </c>
      <c r="Q26" s="1780"/>
      <c r="R26" s="1780"/>
    </row>
    <row r="27" s="1718" customFormat="1" ht="26.25" hidden="1" customHeight="1">
      <c r="A27" s="1727" t="s">
        <v>126</v>
      </c>
      <c r="B27" s="171">
        <v>0</v>
      </c>
      <c r="C27" s="172">
        <v>0</v>
      </c>
      <c r="D27" s="175">
        <f t="shared" si="286"/>
        <v>0</v>
      </c>
      <c r="E27" s="171">
        <v>0</v>
      </c>
      <c r="F27" s="172">
        <v>0</v>
      </c>
      <c r="G27" s="175">
        <f t="shared" si="287"/>
        <v>0</v>
      </c>
      <c r="H27" s="171">
        <v>0</v>
      </c>
      <c r="I27" s="172">
        <v>0</v>
      </c>
      <c r="J27" s="175">
        <f t="shared" si="288"/>
        <v>0</v>
      </c>
      <c r="K27" s="171">
        <v>0</v>
      </c>
      <c r="L27" s="172">
        <v>0</v>
      </c>
      <c r="M27" s="175">
        <f t="shared" si="289"/>
        <v>0</v>
      </c>
      <c r="N27" s="1731">
        <f t="shared" si="284"/>
        <v>0</v>
      </c>
      <c r="O27" s="1732">
        <f t="shared" si="290"/>
        <v>0</v>
      </c>
      <c r="P27" s="1733">
        <f t="shared" si="285"/>
        <v>0</v>
      </c>
      <c r="Q27" s="1780"/>
      <c r="R27" s="1780"/>
    </row>
    <row r="28" s="1718" customFormat="1" ht="30.75" customHeight="1">
      <c r="A28" s="1727" t="s">
        <v>127</v>
      </c>
      <c r="B28" s="171">
        <v>0</v>
      </c>
      <c r="C28" s="172">
        <v>3</v>
      </c>
      <c r="D28" s="175">
        <f t="shared" si="286"/>
        <v>3</v>
      </c>
      <c r="E28" s="171">
        <v>0</v>
      </c>
      <c r="F28" s="172">
        <v>0</v>
      </c>
      <c r="G28" s="175">
        <f t="shared" si="287"/>
        <v>0</v>
      </c>
      <c r="H28" s="171">
        <v>1</v>
      </c>
      <c r="I28" s="172">
        <v>0</v>
      </c>
      <c r="J28" s="175">
        <f t="shared" si="288"/>
        <v>1</v>
      </c>
      <c r="K28" s="171">
        <v>0</v>
      </c>
      <c r="L28" s="172">
        <v>0</v>
      </c>
      <c r="M28" s="175">
        <f t="shared" si="289"/>
        <v>0</v>
      </c>
      <c r="N28" s="1731">
        <f t="shared" si="284"/>
        <v>1</v>
      </c>
      <c r="O28" s="1732">
        <f t="shared" si="284"/>
        <v>3</v>
      </c>
      <c r="P28" s="1733">
        <f t="shared" si="285"/>
        <v>4</v>
      </c>
      <c r="Q28" s="1780"/>
      <c r="R28" s="1780"/>
    </row>
    <row r="29" s="1718" customFormat="1" ht="23.25">
      <c r="A29" s="1727" t="s">
        <v>128</v>
      </c>
      <c r="B29" s="171">
        <v>0</v>
      </c>
      <c r="C29" s="172">
        <v>0</v>
      </c>
      <c r="D29" s="175">
        <f t="shared" si="286"/>
        <v>0</v>
      </c>
      <c r="E29" s="171">
        <v>1</v>
      </c>
      <c r="F29" s="172">
        <v>0</v>
      </c>
      <c r="G29" s="175">
        <f t="shared" si="287"/>
        <v>1</v>
      </c>
      <c r="H29" s="171">
        <v>0</v>
      </c>
      <c r="I29" s="172">
        <v>0</v>
      </c>
      <c r="J29" s="175">
        <f t="shared" si="288"/>
        <v>0</v>
      </c>
      <c r="K29" s="171">
        <v>0</v>
      </c>
      <c r="L29" s="172">
        <v>0</v>
      </c>
      <c r="M29" s="175">
        <f t="shared" si="289"/>
        <v>0</v>
      </c>
      <c r="N29" s="1731">
        <f t="shared" si="284"/>
        <v>1</v>
      </c>
      <c r="O29" s="1732">
        <f t="shared" si="284"/>
        <v>0</v>
      </c>
      <c r="P29" s="1733">
        <f t="shared" si="285"/>
        <v>1</v>
      </c>
      <c r="Q29" s="1780"/>
      <c r="R29" s="1780"/>
    </row>
    <row r="30" s="1718" customFormat="1" ht="30" customHeight="1">
      <c r="A30" s="1734" t="s">
        <v>129</v>
      </c>
      <c r="B30" s="171">
        <v>0</v>
      </c>
      <c r="C30" s="172">
        <v>0</v>
      </c>
      <c r="D30" s="175">
        <f t="shared" si="286"/>
        <v>0</v>
      </c>
      <c r="E30" s="171">
        <v>0</v>
      </c>
      <c r="F30" s="172">
        <v>0</v>
      </c>
      <c r="G30" s="175">
        <f t="shared" si="287"/>
        <v>0</v>
      </c>
      <c r="H30" s="171">
        <v>1</v>
      </c>
      <c r="I30" s="172">
        <v>0</v>
      </c>
      <c r="J30" s="175">
        <f t="shared" si="288"/>
        <v>1</v>
      </c>
      <c r="K30" s="171">
        <v>0</v>
      </c>
      <c r="L30" s="172">
        <v>0</v>
      </c>
      <c r="M30" s="175">
        <f t="shared" si="289"/>
        <v>0</v>
      </c>
      <c r="N30" s="1731">
        <f t="shared" si="284"/>
        <v>1</v>
      </c>
      <c r="O30" s="1732">
        <f t="shared" si="284"/>
        <v>0</v>
      </c>
      <c r="P30" s="1733">
        <f t="shared" si="285"/>
        <v>1</v>
      </c>
      <c r="Q30" s="1780"/>
      <c r="R30" s="1780"/>
    </row>
    <row r="31" s="1718" customFormat="1" ht="34.5" customHeight="1">
      <c r="A31" s="1765" t="s">
        <v>130</v>
      </c>
      <c r="B31" s="252">
        <v>0</v>
      </c>
      <c r="C31" s="253">
        <v>0</v>
      </c>
      <c r="D31" s="254">
        <f t="shared" si="286"/>
        <v>0</v>
      </c>
      <c r="E31" s="252">
        <v>0</v>
      </c>
      <c r="F31" s="253">
        <v>0</v>
      </c>
      <c r="G31" s="254">
        <f t="shared" si="287"/>
        <v>0</v>
      </c>
      <c r="H31" s="252">
        <v>1</v>
      </c>
      <c r="I31" s="253">
        <v>0</v>
      </c>
      <c r="J31" s="254">
        <f t="shared" si="288"/>
        <v>1</v>
      </c>
      <c r="K31" s="252">
        <v>0</v>
      </c>
      <c r="L31" s="253">
        <v>0</v>
      </c>
      <c r="M31" s="254">
        <f t="shared" si="289"/>
        <v>0</v>
      </c>
      <c r="N31" s="1766">
        <f t="shared" si="284"/>
        <v>1</v>
      </c>
      <c r="O31" s="1767">
        <f t="shared" si="284"/>
        <v>0</v>
      </c>
      <c r="P31" s="1768">
        <f t="shared" si="285"/>
        <v>1</v>
      </c>
      <c r="Q31" s="1781"/>
      <c r="R31" s="1781"/>
    </row>
    <row r="32" ht="36" customHeight="1">
      <c r="A32" s="1782" t="s">
        <v>23</v>
      </c>
      <c r="B32" s="1783">
        <f t="shared" si="282"/>
        <v>0</v>
      </c>
      <c r="C32" s="1784">
        <f t="shared" si="282"/>
        <v>4</v>
      </c>
      <c r="D32" s="1785">
        <f t="shared" si="282"/>
        <v>4</v>
      </c>
      <c r="E32" s="1783">
        <f t="shared" si="282"/>
        <v>2</v>
      </c>
      <c r="F32" s="1784">
        <f t="shared" si="282"/>
        <v>0</v>
      </c>
      <c r="G32" s="1785">
        <f t="shared" si="282"/>
        <v>2</v>
      </c>
      <c r="H32" s="1783">
        <f t="shared" si="282"/>
        <v>3</v>
      </c>
      <c r="I32" s="1784">
        <f t="shared" si="282"/>
        <v>0</v>
      </c>
      <c r="J32" s="1785">
        <f t="shared" si="282"/>
        <v>3</v>
      </c>
      <c r="K32" s="1783">
        <f t="shared" si="282"/>
        <v>0</v>
      </c>
      <c r="L32" s="1784">
        <f t="shared" si="282"/>
        <v>0</v>
      </c>
      <c r="M32" s="1785">
        <f t="shared" si="282"/>
        <v>0</v>
      </c>
      <c r="N32" s="1786">
        <f t="shared" si="282"/>
        <v>5</v>
      </c>
      <c r="O32" s="1784">
        <f t="shared" si="282"/>
        <v>4</v>
      </c>
      <c r="P32" s="1785">
        <f t="shared" si="282"/>
        <v>9</v>
      </c>
      <c r="Q32" s="833"/>
      <c r="R32" s="833"/>
    </row>
    <row r="33" ht="30" customHeight="1">
      <c r="A33" s="1787" t="s">
        <v>54</v>
      </c>
      <c r="B33" s="1788">
        <f t="shared" ref="B33:P33" si="291">B24</f>
        <v>227</v>
      </c>
      <c r="C33" s="1789">
        <f t="shared" si="291"/>
        <v>12</v>
      </c>
      <c r="D33" s="1790">
        <f t="shared" si="291"/>
        <v>239</v>
      </c>
      <c r="E33" s="1788">
        <f t="shared" si="291"/>
        <v>277</v>
      </c>
      <c r="F33" s="1789">
        <f t="shared" si="291"/>
        <v>21</v>
      </c>
      <c r="G33" s="1790">
        <f t="shared" si="291"/>
        <v>298</v>
      </c>
      <c r="H33" s="1788">
        <f t="shared" si="291"/>
        <v>252</v>
      </c>
      <c r="I33" s="1789">
        <f t="shared" si="291"/>
        <v>12</v>
      </c>
      <c r="J33" s="1790">
        <f t="shared" si="291"/>
        <v>264</v>
      </c>
      <c r="K33" s="1788">
        <f t="shared" si="291"/>
        <v>226</v>
      </c>
      <c r="L33" s="1789">
        <f t="shared" si="291"/>
        <v>34</v>
      </c>
      <c r="M33" s="1790">
        <f t="shared" si="291"/>
        <v>260</v>
      </c>
      <c r="N33" s="1791">
        <f t="shared" si="291"/>
        <v>982</v>
      </c>
      <c r="O33" s="1789">
        <f t="shared" si="291"/>
        <v>79</v>
      </c>
      <c r="P33" s="1790">
        <f t="shared" si="291"/>
        <v>1061</v>
      </c>
      <c r="Q33" s="833"/>
      <c r="R33" s="833"/>
    </row>
    <row r="34" ht="32.25" customHeight="1">
      <c r="A34" s="1792" t="s">
        <v>55</v>
      </c>
      <c r="B34" s="1793">
        <f>B32</f>
        <v>0</v>
      </c>
      <c r="C34" s="1767">
        <f t="shared" ref="C34:P34" si="292">C32</f>
        <v>4</v>
      </c>
      <c r="D34" s="1768">
        <f t="shared" si="292"/>
        <v>4</v>
      </c>
      <c r="E34" s="1793">
        <f t="shared" si="292"/>
        <v>2</v>
      </c>
      <c r="F34" s="1767">
        <f t="shared" si="292"/>
        <v>0</v>
      </c>
      <c r="G34" s="1768">
        <f t="shared" si="292"/>
        <v>2</v>
      </c>
      <c r="H34" s="1793">
        <f t="shared" si="292"/>
        <v>3</v>
      </c>
      <c r="I34" s="1767">
        <f t="shared" si="292"/>
        <v>0</v>
      </c>
      <c r="J34" s="1768">
        <f t="shared" si="292"/>
        <v>3</v>
      </c>
      <c r="K34" s="1793">
        <f t="shared" si="292"/>
        <v>0</v>
      </c>
      <c r="L34" s="1767">
        <f t="shared" si="292"/>
        <v>0</v>
      </c>
      <c r="M34" s="1768">
        <f t="shared" si="292"/>
        <v>0</v>
      </c>
      <c r="N34" s="1766">
        <f t="shared" si="292"/>
        <v>5</v>
      </c>
      <c r="O34" s="1767">
        <f t="shared" si="292"/>
        <v>4</v>
      </c>
      <c r="P34" s="1768">
        <f t="shared" si="292"/>
        <v>9</v>
      </c>
      <c r="Q34" s="694"/>
    </row>
    <row r="35" ht="36.75" customHeight="1">
      <c r="A35" s="1794" t="s">
        <v>56</v>
      </c>
      <c r="B35" s="1795">
        <f>SUM(B33:B34)</f>
        <v>227</v>
      </c>
      <c r="C35" s="1796">
        <f t="shared" ref="C35:P35" si="293">SUM(C33:C34)</f>
        <v>16</v>
      </c>
      <c r="D35" s="1797">
        <f t="shared" si="293"/>
        <v>243</v>
      </c>
      <c r="E35" s="1795">
        <f t="shared" si="293"/>
        <v>279</v>
      </c>
      <c r="F35" s="1796">
        <f t="shared" si="293"/>
        <v>21</v>
      </c>
      <c r="G35" s="1797">
        <f t="shared" si="293"/>
        <v>300</v>
      </c>
      <c r="H35" s="1795">
        <f t="shared" si="293"/>
        <v>255</v>
      </c>
      <c r="I35" s="1796">
        <f t="shared" si="293"/>
        <v>12</v>
      </c>
      <c r="J35" s="1797">
        <f t="shared" si="293"/>
        <v>267</v>
      </c>
      <c r="K35" s="1795">
        <f t="shared" si="293"/>
        <v>226</v>
      </c>
      <c r="L35" s="1796">
        <f t="shared" si="293"/>
        <v>34</v>
      </c>
      <c r="M35" s="1797">
        <f t="shared" si="293"/>
        <v>260</v>
      </c>
      <c r="N35" s="1798">
        <f t="shared" si="293"/>
        <v>987</v>
      </c>
      <c r="O35" s="1798">
        <f t="shared" si="293"/>
        <v>83</v>
      </c>
      <c r="P35" s="1797">
        <f t="shared" si="293"/>
        <v>1070</v>
      </c>
      <c r="Q35" s="833"/>
      <c r="R35" s="833"/>
    </row>
    <row r="36" ht="23.25">
      <c r="A36" s="1799"/>
      <c r="B36" s="1800"/>
      <c r="C36" s="1800"/>
      <c r="D36" s="1800"/>
      <c r="E36" s="1800"/>
      <c r="F36" s="1800"/>
      <c r="G36" s="1800"/>
      <c r="H36" s="1800"/>
      <c r="I36" s="1800"/>
      <c r="J36" s="1800"/>
      <c r="K36" s="1800"/>
      <c r="L36" s="1800"/>
      <c r="M36" s="1800"/>
      <c r="N36" s="1800"/>
      <c r="O36" s="1800"/>
      <c r="P36" s="1800"/>
      <c r="Q36" s="833"/>
      <c r="R36" s="833"/>
    </row>
    <row r="37" ht="33">
      <c r="A37" s="1801"/>
      <c r="B37" s="1801"/>
      <c r="C37" s="1801"/>
      <c r="D37" s="1801"/>
      <c r="E37" s="1802"/>
      <c r="F37" s="1802"/>
      <c r="G37" s="1801"/>
      <c r="H37" s="1801"/>
      <c r="I37" s="1801"/>
      <c r="J37" s="1801"/>
      <c r="K37" s="1801"/>
      <c r="L37" s="1801"/>
      <c r="M37" s="1801"/>
      <c r="N37" s="1801"/>
      <c r="O37" s="1801"/>
      <c r="P37" s="1801"/>
    </row>
    <row r="38">
      <c r="B38" s="833"/>
      <c r="C38" s="833"/>
      <c r="D38" s="833"/>
      <c r="E38" s="833"/>
      <c r="F38" s="833"/>
      <c r="G38" s="833"/>
      <c r="H38" s="833"/>
      <c r="I38" s="833"/>
      <c r="J38" s="833"/>
      <c r="K38" s="833"/>
      <c r="L38" s="833"/>
      <c r="M38" s="833"/>
      <c r="N38" s="833"/>
      <c r="O38" s="833"/>
      <c r="P38" s="833"/>
    </row>
  </sheetData>
  <mergeCells count="11"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A37:D37"/>
    <mergeCell ref="G37:P37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8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F27" activeCellId="0" sqref="F26:F27"/>
    </sheetView>
  </sheetViews>
  <sheetFormatPr defaultColWidth="9.140625" defaultRowHeight="12.75"/>
  <cols>
    <col customWidth="1" min="1" max="1" style="694" width="103.7109375"/>
    <col customWidth="1" min="2" max="2" style="694" width="15.5703125"/>
    <col customWidth="1" min="3" max="3" style="694" width="12.85546875"/>
    <col customWidth="1" min="4" max="4" style="694" width="12.28515625"/>
    <col customWidth="1" min="5" max="5" style="694" width="14.85546875"/>
    <col customWidth="1" min="6" max="6" style="694" width="12.140625"/>
    <col customWidth="1" min="7" max="7" style="694" width="12.7109375"/>
    <col customWidth="1" min="8" max="8" style="694" width="14.85546875"/>
    <col customWidth="1" min="9" max="9" style="694" width="13.28515625"/>
    <col customWidth="1" min="10" max="10" style="694" width="14.28515625"/>
    <col customWidth="1" min="11" max="11" style="694" width="16.28515625"/>
    <col customWidth="1" min="12" max="12" style="694" width="14"/>
    <col customWidth="1" min="13" max="13" style="694" width="12"/>
    <col customWidth="1" min="14" max="14" style="694" width="16.42578125"/>
    <col customWidth="1" min="15" max="15" style="694" width="13.28515625"/>
    <col customWidth="1" min="16" max="16" style="694" width="12"/>
    <col customWidth="1" min="17" max="17" style="694" width="14.7109375"/>
    <col customWidth="1" min="18" max="18" style="694" width="14.5703125"/>
    <col customWidth="1" min="19" max="19" style="694" width="13.5703125"/>
    <col customWidth="1" min="20" max="20" style="694" width="9.28515625"/>
    <col min="21" max="16384" style="694" width="9.140625"/>
  </cols>
  <sheetData>
    <row r="1" s="1688" customFormat="1" ht="25.5" customHeight="1">
      <c r="A1" s="1690"/>
      <c r="B1" s="137"/>
      <c r="C1" s="137"/>
      <c r="D1" s="137"/>
      <c r="E1" s="137"/>
      <c r="F1" s="137"/>
      <c r="G1" s="137"/>
      <c r="H1" s="1690"/>
      <c r="I1" s="1690"/>
      <c r="J1" s="1690"/>
      <c r="K1" s="1690"/>
      <c r="L1" s="1690"/>
      <c r="M1" s="1690"/>
      <c r="N1" s="1690"/>
      <c r="O1" s="1690"/>
      <c r="P1" s="1690"/>
      <c r="Q1" s="1690"/>
      <c r="R1" s="1690"/>
      <c r="S1" s="1690"/>
    </row>
    <row r="2" s="1688" customFormat="1">
      <c r="A2" s="1803" t="s">
        <v>132</v>
      </c>
      <c r="B2" s="1803"/>
      <c r="C2" s="1803"/>
      <c r="D2" s="1803"/>
      <c r="E2" s="1803"/>
      <c r="F2" s="1803"/>
      <c r="G2" s="1803"/>
      <c r="H2" s="1803"/>
      <c r="I2" s="1803"/>
      <c r="J2" s="1803"/>
      <c r="K2" s="1803"/>
      <c r="L2" s="1803"/>
      <c r="M2" s="1803"/>
      <c r="N2" s="1803"/>
      <c r="O2" s="1803"/>
      <c r="P2" s="1803"/>
      <c r="Q2" s="1803"/>
      <c r="R2" s="1803"/>
      <c r="S2" s="1803"/>
    </row>
    <row r="3" s="1688" customFormat="1" ht="25.5" customHeight="1">
      <c r="A3" s="695" t="s">
        <v>124</v>
      </c>
      <c r="B3" s="695"/>
      <c r="C3" s="695"/>
      <c r="D3" s="695"/>
      <c r="E3" s="695"/>
      <c r="F3" s="695"/>
      <c r="G3" s="695"/>
      <c r="H3" s="695"/>
      <c r="I3" s="695"/>
      <c r="J3" s="695"/>
      <c r="K3" s="695"/>
      <c r="L3" s="695"/>
      <c r="M3" s="695"/>
      <c r="N3" s="695"/>
      <c r="O3" s="695"/>
      <c r="P3" s="695"/>
      <c r="Q3" s="695"/>
      <c r="R3" s="695"/>
      <c r="S3" s="695"/>
    </row>
    <row r="4" s="1688" customFormat="1" ht="21.75">
      <c r="A4" s="1804" t="s">
        <v>133</v>
      </c>
      <c r="B4" s="1804"/>
      <c r="C4" s="1804"/>
      <c r="D4" s="1804"/>
      <c r="E4" s="1804"/>
      <c r="F4" s="1804"/>
      <c r="G4" s="1804"/>
      <c r="H4" s="1804"/>
      <c r="I4" s="1804"/>
      <c r="J4" s="1804"/>
      <c r="K4" s="1804"/>
      <c r="L4" s="1804"/>
      <c r="M4" s="1804"/>
      <c r="N4" s="1804"/>
      <c r="O4" s="1804"/>
      <c r="P4" s="1804"/>
      <c r="Q4" s="1804"/>
      <c r="R4" s="1804"/>
      <c r="S4" s="1804"/>
    </row>
    <row r="5" s="1688" customFormat="1" ht="25.5" customHeight="1">
      <c r="A5" s="137" t="s">
        <v>134</v>
      </c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</row>
    <row r="6" ht="26.25" customHeight="1">
      <c r="A6" s="1804"/>
      <c r="B6" s="1804"/>
      <c r="C6" s="1804"/>
      <c r="D6" s="1804"/>
      <c r="E6" s="1804"/>
      <c r="F6" s="1804"/>
      <c r="G6" s="1804"/>
      <c r="H6" s="1804"/>
      <c r="I6" s="1804"/>
      <c r="J6" s="1804"/>
      <c r="K6" s="1804"/>
      <c r="L6" s="1804"/>
      <c r="M6" s="1804"/>
      <c r="N6" s="1804"/>
      <c r="O6" s="1804"/>
      <c r="P6" s="1804"/>
      <c r="Q6" s="1804"/>
      <c r="R6" s="1804"/>
      <c r="S6" s="1804"/>
    </row>
    <row r="7" ht="33" customHeight="1">
      <c r="A7" s="1805" t="s">
        <v>3</v>
      </c>
      <c r="B7" s="1692" t="s">
        <v>4</v>
      </c>
      <c r="C7" s="1806"/>
      <c r="D7" s="1807"/>
      <c r="E7" s="1692" t="s">
        <v>5</v>
      </c>
      <c r="F7" s="1806"/>
      <c r="G7" s="1807"/>
      <c r="H7" s="1693" t="s">
        <v>6</v>
      </c>
      <c r="I7" s="1806"/>
      <c r="J7" s="1806"/>
      <c r="K7" s="1692" t="s">
        <v>7</v>
      </c>
      <c r="L7" s="1806"/>
      <c r="M7" s="1807"/>
      <c r="N7" s="1808">
        <v>5</v>
      </c>
      <c r="O7" s="1806"/>
      <c r="P7" s="1806"/>
      <c r="Q7" s="1695" t="s">
        <v>26</v>
      </c>
      <c r="R7" s="1809"/>
      <c r="S7" s="1810"/>
    </row>
    <row r="8" ht="12.75" customHeight="1">
      <c r="A8" s="1811"/>
      <c r="B8" s="1812"/>
      <c r="C8" s="1813"/>
      <c r="D8" s="1814"/>
      <c r="E8" s="1815"/>
      <c r="F8" s="1816"/>
      <c r="G8" s="1817"/>
      <c r="H8" s="1816"/>
      <c r="I8" s="1816"/>
      <c r="J8" s="1816"/>
      <c r="K8" s="1818"/>
      <c r="L8" s="1819"/>
      <c r="M8" s="1820"/>
      <c r="N8" s="1812"/>
      <c r="O8" s="1813"/>
      <c r="P8" s="1813"/>
      <c r="Q8" s="1821"/>
      <c r="R8" s="1822"/>
      <c r="S8" s="1823"/>
    </row>
    <row r="9" ht="88.5" customHeight="1">
      <c r="A9" s="1811"/>
      <c r="B9" s="1824" t="s">
        <v>9</v>
      </c>
      <c r="C9" s="1825" t="s">
        <v>10</v>
      </c>
      <c r="D9" s="1709" t="s">
        <v>11</v>
      </c>
      <c r="E9" s="1824" t="s">
        <v>9</v>
      </c>
      <c r="F9" s="1825" t="s">
        <v>10</v>
      </c>
      <c r="G9" s="1709" t="s">
        <v>11</v>
      </c>
      <c r="H9" s="1826" t="s">
        <v>9</v>
      </c>
      <c r="I9" s="1825" t="s">
        <v>10</v>
      </c>
      <c r="J9" s="1827" t="s">
        <v>11</v>
      </c>
      <c r="K9" s="1824" t="s">
        <v>9</v>
      </c>
      <c r="L9" s="1825" t="s">
        <v>10</v>
      </c>
      <c r="M9" s="1827" t="s">
        <v>11</v>
      </c>
      <c r="N9" s="1824" t="s">
        <v>9</v>
      </c>
      <c r="O9" s="1825" t="s">
        <v>10</v>
      </c>
      <c r="P9" s="1709" t="s">
        <v>11</v>
      </c>
      <c r="Q9" s="1824" t="s">
        <v>9</v>
      </c>
      <c r="R9" s="1825" t="s">
        <v>10</v>
      </c>
      <c r="S9" s="1709" t="s">
        <v>11</v>
      </c>
    </row>
    <row r="10" ht="23.25">
      <c r="A10" s="1828" t="s">
        <v>12</v>
      </c>
      <c r="B10" s="1829"/>
      <c r="C10" s="1830"/>
      <c r="D10" s="162"/>
      <c r="E10" s="1829"/>
      <c r="F10" s="1830"/>
      <c r="G10" s="162"/>
      <c r="H10" s="1829"/>
      <c r="I10" s="1830"/>
      <c r="J10" s="162"/>
      <c r="K10" s="1829"/>
      <c r="L10" s="1830"/>
      <c r="M10" s="162"/>
      <c r="N10" s="1829"/>
      <c r="O10" s="1830"/>
      <c r="P10" s="162"/>
      <c r="Q10" s="1831"/>
      <c r="R10" s="1724"/>
      <c r="S10" s="1725"/>
    </row>
    <row r="11" s="1718" customFormat="1" ht="27.75" customHeight="1">
      <c r="A11" s="1727" t="s">
        <v>125</v>
      </c>
      <c r="B11" s="171">
        <f t="shared" ref="B11:F15" si="294">B19+B26</f>
        <v>0</v>
      </c>
      <c r="C11" s="172">
        <f t="shared" si="294"/>
        <v>0</v>
      </c>
      <c r="D11" s="175">
        <f t="shared" ref="D11:D15" si="295">B11+C11</f>
        <v>0</v>
      </c>
      <c r="E11" s="171">
        <f t="shared" si="294"/>
        <v>0</v>
      </c>
      <c r="F11" s="172">
        <f t="shared" si="294"/>
        <v>0</v>
      </c>
      <c r="G11" s="175">
        <f t="shared" ref="G11:G15" si="296">E11+F11</f>
        <v>0</v>
      </c>
      <c r="H11" s="171">
        <f t="shared" ref="H11:I15" si="297">H19+H26</f>
        <v>0</v>
      </c>
      <c r="I11" s="172">
        <f t="shared" si="297"/>
        <v>0</v>
      </c>
      <c r="J11" s="175">
        <f t="shared" ref="J11:J15" si="298">H11+I11</f>
        <v>0</v>
      </c>
      <c r="K11" s="171">
        <f t="shared" ref="K11:L15" si="299">K19+K26</f>
        <v>0</v>
      </c>
      <c r="L11" s="172">
        <f t="shared" si="299"/>
        <v>0</v>
      </c>
      <c r="M11" s="175">
        <f t="shared" ref="M11:M15" si="300">K11+L11</f>
        <v>0</v>
      </c>
      <c r="N11" s="171">
        <f t="shared" ref="N11:O15" si="301">N19+N26</f>
        <v>0</v>
      </c>
      <c r="O11" s="172">
        <f t="shared" si="301"/>
        <v>35</v>
      </c>
      <c r="P11" s="175">
        <f t="shared" ref="P11:P15" si="302">N11+O11</f>
        <v>35</v>
      </c>
      <c r="Q11" s="1832">
        <f t="shared" ref="Q11:R15" si="303">SUM(B11+E11+H11+K11+N11)</f>
        <v>0</v>
      </c>
      <c r="R11" s="1732">
        <f t="shared" si="303"/>
        <v>35</v>
      </c>
      <c r="S11" s="1733">
        <f t="shared" ref="S11:S15" si="304">SUM(Q11:R11)</f>
        <v>35</v>
      </c>
    </row>
    <row r="12" ht="27.75" customHeight="1">
      <c r="A12" s="1727" t="s">
        <v>127</v>
      </c>
      <c r="B12" s="171">
        <f t="shared" si="294"/>
        <v>0</v>
      </c>
      <c r="C12" s="172">
        <f t="shared" si="294"/>
        <v>0</v>
      </c>
      <c r="D12" s="175">
        <f t="shared" si="295"/>
        <v>0</v>
      </c>
      <c r="E12" s="171">
        <f t="shared" si="294"/>
        <v>0</v>
      </c>
      <c r="F12" s="172">
        <f t="shared" si="294"/>
        <v>0</v>
      </c>
      <c r="G12" s="175">
        <f t="shared" si="296"/>
        <v>0</v>
      </c>
      <c r="H12" s="171">
        <f t="shared" si="297"/>
        <v>0</v>
      </c>
      <c r="I12" s="172">
        <f t="shared" si="297"/>
        <v>0</v>
      </c>
      <c r="J12" s="175">
        <f t="shared" si="298"/>
        <v>0</v>
      </c>
      <c r="K12" s="171">
        <f t="shared" si="299"/>
        <v>0</v>
      </c>
      <c r="L12" s="172">
        <f t="shared" si="299"/>
        <v>0</v>
      </c>
      <c r="M12" s="175">
        <f t="shared" si="300"/>
        <v>0</v>
      </c>
      <c r="N12" s="171">
        <f t="shared" si="301"/>
        <v>0</v>
      </c>
      <c r="O12" s="172">
        <f t="shared" si="301"/>
        <v>0</v>
      </c>
      <c r="P12" s="175">
        <f t="shared" si="302"/>
        <v>0</v>
      </c>
      <c r="Q12" s="1832">
        <f t="shared" si="303"/>
        <v>0</v>
      </c>
      <c r="R12" s="1732">
        <f t="shared" si="303"/>
        <v>0</v>
      </c>
      <c r="S12" s="1733">
        <f t="shared" si="304"/>
        <v>0</v>
      </c>
    </row>
    <row r="13" ht="23.25">
      <c r="A13" s="1727" t="s">
        <v>128</v>
      </c>
      <c r="B13" s="171">
        <f t="shared" si="294"/>
        <v>0</v>
      </c>
      <c r="C13" s="172">
        <f t="shared" si="294"/>
        <v>0</v>
      </c>
      <c r="D13" s="175">
        <f t="shared" si="295"/>
        <v>0</v>
      </c>
      <c r="E13" s="171">
        <f t="shared" si="294"/>
        <v>0</v>
      </c>
      <c r="F13" s="172">
        <f t="shared" si="294"/>
        <v>0</v>
      </c>
      <c r="G13" s="175">
        <f t="shared" si="296"/>
        <v>0</v>
      </c>
      <c r="H13" s="171">
        <f t="shared" si="297"/>
        <v>0</v>
      </c>
      <c r="I13" s="172">
        <f t="shared" si="297"/>
        <v>0</v>
      </c>
      <c r="J13" s="175">
        <f t="shared" si="298"/>
        <v>0</v>
      </c>
      <c r="K13" s="171">
        <f t="shared" si="299"/>
        <v>0</v>
      </c>
      <c r="L13" s="172">
        <f t="shared" si="299"/>
        <v>0</v>
      </c>
      <c r="M13" s="175">
        <f t="shared" si="300"/>
        <v>0</v>
      </c>
      <c r="N13" s="171">
        <f t="shared" si="301"/>
        <v>0</v>
      </c>
      <c r="O13" s="172">
        <f t="shared" si="301"/>
        <v>0</v>
      </c>
      <c r="P13" s="175">
        <f t="shared" si="302"/>
        <v>0</v>
      </c>
      <c r="Q13" s="1832">
        <f t="shared" si="303"/>
        <v>0</v>
      </c>
      <c r="R13" s="1732">
        <f t="shared" si="303"/>
        <v>0</v>
      </c>
      <c r="S13" s="1733">
        <f t="shared" si="304"/>
        <v>0</v>
      </c>
    </row>
    <row r="14" s="1718" customFormat="1" ht="23.25">
      <c r="A14" s="1734" t="s">
        <v>129</v>
      </c>
      <c r="B14" s="171">
        <f t="shared" si="294"/>
        <v>0</v>
      </c>
      <c r="C14" s="172">
        <f t="shared" si="294"/>
        <v>0</v>
      </c>
      <c r="D14" s="175">
        <f t="shared" si="295"/>
        <v>0</v>
      </c>
      <c r="E14" s="171">
        <f t="shared" si="294"/>
        <v>0</v>
      </c>
      <c r="F14" s="172">
        <f t="shared" si="294"/>
        <v>0</v>
      </c>
      <c r="G14" s="175">
        <f t="shared" si="296"/>
        <v>0</v>
      </c>
      <c r="H14" s="171">
        <f t="shared" si="297"/>
        <v>0</v>
      </c>
      <c r="I14" s="172">
        <f t="shared" si="297"/>
        <v>0</v>
      </c>
      <c r="J14" s="175">
        <f t="shared" si="298"/>
        <v>0</v>
      </c>
      <c r="K14" s="171">
        <f t="shared" si="299"/>
        <v>0</v>
      </c>
      <c r="L14" s="172">
        <f t="shared" si="299"/>
        <v>1</v>
      </c>
      <c r="M14" s="175">
        <f t="shared" si="300"/>
        <v>1</v>
      </c>
      <c r="N14" s="171">
        <f t="shared" si="301"/>
        <v>0</v>
      </c>
      <c r="O14" s="172">
        <f t="shared" si="301"/>
        <v>29</v>
      </c>
      <c r="P14" s="175">
        <f t="shared" si="302"/>
        <v>29</v>
      </c>
      <c r="Q14" s="1832">
        <f t="shared" si="303"/>
        <v>0</v>
      </c>
      <c r="R14" s="1732">
        <f t="shared" si="303"/>
        <v>30</v>
      </c>
      <c r="S14" s="1733">
        <f t="shared" si="304"/>
        <v>30</v>
      </c>
    </row>
    <row r="15" ht="23.25">
      <c r="A15" s="1735" t="s">
        <v>130</v>
      </c>
      <c r="B15" s="1739">
        <f t="shared" si="294"/>
        <v>0</v>
      </c>
      <c r="C15" s="1740">
        <f t="shared" si="294"/>
        <v>0</v>
      </c>
      <c r="D15" s="1741">
        <f t="shared" si="295"/>
        <v>0</v>
      </c>
      <c r="E15" s="1739">
        <f t="shared" si="294"/>
        <v>0</v>
      </c>
      <c r="F15" s="1740">
        <f t="shared" si="294"/>
        <v>0</v>
      </c>
      <c r="G15" s="1741">
        <f t="shared" si="296"/>
        <v>0</v>
      </c>
      <c r="H15" s="1739">
        <f t="shared" si="297"/>
        <v>0</v>
      </c>
      <c r="I15" s="1740">
        <f t="shared" si="297"/>
        <v>0</v>
      </c>
      <c r="J15" s="1741">
        <f t="shared" si="298"/>
        <v>0</v>
      </c>
      <c r="K15" s="1739">
        <f t="shared" si="299"/>
        <v>0</v>
      </c>
      <c r="L15" s="1740">
        <f t="shared" si="299"/>
        <v>0</v>
      </c>
      <c r="M15" s="1741">
        <f t="shared" si="300"/>
        <v>0</v>
      </c>
      <c r="N15" s="1739">
        <f t="shared" si="301"/>
        <v>0</v>
      </c>
      <c r="O15" s="1740">
        <f t="shared" si="301"/>
        <v>0</v>
      </c>
      <c r="P15" s="1741">
        <f t="shared" si="302"/>
        <v>0</v>
      </c>
      <c r="Q15" s="1833">
        <f t="shared" si="303"/>
        <v>0</v>
      </c>
      <c r="R15" s="1743">
        <f t="shared" si="303"/>
        <v>0</v>
      </c>
      <c r="S15" s="1744">
        <f t="shared" si="304"/>
        <v>0</v>
      </c>
    </row>
    <row r="16" ht="24">
      <c r="A16" s="1834" t="s">
        <v>17</v>
      </c>
      <c r="B16" s="193">
        <f t="shared" ref="B16:S31" si="305">SUM(B11:B15)</f>
        <v>0</v>
      </c>
      <c r="C16" s="1746">
        <f t="shared" si="305"/>
        <v>0</v>
      </c>
      <c r="D16" s="211">
        <f t="shared" si="305"/>
        <v>0</v>
      </c>
      <c r="E16" s="193">
        <f t="shared" si="305"/>
        <v>0</v>
      </c>
      <c r="F16" s="1746">
        <f t="shared" si="305"/>
        <v>0</v>
      </c>
      <c r="G16" s="211">
        <f t="shared" si="305"/>
        <v>0</v>
      </c>
      <c r="H16" s="193">
        <f t="shared" si="305"/>
        <v>0</v>
      </c>
      <c r="I16" s="1746">
        <f t="shared" si="305"/>
        <v>0</v>
      </c>
      <c r="J16" s="211">
        <f t="shared" si="305"/>
        <v>0</v>
      </c>
      <c r="K16" s="193">
        <f t="shared" si="305"/>
        <v>0</v>
      </c>
      <c r="L16" s="1746">
        <f t="shared" si="305"/>
        <v>1</v>
      </c>
      <c r="M16" s="211">
        <f t="shared" si="305"/>
        <v>1</v>
      </c>
      <c r="N16" s="193">
        <f t="shared" si="305"/>
        <v>0</v>
      </c>
      <c r="O16" s="1746">
        <f t="shared" si="305"/>
        <v>64</v>
      </c>
      <c r="P16" s="211">
        <f t="shared" si="305"/>
        <v>64</v>
      </c>
      <c r="Q16" s="193">
        <f t="shared" si="305"/>
        <v>0</v>
      </c>
      <c r="R16" s="1746">
        <f t="shared" si="305"/>
        <v>65</v>
      </c>
      <c r="S16" s="211">
        <f t="shared" si="305"/>
        <v>65</v>
      </c>
      <c r="U16" s="694" t="s">
        <v>107</v>
      </c>
    </row>
    <row r="17" ht="23.25">
      <c r="A17" s="1748" t="s">
        <v>18</v>
      </c>
      <c r="B17" s="1831"/>
      <c r="C17" s="1724"/>
      <c r="D17" s="1725"/>
      <c r="E17" s="1831"/>
      <c r="F17" s="1724"/>
      <c r="G17" s="1725"/>
      <c r="H17" s="1831"/>
      <c r="I17" s="1724"/>
      <c r="J17" s="1725"/>
      <c r="K17" s="1831"/>
      <c r="L17" s="1724"/>
      <c r="M17" s="1725"/>
      <c r="N17" s="1831"/>
      <c r="O17" s="1724"/>
      <c r="P17" s="1725"/>
      <c r="Q17" s="1831"/>
      <c r="R17" s="1724"/>
      <c r="S17" s="1725"/>
    </row>
    <row r="18" ht="23.25">
      <c r="A18" s="1835" t="s">
        <v>19</v>
      </c>
      <c r="B18" s="1836"/>
      <c r="C18" s="1837" t="s">
        <v>43</v>
      </c>
      <c r="D18" s="1733"/>
      <c r="E18" s="1836"/>
      <c r="F18" s="1838"/>
      <c r="G18" s="1733"/>
      <c r="H18" s="1836"/>
      <c r="I18" s="1837" t="s">
        <v>43</v>
      </c>
      <c r="J18" s="1733"/>
      <c r="K18" s="1836"/>
      <c r="L18" s="1838"/>
      <c r="M18" s="1733"/>
      <c r="N18" s="1832"/>
      <c r="O18" s="1732"/>
      <c r="P18" s="1733"/>
      <c r="Q18" s="1832"/>
      <c r="R18" s="1732"/>
      <c r="S18" s="1733"/>
    </row>
    <row r="19" s="1718" customFormat="1" ht="23.25">
      <c r="A19" s="1727" t="s">
        <v>135</v>
      </c>
      <c r="B19" s="171">
        <v>0</v>
      </c>
      <c r="C19" s="172">
        <v>0</v>
      </c>
      <c r="D19" s="175">
        <f t="shared" ref="D19:D23" si="306">SUM(B19:C19)</f>
        <v>0</v>
      </c>
      <c r="E19" s="171">
        <v>0</v>
      </c>
      <c r="F19" s="172">
        <v>0</v>
      </c>
      <c r="G19" s="175">
        <f>SUM(E19:F19)</f>
        <v>0</v>
      </c>
      <c r="H19" s="171">
        <v>0</v>
      </c>
      <c r="I19" s="172">
        <v>0</v>
      </c>
      <c r="J19" s="175">
        <f t="shared" ref="J19:J23" si="307">SUM(H19:I19)</f>
        <v>0</v>
      </c>
      <c r="K19" s="171">
        <v>0</v>
      </c>
      <c r="L19" s="172">
        <v>0</v>
      </c>
      <c r="M19" s="175">
        <f t="shared" ref="M19:M23" si="308">SUM(K19:L19)</f>
        <v>0</v>
      </c>
      <c r="N19" s="171">
        <v>0</v>
      </c>
      <c r="O19" s="172">
        <v>35</v>
      </c>
      <c r="P19" s="175">
        <f t="shared" ref="P19:P23" si="309">N19+O19</f>
        <v>35</v>
      </c>
      <c r="Q19" s="1832">
        <f t="shared" ref="Q19:R23" si="310">SUM(B19+E19+H19+K19+N19)</f>
        <v>0</v>
      </c>
      <c r="R19" s="1732">
        <f t="shared" si="310"/>
        <v>35</v>
      </c>
      <c r="S19" s="1733">
        <f t="shared" ref="S19:S23" si="311">SUM(Q19:R19)</f>
        <v>35</v>
      </c>
    </row>
    <row r="20" ht="23.25">
      <c r="A20" s="1727" t="s">
        <v>127</v>
      </c>
      <c r="B20" s="171">
        <v>0</v>
      </c>
      <c r="C20" s="172">
        <v>0</v>
      </c>
      <c r="D20" s="175">
        <f t="shared" si="306"/>
        <v>0</v>
      </c>
      <c r="E20" s="171">
        <v>0</v>
      </c>
      <c r="F20" s="172">
        <v>0</v>
      </c>
      <c r="G20" s="175">
        <v>0</v>
      </c>
      <c r="H20" s="171">
        <v>0</v>
      </c>
      <c r="I20" s="172">
        <v>0</v>
      </c>
      <c r="J20" s="175">
        <f t="shared" si="307"/>
        <v>0</v>
      </c>
      <c r="K20" s="171">
        <v>0</v>
      </c>
      <c r="L20" s="172">
        <v>0</v>
      </c>
      <c r="M20" s="175">
        <f t="shared" si="308"/>
        <v>0</v>
      </c>
      <c r="N20" s="171">
        <v>0</v>
      </c>
      <c r="O20" s="172">
        <v>0</v>
      </c>
      <c r="P20" s="175">
        <f t="shared" si="309"/>
        <v>0</v>
      </c>
      <c r="Q20" s="1832">
        <f t="shared" si="310"/>
        <v>0</v>
      </c>
      <c r="R20" s="1732">
        <f t="shared" si="310"/>
        <v>0</v>
      </c>
      <c r="S20" s="1733">
        <f t="shared" si="311"/>
        <v>0</v>
      </c>
    </row>
    <row r="21" ht="23.25">
      <c r="A21" s="1727" t="s">
        <v>128</v>
      </c>
      <c r="B21" s="171">
        <v>0</v>
      </c>
      <c r="C21" s="172">
        <v>0</v>
      </c>
      <c r="D21" s="175">
        <f t="shared" si="306"/>
        <v>0</v>
      </c>
      <c r="E21" s="171">
        <v>0</v>
      </c>
      <c r="F21" s="172">
        <v>0</v>
      </c>
      <c r="G21" s="175">
        <f t="shared" ref="G21:G23" si="312">SUM(E21:F21)</f>
        <v>0</v>
      </c>
      <c r="H21" s="171">
        <v>0</v>
      </c>
      <c r="I21" s="172">
        <v>0</v>
      </c>
      <c r="J21" s="175">
        <f t="shared" si="307"/>
        <v>0</v>
      </c>
      <c r="K21" s="171">
        <v>0</v>
      </c>
      <c r="L21" s="172">
        <v>0</v>
      </c>
      <c r="M21" s="175">
        <f t="shared" si="308"/>
        <v>0</v>
      </c>
      <c r="N21" s="171">
        <v>0</v>
      </c>
      <c r="O21" s="172">
        <v>0</v>
      </c>
      <c r="P21" s="175">
        <f t="shared" si="309"/>
        <v>0</v>
      </c>
      <c r="Q21" s="1832">
        <f t="shared" si="310"/>
        <v>0</v>
      </c>
      <c r="R21" s="1732">
        <f t="shared" si="310"/>
        <v>0</v>
      </c>
      <c r="S21" s="1733">
        <f t="shared" si="311"/>
        <v>0</v>
      </c>
    </row>
    <row r="22" s="1718" customFormat="1" ht="23.25">
      <c r="A22" s="1734" t="s">
        <v>129</v>
      </c>
      <c r="B22" s="171">
        <v>0</v>
      </c>
      <c r="C22" s="172">
        <v>0</v>
      </c>
      <c r="D22" s="175">
        <f t="shared" si="306"/>
        <v>0</v>
      </c>
      <c r="E22" s="171">
        <v>0</v>
      </c>
      <c r="F22" s="172">
        <v>0</v>
      </c>
      <c r="G22" s="175">
        <f t="shared" si="312"/>
        <v>0</v>
      </c>
      <c r="H22" s="171">
        <v>0</v>
      </c>
      <c r="I22" s="172">
        <v>0</v>
      </c>
      <c r="J22" s="175">
        <f t="shared" si="307"/>
        <v>0</v>
      </c>
      <c r="K22" s="171">
        <v>0</v>
      </c>
      <c r="L22" s="172">
        <v>1</v>
      </c>
      <c r="M22" s="175">
        <f t="shared" si="308"/>
        <v>1</v>
      </c>
      <c r="N22" s="171">
        <v>0</v>
      </c>
      <c r="O22" s="172">
        <v>29</v>
      </c>
      <c r="P22" s="175">
        <v>29</v>
      </c>
      <c r="Q22" s="1832">
        <f t="shared" si="310"/>
        <v>0</v>
      </c>
      <c r="R22" s="1732">
        <f t="shared" si="310"/>
        <v>30</v>
      </c>
      <c r="S22" s="1733">
        <f t="shared" si="311"/>
        <v>30</v>
      </c>
    </row>
    <row r="23" ht="23.25">
      <c r="A23" s="1765" t="s">
        <v>130</v>
      </c>
      <c r="B23" s="252">
        <v>0</v>
      </c>
      <c r="C23" s="253">
        <v>0</v>
      </c>
      <c r="D23" s="254">
        <f t="shared" si="306"/>
        <v>0</v>
      </c>
      <c r="E23" s="252">
        <v>0</v>
      </c>
      <c r="F23" s="253">
        <v>0</v>
      </c>
      <c r="G23" s="254">
        <f t="shared" si="312"/>
        <v>0</v>
      </c>
      <c r="H23" s="252">
        <v>0</v>
      </c>
      <c r="I23" s="253">
        <v>0</v>
      </c>
      <c r="J23" s="254">
        <f t="shared" si="307"/>
        <v>0</v>
      </c>
      <c r="K23" s="252">
        <v>0</v>
      </c>
      <c r="L23" s="253">
        <v>0</v>
      </c>
      <c r="M23" s="254">
        <f t="shared" si="308"/>
        <v>0</v>
      </c>
      <c r="N23" s="252">
        <v>0</v>
      </c>
      <c r="O23" s="253">
        <v>0</v>
      </c>
      <c r="P23" s="254">
        <f t="shared" si="309"/>
        <v>0</v>
      </c>
      <c r="Q23" s="1793">
        <f t="shared" si="310"/>
        <v>0</v>
      </c>
      <c r="R23" s="1767">
        <f t="shared" si="310"/>
        <v>0</v>
      </c>
      <c r="S23" s="1768">
        <f t="shared" si="311"/>
        <v>0</v>
      </c>
    </row>
    <row r="24" ht="23.25">
      <c r="A24" s="1794" t="s">
        <v>21</v>
      </c>
      <c r="B24" s="1770">
        <f t="shared" si="305"/>
        <v>0</v>
      </c>
      <c r="C24" s="1771">
        <f t="shared" si="305"/>
        <v>0</v>
      </c>
      <c r="D24" s="1772">
        <f t="shared" si="305"/>
        <v>0</v>
      </c>
      <c r="E24" s="1770">
        <f t="shared" si="305"/>
        <v>0</v>
      </c>
      <c r="F24" s="1771">
        <f t="shared" si="305"/>
        <v>0</v>
      </c>
      <c r="G24" s="1772">
        <f t="shared" si="305"/>
        <v>0</v>
      </c>
      <c r="H24" s="1770">
        <f t="shared" si="305"/>
        <v>0</v>
      </c>
      <c r="I24" s="1771">
        <f t="shared" si="305"/>
        <v>0</v>
      </c>
      <c r="J24" s="1772">
        <f t="shared" si="305"/>
        <v>0</v>
      </c>
      <c r="K24" s="1770">
        <f t="shared" si="305"/>
        <v>0</v>
      </c>
      <c r="L24" s="1771">
        <f t="shared" si="305"/>
        <v>1</v>
      </c>
      <c r="M24" s="1772">
        <f t="shared" si="305"/>
        <v>1</v>
      </c>
      <c r="N24" s="1770">
        <f t="shared" si="305"/>
        <v>0</v>
      </c>
      <c r="O24" s="1771">
        <f t="shared" si="305"/>
        <v>64</v>
      </c>
      <c r="P24" s="1772">
        <f t="shared" si="305"/>
        <v>64</v>
      </c>
      <c r="Q24" s="1770">
        <f t="shared" si="305"/>
        <v>0</v>
      </c>
      <c r="R24" s="1771">
        <f t="shared" si="305"/>
        <v>65</v>
      </c>
      <c r="S24" s="1772">
        <f>Q24+R24</f>
        <v>65</v>
      </c>
    </row>
    <row r="25" ht="23.25">
      <c r="A25" s="1839" t="s">
        <v>22</v>
      </c>
      <c r="B25" s="1840"/>
      <c r="C25" s="1841"/>
      <c r="D25" s="1842"/>
      <c r="E25" s="1840"/>
      <c r="F25" s="1841"/>
      <c r="G25" s="1842"/>
      <c r="H25" s="1840"/>
      <c r="I25" s="1841"/>
      <c r="J25" s="1842"/>
      <c r="K25" s="1840"/>
      <c r="L25" s="1841"/>
      <c r="M25" s="1842"/>
      <c r="N25" s="1840"/>
      <c r="O25" s="1841"/>
      <c r="P25" s="1842"/>
      <c r="Q25" s="1840"/>
      <c r="R25" s="1841"/>
      <c r="S25" s="1842"/>
    </row>
    <row r="26" s="1718" customFormat="1" ht="23.25">
      <c r="A26" s="1727" t="s">
        <v>135</v>
      </c>
      <c r="B26" s="1843">
        <v>0</v>
      </c>
      <c r="C26" s="1844">
        <v>0</v>
      </c>
      <c r="D26" s="175">
        <f t="shared" ref="D26:D30" si="313">SUM(B26:C26)</f>
        <v>0</v>
      </c>
      <c r="E26" s="1843">
        <v>0</v>
      </c>
      <c r="F26" s="1844">
        <v>0</v>
      </c>
      <c r="G26" s="175">
        <f t="shared" ref="G26:G30" si="314">SUM(E26:F26)</f>
        <v>0</v>
      </c>
      <c r="H26" s="1843">
        <v>0</v>
      </c>
      <c r="I26" s="1844">
        <v>0</v>
      </c>
      <c r="J26" s="175">
        <f t="shared" ref="J26:J30" si="315">SUM(H26:I26)</f>
        <v>0</v>
      </c>
      <c r="K26" s="1843">
        <v>0</v>
      </c>
      <c r="L26" s="1844">
        <v>0</v>
      </c>
      <c r="M26" s="175">
        <f t="shared" ref="M26:M30" si="316">SUM(K26:L26)</f>
        <v>0</v>
      </c>
      <c r="N26" s="1843">
        <v>0</v>
      </c>
      <c r="O26" s="1844">
        <v>0</v>
      </c>
      <c r="P26" s="175">
        <f t="shared" ref="P26:P30" si="317">N26+O26</f>
        <v>0</v>
      </c>
      <c r="Q26" s="1832">
        <f t="shared" ref="Q26:R30" si="318">B26+E26+H26+K26+N26</f>
        <v>0</v>
      </c>
      <c r="R26" s="1732">
        <f t="shared" si="318"/>
        <v>0</v>
      </c>
      <c r="S26" s="1733">
        <f t="shared" ref="S26:S30" si="319">SUM(Q26:R26)</f>
        <v>0</v>
      </c>
    </row>
    <row r="27" ht="23.25">
      <c r="A27" s="1727" t="s">
        <v>127</v>
      </c>
      <c r="B27" s="1843">
        <v>0</v>
      </c>
      <c r="C27" s="1844">
        <v>0</v>
      </c>
      <c r="D27" s="175">
        <f t="shared" si="313"/>
        <v>0</v>
      </c>
      <c r="E27" s="1843">
        <v>0</v>
      </c>
      <c r="F27" s="1844">
        <v>0</v>
      </c>
      <c r="G27" s="175">
        <f t="shared" si="314"/>
        <v>0</v>
      </c>
      <c r="H27" s="1843">
        <v>0</v>
      </c>
      <c r="I27" s="1844">
        <v>0</v>
      </c>
      <c r="J27" s="175">
        <f t="shared" si="315"/>
        <v>0</v>
      </c>
      <c r="K27" s="1843">
        <v>0</v>
      </c>
      <c r="L27" s="1844">
        <v>0</v>
      </c>
      <c r="M27" s="175">
        <f t="shared" si="316"/>
        <v>0</v>
      </c>
      <c r="N27" s="1843">
        <v>0</v>
      </c>
      <c r="O27" s="1844">
        <v>0</v>
      </c>
      <c r="P27" s="175">
        <f t="shared" si="317"/>
        <v>0</v>
      </c>
      <c r="Q27" s="1832">
        <f t="shared" si="318"/>
        <v>0</v>
      </c>
      <c r="R27" s="1732">
        <f t="shared" si="318"/>
        <v>0</v>
      </c>
      <c r="S27" s="1733">
        <f t="shared" si="319"/>
        <v>0</v>
      </c>
    </row>
    <row r="28" ht="23.25">
      <c r="A28" s="1727" t="s">
        <v>128</v>
      </c>
      <c r="B28" s="1843">
        <v>0</v>
      </c>
      <c r="C28" s="1844">
        <v>0</v>
      </c>
      <c r="D28" s="175">
        <f t="shared" si="313"/>
        <v>0</v>
      </c>
      <c r="E28" s="1843">
        <v>0</v>
      </c>
      <c r="F28" s="1844">
        <v>0</v>
      </c>
      <c r="G28" s="175">
        <f t="shared" si="314"/>
        <v>0</v>
      </c>
      <c r="H28" s="1843">
        <v>0</v>
      </c>
      <c r="I28" s="1844">
        <v>0</v>
      </c>
      <c r="J28" s="175">
        <f t="shared" si="315"/>
        <v>0</v>
      </c>
      <c r="K28" s="1843">
        <v>0</v>
      </c>
      <c r="L28" s="1844">
        <v>0</v>
      </c>
      <c r="M28" s="175">
        <f t="shared" si="316"/>
        <v>0</v>
      </c>
      <c r="N28" s="1843">
        <v>0</v>
      </c>
      <c r="O28" s="1844">
        <v>0</v>
      </c>
      <c r="P28" s="175">
        <f t="shared" si="317"/>
        <v>0</v>
      </c>
      <c r="Q28" s="1832">
        <f t="shared" si="318"/>
        <v>0</v>
      </c>
      <c r="R28" s="1732">
        <f t="shared" si="318"/>
        <v>0</v>
      </c>
      <c r="S28" s="1733">
        <f t="shared" si="319"/>
        <v>0</v>
      </c>
    </row>
    <row r="29" s="1718" customFormat="1" ht="23.25">
      <c r="A29" s="1734" t="s">
        <v>129</v>
      </c>
      <c r="B29" s="1843">
        <v>0</v>
      </c>
      <c r="C29" s="1844">
        <v>0</v>
      </c>
      <c r="D29" s="175">
        <f t="shared" si="313"/>
        <v>0</v>
      </c>
      <c r="E29" s="1843">
        <v>0</v>
      </c>
      <c r="F29" s="1844">
        <v>0</v>
      </c>
      <c r="G29" s="175">
        <f t="shared" si="314"/>
        <v>0</v>
      </c>
      <c r="H29" s="1843">
        <v>0</v>
      </c>
      <c r="I29" s="1844">
        <v>0</v>
      </c>
      <c r="J29" s="175">
        <f t="shared" si="315"/>
        <v>0</v>
      </c>
      <c r="K29" s="1843">
        <v>0</v>
      </c>
      <c r="L29" s="1844">
        <v>0</v>
      </c>
      <c r="M29" s="175">
        <f t="shared" si="316"/>
        <v>0</v>
      </c>
      <c r="N29" s="1843">
        <v>0</v>
      </c>
      <c r="O29" s="1844">
        <v>0</v>
      </c>
      <c r="P29" s="175">
        <f t="shared" si="317"/>
        <v>0</v>
      </c>
      <c r="Q29" s="1832">
        <f t="shared" si="318"/>
        <v>0</v>
      </c>
      <c r="R29" s="1732">
        <f t="shared" si="318"/>
        <v>0</v>
      </c>
      <c r="S29" s="1733">
        <f t="shared" si="319"/>
        <v>0</v>
      </c>
    </row>
    <row r="30" ht="23.25">
      <c r="A30" s="1727" t="s">
        <v>130</v>
      </c>
      <c r="B30" s="1843">
        <v>0</v>
      </c>
      <c r="C30" s="1844">
        <v>0</v>
      </c>
      <c r="D30" s="175">
        <f t="shared" si="313"/>
        <v>0</v>
      </c>
      <c r="E30" s="1843">
        <v>0</v>
      </c>
      <c r="F30" s="1844">
        <v>0</v>
      </c>
      <c r="G30" s="175">
        <f t="shared" si="314"/>
        <v>0</v>
      </c>
      <c r="H30" s="1843">
        <v>0</v>
      </c>
      <c r="I30" s="1844">
        <v>0</v>
      </c>
      <c r="J30" s="175">
        <f t="shared" si="315"/>
        <v>0</v>
      </c>
      <c r="K30" s="1843">
        <v>0</v>
      </c>
      <c r="L30" s="1844">
        <v>0</v>
      </c>
      <c r="M30" s="175">
        <f t="shared" si="316"/>
        <v>0</v>
      </c>
      <c r="N30" s="1843">
        <v>0</v>
      </c>
      <c r="O30" s="1844">
        <v>0</v>
      </c>
      <c r="P30" s="175">
        <f t="shared" si="317"/>
        <v>0</v>
      </c>
      <c r="Q30" s="1832">
        <f t="shared" si="318"/>
        <v>0</v>
      </c>
      <c r="R30" s="1732">
        <f t="shared" si="318"/>
        <v>0</v>
      </c>
      <c r="S30" s="1733">
        <f t="shared" si="319"/>
        <v>0</v>
      </c>
    </row>
    <row r="31" ht="35.25" customHeight="1">
      <c r="A31" s="1845" t="s">
        <v>23</v>
      </c>
      <c r="B31" s="1793">
        <f t="shared" si="305"/>
        <v>0</v>
      </c>
      <c r="C31" s="1767">
        <f t="shared" si="305"/>
        <v>0</v>
      </c>
      <c r="D31" s="1768">
        <f t="shared" si="305"/>
        <v>0</v>
      </c>
      <c r="E31" s="1793">
        <f t="shared" si="305"/>
        <v>0</v>
      </c>
      <c r="F31" s="1767">
        <f t="shared" si="305"/>
        <v>0</v>
      </c>
      <c r="G31" s="1768">
        <f t="shared" si="305"/>
        <v>0</v>
      </c>
      <c r="H31" s="1793">
        <f t="shared" si="305"/>
        <v>0</v>
      </c>
      <c r="I31" s="1767">
        <f t="shared" si="305"/>
        <v>0</v>
      </c>
      <c r="J31" s="1768">
        <f t="shared" si="305"/>
        <v>0</v>
      </c>
      <c r="K31" s="1793">
        <f t="shared" si="305"/>
        <v>0</v>
      </c>
      <c r="L31" s="1767">
        <f t="shared" si="305"/>
        <v>0</v>
      </c>
      <c r="M31" s="1768">
        <f t="shared" si="305"/>
        <v>0</v>
      </c>
      <c r="N31" s="1793">
        <f t="shared" si="305"/>
        <v>0</v>
      </c>
      <c r="O31" s="1767">
        <f t="shared" si="305"/>
        <v>0</v>
      </c>
      <c r="P31" s="1768">
        <f t="shared" si="305"/>
        <v>0</v>
      </c>
      <c r="Q31" s="1793">
        <f t="shared" si="305"/>
        <v>0</v>
      </c>
      <c r="R31" s="1767">
        <f t="shared" si="305"/>
        <v>0</v>
      </c>
      <c r="S31" s="1768">
        <f t="shared" si="305"/>
        <v>0</v>
      </c>
    </row>
    <row r="32" ht="35.25" customHeight="1">
      <c r="A32" s="1846" t="s">
        <v>54</v>
      </c>
      <c r="B32" s="1847">
        <f t="shared" ref="B32:S32" si="320">B24</f>
        <v>0</v>
      </c>
      <c r="C32" s="1848">
        <f t="shared" si="320"/>
        <v>0</v>
      </c>
      <c r="D32" s="1849">
        <f t="shared" si="320"/>
        <v>0</v>
      </c>
      <c r="E32" s="1847">
        <f t="shared" si="320"/>
        <v>0</v>
      </c>
      <c r="F32" s="1848">
        <f t="shared" si="320"/>
        <v>0</v>
      </c>
      <c r="G32" s="1849">
        <f t="shared" si="320"/>
        <v>0</v>
      </c>
      <c r="H32" s="1847">
        <f t="shared" si="320"/>
        <v>0</v>
      </c>
      <c r="I32" s="1848">
        <f t="shared" si="320"/>
        <v>0</v>
      </c>
      <c r="J32" s="1849">
        <f t="shared" si="320"/>
        <v>0</v>
      </c>
      <c r="K32" s="1847">
        <f t="shared" si="320"/>
        <v>0</v>
      </c>
      <c r="L32" s="1848">
        <f t="shared" si="320"/>
        <v>1</v>
      </c>
      <c r="M32" s="1849">
        <f t="shared" si="320"/>
        <v>1</v>
      </c>
      <c r="N32" s="1847">
        <f t="shared" si="320"/>
        <v>0</v>
      </c>
      <c r="O32" s="1848">
        <f t="shared" si="320"/>
        <v>64</v>
      </c>
      <c r="P32" s="1849">
        <f t="shared" si="320"/>
        <v>64</v>
      </c>
      <c r="Q32" s="1847">
        <f t="shared" si="320"/>
        <v>0</v>
      </c>
      <c r="R32" s="1848">
        <f t="shared" si="320"/>
        <v>65</v>
      </c>
      <c r="S32" s="1849">
        <f t="shared" si="320"/>
        <v>65</v>
      </c>
    </row>
    <row r="33" ht="33" customHeight="1">
      <c r="A33" s="1850" t="s">
        <v>61</v>
      </c>
      <c r="B33" s="1851">
        <f t="shared" ref="B33:S33" si="321">B31</f>
        <v>0</v>
      </c>
      <c r="C33" s="1852">
        <f t="shared" si="321"/>
        <v>0</v>
      </c>
      <c r="D33" s="1853">
        <f t="shared" si="321"/>
        <v>0</v>
      </c>
      <c r="E33" s="1851">
        <f t="shared" si="321"/>
        <v>0</v>
      </c>
      <c r="F33" s="1852">
        <f t="shared" si="321"/>
        <v>0</v>
      </c>
      <c r="G33" s="1853">
        <f t="shared" si="321"/>
        <v>0</v>
      </c>
      <c r="H33" s="1851">
        <f t="shared" si="321"/>
        <v>0</v>
      </c>
      <c r="I33" s="1852">
        <f t="shared" si="321"/>
        <v>0</v>
      </c>
      <c r="J33" s="1853">
        <f t="shared" si="321"/>
        <v>0</v>
      </c>
      <c r="K33" s="1851">
        <f t="shared" si="321"/>
        <v>0</v>
      </c>
      <c r="L33" s="1852">
        <f t="shared" si="321"/>
        <v>0</v>
      </c>
      <c r="M33" s="1853">
        <f t="shared" si="321"/>
        <v>0</v>
      </c>
      <c r="N33" s="1851">
        <f t="shared" si="321"/>
        <v>0</v>
      </c>
      <c r="O33" s="1852">
        <f t="shared" si="321"/>
        <v>0</v>
      </c>
      <c r="P33" s="1853">
        <f t="shared" si="321"/>
        <v>0</v>
      </c>
      <c r="Q33" s="1851">
        <f t="shared" si="321"/>
        <v>0</v>
      </c>
      <c r="R33" s="1852">
        <f t="shared" si="321"/>
        <v>0</v>
      </c>
      <c r="S33" s="1853">
        <f t="shared" si="321"/>
        <v>0</v>
      </c>
    </row>
    <row r="34" ht="36.75" customHeight="1">
      <c r="A34" s="1854" t="s">
        <v>62</v>
      </c>
      <c r="B34" s="1855">
        <f t="shared" ref="B34:S34" si="322">SUM(B32:B33)</f>
        <v>0</v>
      </c>
      <c r="C34" s="1856">
        <f t="shared" si="322"/>
        <v>0</v>
      </c>
      <c r="D34" s="1857">
        <f t="shared" si="322"/>
        <v>0</v>
      </c>
      <c r="E34" s="1855">
        <f t="shared" si="322"/>
        <v>0</v>
      </c>
      <c r="F34" s="1856">
        <f t="shared" si="322"/>
        <v>0</v>
      </c>
      <c r="G34" s="1857">
        <f t="shared" si="322"/>
        <v>0</v>
      </c>
      <c r="H34" s="1855">
        <f t="shared" si="322"/>
        <v>0</v>
      </c>
      <c r="I34" s="1856">
        <f t="shared" si="322"/>
        <v>0</v>
      </c>
      <c r="J34" s="1857">
        <f t="shared" si="322"/>
        <v>0</v>
      </c>
      <c r="K34" s="1770">
        <f t="shared" si="322"/>
        <v>0</v>
      </c>
      <c r="L34" s="1771">
        <f t="shared" si="322"/>
        <v>1</v>
      </c>
      <c r="M34" s="1772">
        <f t="shared" si="322"/>
        <v>1</v>
      </c>
      <c r="N34" s="1770">
        <f t="shared" si="322"/>
        <v>0</v>
      </c>
      <c r="O34" s="1771">
        <f t="shared" si="322"/>
        <v>64</v>
      </c>
      <c r="P34" s="1772">
        <f t="shared" si="322"/>
        <v>64</v>
      </c>
      <c r="Q34" s="1855">
        <f t="shared" si="322"/>
        <v>0</v>
      </c>
      <c r="R34" s="1856">
        <f t="shared" si="322"/>
        <v>65</v>
      </c>
      <c r="S34" s="1857">
        <f t="shared" si="322"/>
        <v>65</v>
      </c>
    </row>
    <row r="35">
      <c r="A35" s="1858"/>
      <c r="B35" s="1858"/>
      <c r="C35" s="1858"/>
      <c r="D35" s="1858"/>
      <c r="E35" s="1858"/>
      <c r="F35" s="1858"/>
      <c r="G35" s="1858"/>
      <c r="H35" s="1858"/>
      <c r="I35" s="1858"/>
      <c r="J35" s="1858"/>
      <c r="K35" s="1858"/>
      <c r="L35" s="1858"/>
      <c r="M35" s="1858"/>
      <c r="N35" s="1858"/>
      <c r="O35" s="1858"/>
      <c r="P35" s="1858"/>
    </row>
    <row r="36">
      <c r="A36" s="1858"/>
      <c r="B36" s="1858"/>
      <c r="C36" s="1858"/>
      <c r="D36" s="1858"/>
      <c r="E36" s="1858"/>
      <c r="F36" s="1858"/>
      <c r="G36" s="1858"/>
      <c r="H36" s="1858"/>
      <c r="I36" s="1858"/>
      <c r="J36" s="1858"/>
      <c r="K36" s="1858"/>
      <c r="L36" s="1858"/>
      <c r="M36" s="1858"/>
      <c r="N36" s="1858"/>
      <c r="O36" s="1858"/>
      <c r="P36" s="1858"/>
    </row>
    <row r="37">
      <c r="A37" s="1858"/>
      <c r="B37" s="1858"/>
      <c r="C37" s="1858"/>
      <c r="D37" s="1858"/>
      <c r="E37" s="1858"/>
      <c r="F37" s="1858"/>
      <c r="G37" s="1858"/>
      <c r="H37" s="1858"/>
      <c r="I37" s="1858"/>
      <c r="J37" s="1858"/>
      <c r="K37" s="1858"/>
      <c r="L37" s="1858"/>
      <c r="M37" s="1858"/>
      <c r="N37" s="1858"/>
      <c r="O37" s="1858"/>
      <c r="P37" s="1858"/>
      <c r="Q37" s="1858"/>
      <c r="R37" s="1858"/>
      <c r="S37" s="1858"/>
    </row>
    <row r="38">
      <c r="A38" s="832"/>
      <c r="B38" s="833"/>
      <c r="C38" s="833"/>
      <c r="D38" s="833"/>
      <c r="E38" s="833"/>
      <c r="F38" s="833"/>
      <c r="G38" s="833"/>
      <c r="H38" s="833"/>
      <c r="I38" s="833"/>
      <c r="J38" s="833"/>
      <c r="K38" s="833"/>
      <c r="L38" s="833"/>
      <c r="M38" s="833"/>
      <c r="N38" s="833"/>
      <c r="O38" s="833"/>
      <c r="P38" s="833"/>
      <c r="Q38" s="833"/>
      <c r="R38" s="833"/>
      <c r="S38" s="833"/>
    </row>
    <row r="40">
      <c r="A40" s="694"/>
      <c r="B40" s="833"/>
      <c r="C40" s="833"/>
      <c r="D40" s="833"/>
      <c r="E40" s="833"/>
      <c r="F40" s="833"/>
      <c r="G40" s="833"/>
      <c r="H40" s="833"/>
      <c r="I40" s="833"/>
      <c r="J40" s="833"/>
      <c r="K40" s="833"/>
      <c r="L40" s="833"/>
      <c r="M40" s="833"/>
      <c r="N40" s="833"/>
      <c r="O40" s="833"/>
      <c r="P40" s="833"/>
      <c r="Q40" s="833"/>
      <c r="R40" s="833"/>
      <c r="S40" s="833"/>
    </row>
    <row r="41">
      <c r="A41" s="694"/>
      <c r="B41" s="694"/>
      <c r="C41" s="694"/>
      <c r="D41" s="694"/>
      <c r="E41" s="694"/>
      <c r="F41" s="694"/>
      <c r="G41" s="694"/>
      <c r="H41" s="694"/>
      <c r="I41" s="694"/>
      <c r="J41" s="694"/>
      <c r="K41" s="694"/>
      <c r="L41" s="694"/>
      <c r="M41" s="694"/>
      <c r="N41" s="694"/>
      <c r="O41" s="694"/>
      <c r="P41" s="694"/>
      <c r="Q41" s="694"/>
      <c r="R41" s="694"/>
      <c r="S41" s="694"/>
    </row>
  </sheetData>
  <mergeCells count="15">
    <mergeCell ref="A1:S1"/>
    <mergeCell ref="A2:S2"/>
    <mergeCell ref="A3:S3"/>
    <mergeCell ref="A4:S4"/>
    <mergeCell ref="A5:S5"/>
    <mergeCell ref="A7:A9"/>
    <mergeCell ref="B7:D8"/>
    <mergeCell ref="E7:G8"/>
    <mergeCell ref="H7:J8"/>
    <mergeCell ref="K7:M8"/>
    <mergeCell ref="N7:P8"/>
    <mergeCell ref="Q7:S8"/>
    <mergeCell ref="A35:P35"/>
    <mergeCell ref="A36:P36"/>
    <mergeCell ref="A37:S37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4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9">
    <tabColor rgb="FF00B050"/>
    <outlinePr applyStyles="0" summaryBelow="1" summaryRight="1" showOutlineSymbols="1"/>
    <pageSetUpPr autoPageBreaks="1" fitToPage="0"/>
  </sheetPr>
  <sheetViews>
    <sheetView view="pageBreakPreview" topLeftCell="A4" zoomScale="50" workbookViewId="0">
      <selection activeCell="I13" activeCellId="0" sqref="I13"/>
    </sheetView>
  </sheetViews>
  <sheetFormatPr defaultColWidth="9.140625" defaultRowHeight="12.75"/>
  <cols>
    <col customWidth="1" min="1" max="1" style="694" width="102.85546875"/>
    <col customWidth="1" min="2" max="2" style="694" width="15.5703125"/>
    <col customWidth="1" min="3" max="3" style="694" width="14"/>
    <col customWidth="1" min="4" max="4" style="694" width="12.28515625"/>
    <col customWidth="1" min="5" max="5" style="694" width="14.85546875"/>
    <col customWidth="1" min="6" max="6" style="694" width="14.140625"/>
    <col customWidth="1" min="7" max="7" style="694" width="12.7109375"/>
    <col customWidth="1" min="8" max="8" style="694" width="14.85546875"/>
    <col customWidth="1" min="9" max="9" style="694" width="13.28515625"/>
    <col customWidth="1" min="10" max="10" style="694" width="14.28515625"/>
    <col customWidth="1" min="11" max="11" style="694" width="16.28515625"/>
    <col customWidth="1" min="12" max="12" style="694" width="14"/>
    <col customWidth="1" min="13" max="13" style="694" width="12"/>
    <col customWidth="1" min="14" max="14" style="694" width="16.42578125"/>
    <col customWidth="1" min="15" max="15" style="694" width="13.28515625"/>
    <col customWidth="1" min="16" max="16" style="694" width="12"/>
    <col customWidth="1" min="17" max="17" style="694" width="16.42578125"/>
    <col customWidth="1" min="18" max="18" style="694" width="12.28515625"/>
    <col customWidth="1" min="19" max="19" style="694" width="11.28515625"/>
    <col customWidth="1" hidden="1" min="20" max="20" style="694" width="14.28515625"/>
    <col customWidth="1" min="21" max="21" style="694" width="9.28515625"/>
    <col min="22" max="16384" style="694" width="9.140625"/>
  </cols>
  <sheetData>
    <row r="1" s="1688" customFormat="1" ht="25.5" customHeight="1">
      <c r="A1" s="1690"/>
      <c r="B1" s="137"/>
      <c r="C1" s="137"/>
      <c r="D1" s="137"/>
      <c r="E1" s="137"/>
      <c r="F1" s="137"/>
      <c r="G1" s="137"/>
      <c r="H1" s="1690"/>
      <c r="I1" s="1690"/>
      <c r="J1" s="1690"/>
      <c r="K1" s="1690"/>
      <c r="L1" s="1690"/>
      <c r="M1" s="1690"/>
      <c r="N1" s="1690"/>
      <c r="O1" s="1690"/>
      <c r="P1" s="1690"/>
      <c r="Q1" s="1690"/>
      <c r="R1" s="1690"/>
      <c r="S1" s="1690"/>
      <c r="T1" s="1690"/>
    </row>
    <row r="2" s="1688" customFormat="1" ht="26.25" customHeight="1">
      <c r="A2" s="1803" t="s">
        <v>132</v>
      </c>
      <c r="B2" s="1803"/>
      <c r="C2" s="1803"/>
      <c r="D2" s="1803"/>
      <c r="E2" s="1803"/>
      <c r="F2" s="1803"/>
      <c r="G2" s="1803"/>
      <c r="H2" s="1803"/>
      <c r="I2" s="1803"/>
      <c r="J2" s="1803"/>
      <c r="K2" s="1803"/>
      <c r="L2" s="1803"/>
      <c r="M2" s="1803"/>
      <c r="N2" s="1803"/>
      <c r="O2" s="1803"/>
      <c r="P2" s="1803"/>
      <c r="Q2" s="1803"/>
      <c r="R2" s="1803"/>
      <c r="S2" s="1803"/>
      <c r="T2" s="1803"/>
    </row>
    <row r="3" s="1688" customFormat="1" ht="37.5" customHeight="1">
      <c r="A3" s="695" t="s">
        <v>124</v>
      </c>
      <c r="B3" s="695"/>
      <c r="C3" s="695"/>
      <c r="D3" s="695"/>
      <c r="E3" s="695"/>
      <c r="F3" s="695"/>
      <c r="G3" s="695"/>
      <c r="H3" s="695"/>
      <c r="I3" s="695"/>
      <c r="J3" s="695"/>
      <c r="K3" s="695"/>
      <c r="L3" s="695"/>
      <c r="M3" s="695"/>
      <c r="N3" s="695"/>
      <c r="O3" s="695"/>
      <c r="P3" s="695"/>
      <c r="Q3" s="695"/>
      <c r="R3" s="695"/>
      <c r="S3" s="695"/>
      <c r="T3" s="695"/>
    </row>
    <row r="4" s="1688" customFormat="1" ht="33" customHeight="1">
      <c r="A4" s="137" t="s">
        <v>136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</row>
    <row r="5" ht="22.5" customHeight="1">
      <c r="A5" s="1804"/>
      <c r="B5" s="1804"/>
      <c r="C5" s="1804"/>
      <c r="D5" s="1804"/>
      <c r="E5" s="1804"/>
      <c r="F5" s="1804"/>
      <c r="G5" s="1804"/>
      <c r="H5" s="1804"/>
      <c r="I5" s="1804"/>
      <c r="J5" s="1804"/>
      <c r="K5" s="1804"/>
      <c r="L5" s="1804"/>
      <c r="M5" s="1804"/>
      <c r="N5" s="1804"/>
      <c r="O5" s="1804"/>
      <c r="P5" s="1804"/>
      <c r="Q5" s="1804"/>
      <c r="R5" s="1804"/>
      <c r="S5" s="1804"/>
      <c r="T5" s="1804"/>
    </row>
    <row r="6" ht="33" customHeight="1">
      <c r="A6" s="1805" t="s">
        <v>3</v>
      </c>
      <c r="B6" s="1692" t="s">
        <v>4</v>
      </c>
      <c r="C6" s="1806"/>
      <c r="D6" s="1807"/>
      <c r="E6" s="1692" t="s">
        <v>5</v>
      </c>
      <c r="F6" s="1806"/>
      <c r="G6" s="1807"/>
      <c r="H6" s="1693" t="s">
        <v>6</v>
      </c>
      <c r="I6" s="1806"/>
      <c r="J6" s="1806"/>
      <c r="K6" s="1692" t="s">
        <v>7</v>
      </c>
      <c r="L6" s="1806"/>
      <c r="M6" s="1807"/>
      <c r="N6" s="1808">
        <v>5</v>
      </c>
      <c r="O6" s="1806"/>
      <c r="P6" s="1806"/>
      <c r="Q6" s="1695" t="s">
        <v>26</v>
      </c>
      <c r="R6" s="1809"/>
      <c r="S6" s="1810"/>
    </row>
    <row r="7" ht="21" customHeight="1">
      <c r="A7" s="1811"/>
      <c r="B7" s="1812"/>
      <c r="C7" s="1813"/>
      <c r="D7" s="1814"/>
      <c r="E7" s="1815"/>
      <c r="F7" s="1816"/>
      <c r="G7" s="1817"/>
      <c r="H7" s="1816"/>
      <c r="I7" s="1816"/>
      <c r="J7" s="1816"/>
      <c r="K7" s="1818"/>
      <c r="L7" s="1819"/>
      <c r="M7" s="1820"/>
      <c r="N7" s="1812"/>
      <c r="O7" s="1813"/>
      <c r="P7" s="1813"/>
      <c r="Q7" s="1821"/>
      <c r="R7" s="1822"/>
      <c r="S7" s="1823"/>
    </row>
    <row r="8" ht="83.25" customHeight="1">
      <c r="A8" s="1811"/>
      <c r="B8" s="1824" t="s">
        <v>9</v>
      </c>
      <c r="C8" s="1825" t="s">
        <v>10</v>
      </c>
      <c r="D8" s="1709" t="s">
        <v>11</v>
      </c>
      <c r="E8" s="1824" t="s">
        <v>9</v>
      </c>
      <c r="F8" s="1825" t="s">
        <v>10</v>
      </c>
      <c r="G8" s="1709" t="s">
        <v>11</v>
      </c>
      <c r="H8" s="1826" t="s">
        <v>9</v>
      </c>
      <c r="I8" s="1825" t="s">
        <v>10</v>
      </c>
      <c r="J8" s="1827" t="s">
        <v>11</v>
      </c>
      <c r="K8" s="1824" t="s">
        <v>9</v>
      </c>
      <c r="L8" s="1825" t="s">
        <v>10</v>
      </c>
      <c r="M8" s="1827" t="s">
        <v>11</v>
      </c>
      <c r="N8" s="1824" t="s">
        <v>9</v>
      </c>
      <c r="O8" s="1825" t="s">
        <v>10</v>
      </c>
      <c r="P8" s="1709" t="s">
        <v>11</v>
      </c>
      <c r="Q8" s="1824" t="s">
        <v>9</v>
      </c>
      <c r="R8" s="1825" t="s">
        <v>10</v>
      </c>
      <c r="S8" s="1709" t="s">
        <v>11</v>
      </c>
    </row>
    <row r="9" ht="23.25">
      <c r="A9" s="1828" t="s">
        <v>12</v>
      </c>
      <c r="B9" s="1829"/>
      <c r="C9" s="1830"/>
      <c r="D9" s="162"/>
      <c r="E9" s="1829"/>
      <c r="F9" s="1830"/>
      <c r="G9" s="162"/>
      <c r="H9" s="1829"/>
      <c r="I9" s="1830"/>
      <c r="J9" s="162"/>
      <c r="K9" s="1829"/>
      <c r="L9" s="1830"/>
      <c r="M9" s="162"/>
      <c r="N9" s="1829"/>
      <c r="O9" s="1830"/>
      <c r="P9" s="162"/>
      <c r="Q9" s="1831"/>
      <c r="R9" s="1724"/>
      <c r="S9" s="1725"/>
    </row>
    <row r="10" s="1718" customFormat="1" ht="23.25">
      <c r="A10" s="1727" t="s">
        <v>135</v>
      </c>
      <c r="B10" s="171">
        <f t="shared" ref="B10:F14" si="323">B18+B25</f>
        <v>0</v>
      </c>
      <c r="C10" s="172">
        <v>0</v>
      </c>
      <c r="D10" s="175">
        <f t="shared" ref="D10:D14" si="324">B10+C10</f>
        <v>0</v>
      </c>
      <c r="E10" s="171">
        <f t="shared" ref="E10:E11" si="325">E18+E25</f>
        <v>0</v>
      </c>
      <c r="F10" s="172">
        <f t="shared" ref="F10:F11" si="326">F18+F25</f>
        <v>0</v>
      </c>
      <c r="G10" s="175">
        <f t="shared" ref="G10:G14" si="327">E10+F10</f>
        <v>0</v>
      </c>
      <c r="H10" s="171">
        <f t="shared" ref="H10:L14" si="328">H18+H25</f>
        <v>0</v>
      </c>
      <c r="I10" s="172">
        <f t="shared" si="328"/>
        <v>6</v>
      </c>
      <c r="J10" s="175">
        <f t="shared" ref="J10:J14" si="329">H10+I10</f>
        <v>6</v>
      </c>
      <c r="K10" s="171">
        <f t="shared" si="328"/>
        <v>0</v>
      </c>
      <c r="L10" s="172">
        <f t="shared" si="328"/>
        <v>9</v>
      </c>
      <c r="M10" s="175">
        <f t="shared" ref="M10:M14" si="330">K10+L10</f>
        <v>9</v>
      </c>
      <c r="N10" s="171">
        <f t="shared" ref="N10:O14" si="331">N18+N25</f>
        <v>0</v>
      </c>
      <c r="O10" s="172">
        <f t="shared" si="331"/>
        <v>0</v>
      </c>
      <c r="P10" s="175">
        <f t="shared" ref="P10:P14" si="332">N10+O10</f>
        <v>0</v>
      </c>
      <c r="Q10" s="1832">
        <f t="shared" ref="Q10:Q14" si="333">SUM(B10+E10+H10+K10+N10)</f>
        <v>0</v>
      </c>
      <c r="R10" s="1732">
        <f t="shared" ref="R10:R14" si="334">SUM(C10+F10+I10+L10+O10)</f>
        <v>15</v>
      </c>
      <c r="S10" s="1733">
        <f t="shared" ref="S10:S14" si="335">SUM(Q10:R10)</f>
        <v>15</v>
      </c>
    </row>
    <row r="11" ht="23.25">
      <c r="A11" s="1727" t="s">
        <v>127</v>
      </c>
      <c r="B11" s="171">
        <f t="shared" si="323"/>
        <v>0</v>
      </c>
      <c r="C11" s="172">
        <f>C19+C26</f>
        <v>0</v>
      </c>
      <c r="D11" s="175">
        <f t="shared" si="324"/>
        <v>0</v>
      </c>
      <c r="E11" s="171">
        <f t="shared" si="325"/>
        <v>0</v>
      </c>
      <c r="F11" s="172">
        <f t="shared" si="326"/>
        <v>0</v>
      </c>
      <c r="G11" s="175">
        <f t="shared" si="327"/>
        <v>0</v>
      </c>
      <c r="H11" s="171">
        <f t="shared" si="328"/>
        <v>0</v>
      </c>
      <c r="I11" s="172">
        <f t="shared" si="328"/>
        <v>0</v>
      </c>
      <c r="J11" s="175">
        <f t="shared" si="329"/>
        <v>0</v>
      </c>
      <c r="K11" s="171">
        <f t="shared" si="328"/>
        <v>0</v>
      </c>
      <c r="L11" s="172">
        <f t="shared" si="328"/>
        <v>0</v>
      </c>
      <c r="M11" s="175">
        <f t="shared" si="330"/>
        <v>0</v>
      </c>
      <c r="N11" s="171">
        <f t="shared" si="331"/>
        <v>0</v>
      </c>
      <c r="O11" s="172">
        <f t="shared" si="331"/>
        <v>0</v>
      </c>
      <c r="P11" s="175">
        <f t="shared" si="332"/>
        <v>0</v>
      </c>
      <c r="Q11" s="1832">
        <f t="shared" si="333"/>
        <v>0</v>
      </c>
      <c r="R11" s="1732">
        <f t="shared" si="334"/>
        <v>0</v>
      </c>
      <c r="S11" s="1733">
        <f t="shared" si="335"/>
        <v>0</v>
      </c>
    </row>
    <row r="12" ht="23.25">
      <c r="A12" s="1727" t="s">
        <v>128</v>
      </c>
      <c r="B12" s="171">
        <f t="shared" si="323"/>
        <v>0</v>
      </c>
      <c r="C12" s="172">
        <f t="shared" si="323"/>
        <v>0</v>
      </c>
      <c r="D12" s="175">
        <f t="shared" si="324"/>
        <v>0</v>
      </c>
      <c r="E12" s="171">
        <f t="shared" si="323"/>
        <v>0</v>
      </c>
      <c r="F12" s="172">
        <f t="shared" si="323"/>
        <v>0</v>
      </c>
      <c r="G12" s="175">
        <f t="shared" si="327"/>
        <v>0</v>
      </c>
      <c r="H12" s="171">
        <f t="shared" si="328"/>
        <v>0</v>
      </c>
      <c r="I12" s="172">
        <f t="shared" si="328"/>
        <v>0</v>
      </c>
      <c r="J12" s="175">
        <f t="shared" si="329"/>
        <v>0</v>
      </c>
      <c r="K12" s="171">
        <f t="shared" si="328"/>
        <v>0</v>
      </c>
      <c r="L12" s="172">
        <f t="shared" si="328"/>
        <v>0</v>
      </c>
      <c r="M12" s="175">
        <f t="shared" si="330"/>
        <v>0</v>
      </c>
      <c r="N12" s="171">
        <f t="shared" si="331"/>
        <v>0</v>
      </c>
      <c r="O12" s="172">
        <f t="shared" si="331"/>
        <v>0</v>
      </c>
      <c r="P12" s="175">
        <f t="shared" si="332"/>
        <v>0</v>
      </c>
      <c r="Q12" s="1832">
        <f t="shared" si="333"/>
        <v>0</v>
      </c>
      <c r="R12" s="1732">
        <f t="shared" si="334"/>
        <v>0</v>
      </c>
      <c r="S12" s="1733">
        <f t="shared" si="335"/>
        <v>0</v>
      </c>
    </row>
    <row r="13" ht="23.25">
      <c r="A13" s="1734" t="s">
        <v>129</v>
      </c>
      <c r="B13" s="171">
        <f t="shared" si="323"/>
        <v>0</v>
      </c>
      <c r="C13" s="172">
        <f t="shared" si="323"/>
        <v>0</v>
      </c>
      <c r="D13" s="175">
        <f t="shared" si="324"/>
        <v>0</v>
      </c>
      <c r="E13" s="171">
        <f t="shared" si="323"/>
        <v>0</v>
      </c>
      <c r="F13" s="172">
        <f t="shared" si="323"/>
        <v>0</v>
      </c>
      <c r="G13" s="175">
        <f t="shared" si="327"/>
        <v>0</v>
      </c>
      <c r="H13" s="171">
        <f t="shared" si="328"/>
        <v>0</v>
      </c>
      <c r="I13" s="172">
        <f t="shared" si="328"/>
        <v>0</v>
      </c>
      <c r="J13" s="175">
        <f t="shared" si="329"/>
        <v>0</v>
      </c>
      <c r="K13" s="171">
        <f t="shared" si="328"/>
        <v>0</v>
      </c>
      <c r="L13" s="172">
        <f t="shared" si="328"/>
        <v>0</v>
      </c>
      <c r="M13" s="175">
        <f t="shared" si="330"/>
        <v>0</v>
      </c>
      <c r="N13" s="171">
        <f t="shared" si="331"/>
        <v>0</v>
      </c>
      <c r="O13" s="172">
        <f t="shared" si="331"/>
        <v>0</v>
      </c>
      <c r="P13" s="175">
        <f t="shared" si="332"/>
        <v>0</v>
      </c>
      <c r="Q13" s="1832">
        <f t="shared" si="333"/>
        <v>0</v>
      </c>
      <c r="R13" s="1732">
        <f t="shared" si="334"/>
        <v>0</v>
      </c>
      <c r="S13" s="1733">
        <f t="shared" si="335"/>
        <v>0</v>
      </c>
    </row>
    <row r="14" ht="23.25">
      <c r="A14" s="1727" t="s">
        <v>130</v>
      </c>
      <c r="B14" s="171">
        <f t="shared" si="323"/>
        <v>0</v>
      </c>
      <c r="C14" s="172">
        <f t="shared" si="323"/>
        <v>0</v>
      </c>
      <c r="D14" s="175">
        <f t="shared" si="324"/>
        <v>0</v>
      </c>
      <c r="E14" s="171">
        <f t="shared" si="323"/>
        <v>0</v>
      </c>
      <c r="F14" s="172">
        <f t="shared" si="323"/>
        <v>0</v>
      </c>
      <c r="G14" s="175">
        <f t="shared" si="327"/>
        <v>0</v>
      </c>
      <c r="H14" s="171">
        <f t="shared" si="328"/>
        <v>0</v>
      </c>
      <c r="I14" s="172">
        <f t="shared" si="328"/>
        <v>0</v>
      </c>
      <c r="J14" s="175">
        <f t="shared" si="329"/>
        <v>0</v>
      </c>
      <c r="K14" s="171">
        <f t="shared" si="328"/>
        <v>0</v>
      </c>
      <c r="L14" s="172">
        <f t="shared" si="328"/>
        <v>0</v>
      </c>
      <c r="M14" s="175">
        <f t="shared" si="330"/>
        <v>0</v>
      </c>
      <c r="N14" s="171">
        <f t="shared" si="331"/>
        <v>0</v>
      </c>
      <c r="O14" s="172">
        <f t="shared" si="331"/>
        <v>0</v>
      </c>
      <c r="P14" s="175">
        <f t="shared" si="332"/>
        <v>0</v>
      </c>
      <c r="Q14" s="1832">
        <f t="shared" si="333"/>
        <v>0</v>
      </c>
      <c r="R14" s="1732">
        <f t="shared" si="334"/>
        <v>0</v>
      </c>
      <c r="S14" s="1733">
        <f t="shared" si="335"/>
        <v>0</v>
      </c>
    </row>
    <row r="15" ht="27.75" customHeight="1">
      <c r="A15" s="1845" t="s">
        <v>17</v>
      </c>
      <c r="B15" s="1793">
        <f t="shared" ref="B15:T30" si="336">SUM(B10:B14)</f>
        <v>0</v>
      </c>
      <c r="C15" s="1767">
        <f t="shared" si="336"/>
        <v>0</v>
      </c>
      <c r="D15" s="1768">
        <f t="shared" si="336"/>
        <v>0</v>
      </c>
      <c r="E15" s="1793">
        <f t="shared" si="336"/>
        <v>0</v>
      </c>
      <c r="F15" s="1767">
        <f t="shared" si="336"/>
        <v>0</v>
      </c>
      <c r="G15" s="1768">
        <f t="shared" si="336"/>
        <v>0</v>
      </c>
      <c r="H15" s="1793">
        <f t="shared" si="336"/>
        <v>0</v>
      </c>
      <c r="I15" s="1767">
        <f t="shared" si="336"/>
        <v>6</v>
      </c>
      <c r="J15" s="1768">
        <f t="shared" si="336"/>
        <v>6</v>
      </c>
      <c r="K15" s="1793">
        <f t="shared" si="336"/>
        <v>0</v>
      </c>
      <c r="L15" s="1767">
        <f t="shared" si="336"/>
        <v>9</v>
      </c>
      <c r="M15" s="1768">
        <f t="shared" si="336"/>
        <v>9</v>
      </c>
      <c r="N15" s="1793">
        <f t="shared" si="336"/>
        <v>0</v>
      </c>
      <c r="O15" s="1767">
        <f t="shared" si="336"/>
        <v>0</v>
      </c>
      <c r="P15" s="1768">
        <f t="shared" si="336"/>
        <v>0</v>
      </c>
      <c r="Q15" s="1793">
        <f t="shared" si="336"/>
        <v>0</v>
      </c>
      <c r="R15" s="1767">
        <f t="shared" si="336"/>
        <v>15</v>
      </c>
      <c r="S15" s="1768">
        <f t="shared" si="336"/>
        <v>15</v>
      </c>
      <c r="T15" s="1731">
        <f t="shared" si="336"/>
        <v>0</v>
      </c>
      <c r="V15" s="694" t="s">
        <v>107</v>
      </c>
    </row>
    <row r="16" ht="23.25">
      <c r="A16" s="1748" t="s">
        <v>18</v>
      </c>
      <c r="B16" s="1831"/>
      <c r="C16" s="1724"/>
      <c r="D16" s="1725"/>
      <c r="E16" s="1831"/>
      <c r="F16" s="1724"/>
      <c r="G16" s="1725"/>
      <c r="H16" s="1831"/>
      <c r="I16" s="1724"/>
      <c r="J16" s="1725"/>
      <c r="K16" s="1831"/>
      <c r="L16" s="1724"/>
      <c r="M16" s="1725"/>
      <c r="N16" s="1831"/>
      <c r="O16" s="1724"/>
      <c r="P16" s="1725"/>
      <c r="Q16" s="1831"/>
      <c r="R16" s="1724"/>
      <c r="S16" s="1725"/>
    </row>
    <row r="17" ht="23.25">
      <c r="A17" s="1835" t="s">
        <v>19</v>
      </c>
      <c r="B17" s="1836"/>
      <c r="C17" s="1837" t="s">
        <v>43</v>
      </c>
      <c r="D17" s="1733"/>
      <c r="E17" s="1836"/>
      <c r="F17" s="1838"/>
      <c r="G17" s="1733"/>
      <c r="H17" s="1836"/>
      <c r="I17" s="1837" t="s">
        <v>43</v>
      </c>
      <c r="J17" s="1733"/>
      <c r="K17" s="1836"/>
      <c r="L17" s="1838"/>
      <c r="M17" s="1733"/>
      <c r="N17" s="1832"/>
      <c r="O17" s="1732"/>
      <c r="P17" s="1733"/>
      <c r="Q17" s="1832"/>
      <c r="R17" s="1732"/>
      <c r="S17" s="1733"/>
    </row>
    <row r="18" s="1718" customFormat="1" ht="23.25">
      <c r="A18" s="1727" t="s">
        <v>135</v>
      </c>
      <c r="B18" s="171">
        <v>0</v>
      </c>
      <c r="C18" s="172">
        <v>0</v>
      </c>
      <c r="D18" s="175">
        <f t="shared" ref="D18:D22" si="337">SUM(B18:C18)</f>
        <v>0</v>
      </c>
      <c r="E18" s="171">
        <v>0</v>
      </c>
      <c r="F18" s="172">
        <v>0</v>
      </c>
      <c r="G18" s="175">
        <f t="shared" ref="G18:G22" si="338">SUM(E18:F18)</f>
        <v>0</v>
      </c>
      <c r="H18" s="171">
        <v>0</v>
      </c>
      <c r="I18" s="172">
        <v>6</v>
      </c>
      <c r="J18" s="175">
        <f t="shared" ref="J18:J22" si="339">SUM(H18:I18)</f>
        <v>6</v>
      </c>
      <c r="K18" s="171">
        <v>0</v>
      </c>
      <c r="L18" s="172">
        <v>9</v>
      </c>
      <c r="M18" s="175">
        <f t="shared" ref="M18:M22" si="340">SUM(K18:L18)</f>
        <v>9</v>
      </c>
      <c r="N18" s="171">
        <v>0</v>
      </c>
      <c r="O18" s="172">
        <v>0</v>
      </c>
      <c r="P18" s="175">
        <f t="shared" ref="P18:P22" si="341">N18+O18</f>
        <v>0</v>
      </c>
      <c r="Q18" s="1832">
        <f t="shared" ref="Q18:R22" si="342">SUM(B18+E18+H18+K18+N18)</f>
        <v>0</v>
      </c>
      <c r="R18" s="1732">
        <f t="shared" si="342"/>
        <v>15</v>
      </c>
      <c r="S18" s="1733">
        <f t="shared" ref="S18:S22" si="343">SUM(Q18:R18)</f>
        <v>15</v>
      </c>
    </row>
    <row r="19" ht="23.25">
      <c r="A19" s="1727" t="s">
        <v>127</v>
      </c>
      <c r="B19" s="171">
        <v>0</v>
      </c>
      <c r="C19" s="172">
        <v>0</v>
      </c>
      <c r="D19" s="175">
        <f t="shared" si="337"/>
        <v>0</v>
      </c>
      <c r="E19" s="171">
        <v>0</v>
      </c>
      <c r="F19" s="172">
        <v>0</v>
      </c>
      <c r="G19" s="175">
        <v>0</v>
      </c>
      <c r="H19" s="171">
        <v>0</v>
      </c>
      <c r="I19" s="172">
        <v>0</v>
      </c>
      <c r="J19" s="175">
        <f t="shared" si="339"/>
        <v>0</v>
      </c>
      <c r="K19" s="171">
        <v>0</v>
      </c>
      <c r="L19" s="172">
        <v>0</v>
      </c>
      <c r="M19" s="175">
        <f t="shared" si="340"/>
        <v>0</v>
      </c>
      <c r="N19" s="171">
        <v>0</v>
      </c>
      <c r="O19" s="172">
        <v>0</v>
      </c>
      <c r="P19" s="175">
        <f t="shared" si="341"/>
        <v>0</v>
      </c>
      <c r="Q19" s="1832">
        <f t="shared" si="342"/>
        <v>0</v>
      </c>
      <c r="R19" s="1732">
        <f t="shared" si="342"/>
        <v>0</v>
      </c>
      <c r="S19" s="1733">
        <f t="shared" si="343"/>
        <v>0</v>
      </c>
    </row>
    <row r="20" ht="23.25">
      <c r="A20" s="1727" t="s">
        <v>128</v>
      </c>
      <c r="B20" s="171">
        <v>0</v>
      </c>
      <c r="C20" s="172">
        <v>0</v>
      </c>
      <c r="D20" s="175">
        <f t="shared" si="337"/>
        <v>0</v>
      </c>
      <c r="E20" s="171">
        <v>0</v>
      </c>
      <c r="F20" s="172">
        <v>0</v>
      </c>
      <c r="G20" s="175">
        <f t="shared" si="338"/>
        <v>0</v>
      </c>
      <c r="H20" s="171">
        <v>0</v>
      </c>
      <c r="I20" s="172">
        <v>0</v>
      </c>
      <c r="J20" s="175">
        <f t="shared" si="339"/>
        <v>0</v>
      </c>
      <c r="K20" s="171">
        <v>0</v>
      </c>
      <c r="L20" s="172">
        <v>0</v>
      </c>
      <c r="M20" s="175">
        <f t="shared" si="340"/>
        <v>0</v>
      </c>
      <c r="N20" s="171">
        <v>0</v>
      </c>
      <c r="O20" s="172">
        <v>0</v>
      </c>
      <c r="P20" s="175">
        <f t="shared" si="341"/>
        <v>0</v>
      </c>
      <c r="Q20" s="1832">
        <f t="shared" si="342"/>
        <v>0</v>
      </c>
      <c r="R20" s="1732">
        <f t="shared" si="342"/>
        <v>0</v>
      </c>
      <c r="S20" s="1733">
        <f t="shared" si="343"/>
        <v>0</v>
      </c>
    </row>
    <row r="21" ht="23.25">
      <c r="A21" s="1734" t="s">
        <v>129</v>
      </c>
      <c r="B21" s="171">
        <v>0</v>
      </c>
      <c r="C21" s="172">
        <v>0</v>
      </c>
      <c r="D21" s="175">
        <f t="shared" si="337"/>
        <v>0</v>
      </c>
      <c r="E21" s="171">
        <v>0</v>
      </c>
      <c r="F21" s="172">
        <v>0</v>
      </c>
      <c r="G21" s="175">
        <f t="shared" si="338"/>
        <v>0</v>
      </c>
      <c r="H21" s="171">
        <v>0</v>
      </c>
      <c r="I21" s="172">
        <v>0</v>
      </c>
      <c r="J21" s="175">
        <f t="shared" si="339"/>
        <v>0</v>
      </c>
      <c r="K21" s="171">
        <v>0</v>
      </c>
      <c r="L21" s="172">
        <v>0</v>
      </c>
      <c r="M21" s="175">
        <f t="shared" si="340"/>
        <v>0</v>
      </c>
      <c r="N21" s="171">
        <v>0</v>
      </c>
      <c r="O21" s="172">
        <v>0</v>
      </c>
      <c r="P21" s="175">
        <f t="shared" si="341"/>
        <v>0</v>
      </c>
      <c r="Q21" s="1832">
        <f t="shared" si="342"/>
        <v>0</v>
      </c>
      <c r="R21" s="1732">
        <f t="shared" si="342"/>
        <v>0</v>
      </c>
      <c r="S21" s="1733">
        <f t="shared" si="343"/>
        <v>0</v>
      </c>
    </row>
    <row r="22" ht="23.25">
      <c r="A22" s="1727" t="s">
        <v>130</v>
      </c>
      <c r="B22" s="171">
        <v>0</v>
      </c>
      <c r="C22" s="172">
        <v>0</v>
      </c>
      <c r="D22" s="175">
        <f t="shared" si="337"/>
        <v>0</v>
      </c>
      <c r="E22" s="171">
        <v>0</v>
      </c>
      <c r="F22" s="172">
        <v>0</v>
      </c>
      <c r="G22" s="175">
        <f t="shared" si="338"/>
        <v>0</v>
      </c>
      <c r="H22" s="171">
        <v>0</v>
      </c>
      <c r="I22" s="172">
        <v>0</v>
      </c>
      <c r="J22" s="175">
        <f t="shared" si="339"/>
        <v>0</v>
      </c>
      <c r="K22" s="171">
        <v>0</v>
      </c>
      <c r="L22" s="172">
        <v>0</v>
      </c>
      <c r="M22" s="175">
        <f t="shared" si="340"/>
        <v>0</v>
      </c>
      <c r="N22" s="171">
        <v>0</v>
      </c>
      <c r="O22" s="172">
        <v>0</v>
      </c>
      <c r="P22" s="175">
        <f t="shared" si="341"/>
        <v>0</v>
      </c>
      <c r="Q22" s="1832">
        <f t="shared" si="342"/>
        <v>0</v>
      </c>
      <c r="R22" s="1732">
        <f t="shared" si="342"/>
        <v>0</v>
      </c>
      <c r="S22" s="1733">
        <f t="shared" si="343"/>
        <v>0</v>
      </c>
    </row>
    <row r="23" ht="23.25">
      <c r="A23" s="1792" t="s">
        <v>21</v>
      </c>
      <c r="B23" s="1793">
        <f t="shared" si="336"/>
        <v>0</v>
      </c>
      <c r="C23" s="1767">
        <f t="shared" si="336"/>
        <v>0</v>
      </c>
      <c r="D23" s="1768">
        <f t="shared" si="336"/>
        <v>0</v>
      </c>
      <c r="E23" s="1793">
        <f t="shared" si="336"/>
        <v>0</v>
      </c>
      <c r="F23" s="1767">
        <f t="shared" si="336"/>
        <v>0</v>
      </c>
      <c r="G23" s="1768">
        <f t="shared" si="336"/>
        <v>0</v>
      </c>
      <c r="H23" s="1793">
        <f t="shared" si="336"/>
        <v>0</v>
      </c>
      <c r="I23" s="1767">
        <f t="shared" si="336"/>
        <v>6</v>
      </c>
      <c r="J23" s="1768">
        <f t="shared" si="336"/>
        <v>6</v>
      </c>
      <c r="K23" s="1793">
        <f t="shared" si="336"/>
        <v>0</v>
      </c>
      <c r="L23" s="1767">
        <f t="shared" si="336"/>
        <v>9</v>
      </c>
      <c r="M23" s="1768">
        <f t="shared" si="336"/>
        <v>9</v>
      </c>
      <c r="N23" s="1793">
        <f t="shared" si="336"/>
        <v>0</v>
      </c>
      <c r="O23" s="1767">
        <f t="shared" si="336"/>
        <v>0</v>
      </c>
      <c r="P23" s="1768">
        <f t="shared" si="336"/>
        <v>0</v>
      </c>
      <c r="Q23" s="1793">
        <f t="shared" si="336"/>
        <v>0</v>
      </c>
      <c r="R23" s="1767">
        <f t="shared" si="336"/>
        <v>15</v>
      </c>
      <c r="S23" s="1768">
        <f>Q23+R23</f>
        <v>15</v>
      </c>
      <c r="T23" s="1731">
        <f>SUM(T18:T22)</f>
        <v>0</v>
      </c>
    </row>
    <row r="24" ht="23.25">
      <c r="A24" s="1839" t="s">
        <v>22</v>
      </c>
      <c r="B24" s="1840"/>
      <c r="C24" s="1841"/>
      <c r="D24" s="1842"/>
      <c r="E24" s="1840"/>
      <c r="F24" s="1841"/>
      <c r="G24" s="1842"/>
      <c r="H24" s="1840"/>
      <c r="I24" s="1841"/>
      <c r="J24" s="1842"/>
      <c r="K24" s="1840"/>
      <c r="L24" s="1841"/>
      <c r="M24" s="1842"/>
      <c r="N24" s="1840"/>
      <c r="O24" s="1841"/>
      <c r="P24" s="1842"/>
      <c r="Q24" s="1840"/>
      <c r="R24" s="1841"/>
      <c r="S24" s="1842"/>
    </row>
    <row r="25" s="1718" customFormat="1" ht="23.25">
      <c r="A25" s="1727" t="s">
        <v>135</v>
      </c>
      <c r="B25" s="1843">
        <v>0</v>
      </c>
      <c r="C25" s="1844">
        <v>0</v>
      </c>
      <c r="D25" s="175">
        <f t="shared" ref="D25:D29" si="344">SUM(B25:C25)</f>
        <v>0</v>
      </c>
      <c r="E25" s="1843">
        <v>0</v>
      </c>
      <c r="F25" s="1844">
        <v>0</v>
      </c>
      <c r="G25" s="175">
        <f t="shared" ref="G25:G29" si="345">SUM(E25:F25)</f>
        <v>0</v>
      </c>
      <c r="H25" s="1843">
        <v>0</v>
      </c>
      <c r="I25" s="1844">
        <v>0</v>
      </c>
      <c r="J25" s="175">
        <f t="shared" ref="J25:J29" si="346">SUM(H25:I25)</f>
        <v>0</v>
      </c>
      <c r="K25" s="1843">
        <v>0</v>
      </c>
      <c r="L25" s="1844">
        <v>0</v>
      </c>
      <c r="M25" s="175">
        <f t="shared" ref="M25:M29" si="347">SUM(K25:L25)</f>
        <v>0</v>
      </c>
      <c r="N25" s="1843">
        <v>0</v>
      </c>
      <c r="O25" s="1844">
        <v>0</v>
      </c>
      <c r="P25" s="175">
        <f t="shared" ref="P25:P29" si="348">N25+O25</f>
        <v>0</v>
      </c>
      <c r="Q25" s="1832">
        <f t="shared" ref="Q25:R29" si="349">B25+E25+H25+K25+N25</f>
        <v>0</v>
      </c>
      <c r="R25" s="1732">
        <f t="shared" si="349"/>
        <v>0</v>
      </c>
      <c r="S25" s="1733">
        <f t="shared" ref="S25:S29" si="350">SUM(Q25:R25)</f>
        <v>0</v>
      </c>
    </row>
    <row r="26" ht="23.25">
      <c r="A26" s="1727" t="s">
        <v>127</v>
      </c>
      <c r="B26" s="1843">
        <v>0</v>
      </c>
      <c r="C26" s="1844">
        <v>0</v>
      </c>
      <c r="D26" s="175">
        <f t="shared" si="344"/>
        <v>0</v>
      </c>
      <c r="E26" s="1843">
        <v>0</v>
      </c>
      <c r="F26" s="1844">
        <v>0</v>
      </c>
      <c r="G26" s="175">
        <f t="shared" si="345"/>
        <v>0</v>
      </c>
      <c r="H26" s="1843">
        <v>0</v>
      </c>
      <c r="I26" s="1844">
        <v>0</v>
      </c>
      <c r="J26" s="175">
        <f t="shared" si="346"/>
        <v>0</v>
      </c>
      <c r="K26" s="1843">
        <v>0</v>
      </c>
      <c r="L26" s="1844">
        <v>0</v>
      </c>
      <c r="M26" s="175">
        <f t="shared" si="347"/>
        <v>0</v>
      </c>
      <c r="N26" s="1843">
        <v>0</v>
      </c>
      <c r="O26" s="1844">
        <v>0</v>
      </c>
      <c r="P26" s="175">
        <f t="shared" si="348"/>
        <v>0</v>
      </c>
      <c r="Q26" s="1832">
        <f t="shared" si="349"/>
        <v>0</v>
      </c>
      <c r="R26" s="1732">
        <f t="shared" si="349"/>
        <v>0</v>
      </c>
      <c r="S26" s="1733">
        <f t="shared" si="350"/>
        <v>0</v>
      </c>
    </row>
    <row r="27" ht="23.25">
      <c r="A27" s="1727" t="s">
        <v>128</v>
      </c>
      <c r="B27" s="1843">
        <v>0</v>
      </c>
      <c r="C27" s="1844">
        <v>0</v>
      </c>
      <c r="D27" s="175">
        <f t="shared" si="344"/>
        <v>0</v>
      </c>
      <c r="E27" s="1843">
        <v>0</v>
      </c>
      <c r="F27" s="1844">
        <v>0</v>
      </c>
      <c r="G27" s="175">
        <f t="shared" si="345"/>
        <v>0</v>
      </c>
      <c r="H27" s="1843">
        <v>0</v>
      </c>
      <c r="I27" s="1844">
        <v>0</v>
      </c>
      <c r="J27" s="175">
        <f t="shared" si="346"/>
        <v>0</v>
      </c>
      <c r="K27" s="1843">
        <v>0</v>
      </c>
      <c r="L27" s="1844">
        <v>0</v>
      </c>
      <c r="M27" s="175">
        <f t="shared" si="347"/>
        <v>0</v>
      </c>
      <c r="N27" s="1843">
        <v>0</v>
      </c>
      <c r="O27" s="1844">
        <v>0</v>
      </c>
      <c r="P27" s="175">
        <f t="shared" si="348"/>
        <v>0</v>
      </c>
      <c r="Q27" s="1832">
        <f t="shared" si="349"/>
        <v>0</v>
      </c>
      <c r="R27" s="1732">
        <f t="shared" si="349"/>
        <v>0</v>
      </c>
      <c r="S27" s="1733">
        <f t="shared" si="350"/>
        <v>0</v>
      </c>
    </row>
    <row r="28" ht="23.25">
      <c r="A28" s="1734" t="s">
        <v>129</v>
      </c>
      <c r="B28" s="1843">
        <v>0</v>
      </c>
      <c r="C28" s="1844">
        <v>0</v>
      </c>
      <c r="D28" s="175">
        <f t="shared" si="344"/>
        <v>0</v>
      </c>
      <c r="E28" s="1843">
        <v>0</v>
      </c>
      <c r="F28" s="1844">
        <v>0</v>
      </c>
      <c r="G28" s="175">
        <f t="shared" si="345"/>
        <v>0</v>
      </c>
      <c r="H28" s="1843">
        <v>0</v>
      </c>
      <c r="I28" s="1844">
        <v>0</v>
      </c>
      <c r="J28" s="175">
        <f t="shared" si="346"/>
        <v>0</v>
      </c>
      <c r="K28" s="1843">
        <v>0</v>
      </c>
      <c r="L28" s="1844">
        <v>0</v>
      </c>
      <c r="M28" s="175">
        <f t="shared" si="347"/>
        <v>0</v>
      </c>
      <c r="N28" s="1843">
        <v>0</v>
      </c>
      <c r="O28" s="1844">
        <v>0</v>
      </c>
      <c r="P28" s="175">
        <f t="shared" si="348"/>
        <v>0</v>
      </c>
      <c r="Q28" s="1832">
        <f t="shared" si="349"/>
        <v>0</v>
      </c>
      <c r="R28" s="1732">
        <f t="shared" si="349"/>
        <v>0</v>
      </c>
      <c r="S28" s="1733">
        <f t="shared" si="350"/>
        <v>0</v>
      </c>
    </row>
    <row r="29" ht="23.25">
      <c r="A29" s="1727" t="s">
        <v>130</v>
      </c>
      <c r="B29" s="1843">
        <v>0</v>
      </c>
      <c r="C29" s="1844">
        <v>0</v>
      </c>
      <c r="D29" s="175">
        <f t="shared" si="344"/>
        <v>0</v>
      </c>
      <c r="E29" s="1843">
        <v>0</v>
      </c>
      <c r="F29" s="1844">
        <v>0</v>
      </c>
      <c r="G29" s="175">
        <f t="shared" si="345"/>
        <v>0</v>
      </c>
      <c r="H29" s="1843">
        <v>0</v>
      </c>
      <c r="I29" s="1844">
        <v>0</v>
      </c>
      <c r="J29" s="175">
        <f t="shared" si="346"/>
        <v>0</v>
      </c>
      <c r="K29" s="1843">
        <v>0</v>
      </c>
      <c r="L29" s="1844">
        <v>0</v>
      </c>
      <c r="M29" s="175">
        <f t="shared" si="347"/>
        <v>0</v>
      </c>
      <c r="N29" s="1843">
        <v>0</v>
      </c>
      <c r="O29" s="1844">
        <v>0</v>
      </c>
      <c r="P29" s="175">
        <f t="shared" si="348"/>
        <v>0</v>
      </c>
      <c r="Q29" s="1832">
        <f t="shared" si="349"/>
        <v>0</v>
      </c>
      <c r="R29" s="1732">
        <f t="shared" si="349"/>
        <v>0</v>
      </c>
      <c r="S29" s="1733">
        <f t="shared" si="350"/>
        <v>0</v>
      </c>
    </row>
    <row r="30" ht="23.25">
      <c r="A30" s="1845" t="s">
        <v>23</v>
      </c>
      <c r="B30" s="1793">
        <f t="shared" si="336"/>
        <v>0</v>
      </c>
      <c r="C30" s="1767">
        <f t="shared" si="336"/>
        <v>0</v>
      </c>
      <c r="D30" s="1768">
        <f t="shared" si="336"/>
        <v>0</v>
      </c>
      <c r="E30" s="1793">
        <f t="shared" si="336"/>
        <v>0</v>
      </c>
      <c r="F30" s="1767">
        <f t="shared" si="336"/>
        <v>0</v>
      </c>
      <c r="G30" s="1768">
        <f t="shared" si="336"/>
        <v>0</v>
      </c>
      <c r="H30" s="1793">
        <f t="shared" si="336"/>
        <v>0</v>
      </c>
      <c r="I30" s="1767">
        <f t="shared" si="336"/>
        <v>0</v>
      </c>
      <c r="J30" s="1768">
        <f t="shared" si="336"/>
        <v>0</v>
      </c>
      <c r="K30" s="1793">
        <f t="shared" si="336"/>
        <v>0</v>
      </c>
      <c r="L30" s="1767">
        <f t="shared" si="336"/>
        <v>0</v>
      </c>
      <c r="M30" s="1768">
        <f t="shared" si="336"/>
        <v>0</v>
      </c>
      <c r="N30" s="1793">
        <f t="shared" si="336"/>
        <v>0</v>
      </c>
      <c r="O30" s="1767">
        <f t="shared" si="336"/>
        <v>0</v>
      </c>
      <c r="P30" s="1768">
        <f t="shared" si="336"/>
        <v>0</v>
      </c>
      <c r="Q30" s="1793">
        <f t="shared" si="336"/>
        <v>0</v>
      </c>
      <c r="R30" s="1767">
        <f t="shared" si="336"/>
        <v>0</v>
      </c>
      <c r="S30" s="1768">
        <f t="shared" si="336"/>
        <v>0</v>
      </c>
    </row>
    <row r="31" ht="23.25">
      <c r="A31" s="1787" t="s">
        <v>54</v>
      </c>
      <c r="B31" s="1859">
        <f t="shared" ref="B31:S31" si="351">B23</f>
        <v>0</v>
      </c>
      <c r="C31" s="1860">
        <f t="shared" si="351"/>
        <v>0</v>
      </c>
      <c r="D31" s="1861">
        <f t="shared" si="351"/>
        <v>0</v>
      </c>
      <c r="E31" s="1859">
        <f t="shared" si="351"/>
        <v>0</v>
      </c>
      <c r="F31" s="1860">
        <f t="shared" si="351"/>
        <v>0</v>
      </c>
      <c r="G31" s="1861">
        <f t="shared" si="351"/>
        <v>0</v>
      </c>
      <c r="H31" s="1859">
        <f t="shared" si="351"/>
        <v>0</v>
      </c>
      <c r="I31" s="1860">
        <f t="shared" si="351"/>
        <v>6</v>
      </c>
      <c r="J31" s="1861">
        <f t="shared" si="351"/>
        <v>6</v>
      </c>
      <c r="K31" s="1859">
        <f t="shared" si="351"/>
        <v>0</v>
      </c>
      <c r="L31" s="1860">
        <f t="shared" si="351"/>
        <v>9</v>
      </c>
      <c r="M31" s="1861">
        <f t="shared" si="351"/>
        <v>9</v>
      </c>
      <c r="N31" s="1859">
        <f t="shared" si="351"/>
        <v>0</v>
      </c>
      <c r="O31" s="1860">
        <f t="shared" si="351"/>
        <v>0</v>
      </c>
      <c r="P31" s="1861">
        <f t="shared" si="351"/>
        <v>0</v>
      </c>
      <c r="Q31" s="1859">
        <f t="shared" si="351"/>
        <v>0</v>
      </c>
      <c r="R31" s="1860">
        <f t="shared" si="351"/>
        <v>15</v>
      </c>
      <c r="S31" s="1861">
        <f t="shared" si="351"/>
        <v>15</v>
      </c>
      <c r="T31" s="694"/>
    </row>
    <row r="32" ht="23.25">
      <c r="A32" s="1862" t="s">
        <v>61</v>
      </c>
      <c r="B32" s="1863">
        <f t="shared" ref="B32:S32" si="352">B30</f>
        <v>0</v>
      </c>
      <c r="C32" s="1864">
        <f t="shared" si="352"/>
        <v>0</v>
      </c>
      <c r="D32" s="1865">
        <f t="shared" si="352"/>
        <v>0</v>
      </c>
      <c r="E32" s="1863">
        <f t="shared" si="352"/>
        <v>0</v>
      </c>
      <c r="F32" s="1864">
        <f t="shared" si="352"/>
        <v>0</v>
      </c>
      <c r="G32" s="1865">
        <f t="shared" si="352"/>
        <v>0</v>
      </c>
      <c r="H32" s="1863">
        <f t="shared" si="352"/>
        <v>0</v>
      </c>
      <c r="I32" s="1864">
        <f t="shared" si="352"/>
        <v>0</v>
      </c>
      <c r="J32" s="1865">
        <f t="shared" si="352"/>
        <v>0</v>
      </c>
      <c r="K32" s="1863">
        <f t="shared" si="352"/>
        <v>0</v>
      </c>
      <c r="L32" s="1864">
        <f t="shared" si="352"/>
        <v>0</v>
      </c>
      <c r="M32" s="1865">
        <f t="shared" si="352"/>
        <v>0</v>
      </c>
      <c r="N32" s="1863">
        <f t="shared" si="352"/>
        <v>0</v>
      </c>
      <c r="O32" s="1864">
        <f t="shared" si="352"/>
        <v>0</v>
      </c>
      <c r="P32" s="1865">
        <f t="shared" si="352"/>
        <v>0</v>
      </c>
      <c r="Q32" s="1863">
        <f t="shared" si="352"/>
        <v>0</v>
      </c>
      <c r="R32" s="1864">
        <f t="shared" si="352"/>
        <v>0</v>
      </c>
      <c r="S32" s="1865">
        <f t="shared" si="352"/>
        <v>0</v>
      </c>
    </row>
    <row r="33" ht="27.75">
      <c r="A33" s="1866" t="s">
        <v>62</v>
      </c>
      <c r="B33" s="1867">
        <f t="shared" ref="B33:S33" si="353">SUM(B31:B32)</f>
        <v>0</v>
      </c>
      <c r="C33" s="1868">
        <f t="shared" si="353"/>
        <v>0</v>
      </c>
      <c r="D33" s="1869">
        <f t="shared" si="353"/>
        <v>0</v>
      </c>
      <c r="E33" s="1867">
        <f t="shared" si="353"/>
        <v>0</v>
      </c>
      <c r="F33" s="1868">
        <f t="shared" si="353"/>
        <v>0</v>
      </c>
      <c r="G33" s="1869">
        <f t="shared" si="353"/>
        <v>0</v>
      </c>
      <c r="H33" s="1867">
        <f t="shared" si="353"/>
        <v>0</v>
      </c>
      <c r="I33" s="1868">
        <f t="shared" si="353"/>
        <v>6</v>
      </c>
      <c r="J33" s="1869">
        <f t="shared" si="353"/>
        <v>6</v>
      </c>
      <c r="K33" s="1867">
        <f t="shared" si="353"/>
        <v>0</v>
      </c>
      <c r="L33" s="1868">
        <f t="shared" si="353"/>
        <v>9</v>
      </c>
      <c r="M33" s="1869">
        <f t="shared" si="353"/>
        <v>9</v>
      </c>
      <c r="N33" s="1867">
        <f t="shared" si="353"/>
        <v>0</v>
      </c>
      <c r="O33" s="1868">
        <f t="shared" si="353"/>
        <v>0</v>
      </c>
      <c r="P33" s="1869">
        <f t="shared" si="353"/>
        <v>0</v>
      </c>
      <c r="Q33" s="1867">
        <f t="shared" si="353"/>
        <v>0</v>
      </c>
      <c r="R33" s="1868">
        <f t="shared" si="353"/>
        <v>15</v>
      </c>
      <c r="S33" s="1869">
        <f t="shared" si="353"/>
        <v>15</v>
      </c>
    </row>
    <row r="34" ht="34.5" customHeight="1">
      <c r="A34" s="1801"/>
      <c r="B34" s="1801"/>
      <c r="C34" s="1801"/>
      <c r="D34" s="1801"/>
      <c r="E34" s="1802"/>
      <c r="F34" s="1802"/>
      <c r="G34" s="1801"/>
      <c r="H34" s="1801"/>
      <c r="I34" s="1801"/>
      <c r="J34" s="1801"/>
      <c r="K34" s="1801"/>
      <c r="L34" s="1801"/>
      <c r="M34" s="1801"/>
      <c r="N34" s="1801"/>
      <c r="O34" s="1801"/>
      <c r="P34" s="1801"/>
      <c r="Q34" s="694"/>
      <c r="R34" s="694"/>
      <c r="S34" s="694"/>
    </row>
    <row r="35" ht="33" customHeight="1">
      <c r="A35" s="1858"/>
      <c r="B35" s="1858"/>
      <c r="C35" s="1858"/>
      <c r="D35" s="1858"/>
      <c r="E35" s="1858"/>
      <c r="F35" s="1858"/>
      <c r="G35" s="1858"/>
      <c r="H35" s="1858"/>
      <c r="I35" s="1858"/>
      <c r="J35" s="1858"/>
      <c r="K35" s="1858"/>
      <c r="L35" s="1858"/>
      <c r="M35" s="1858"/>
      <c r="N35" s="1858"/>
      <c r="O35" s="1858"/>
      <c r="P35" s="1858"/>
    </row>
    <row r="36" ht="32.25" customHeight="1">
      <c r="A36" s="1858"/>
      <c r="B36" s="1858"/>
      <c r="C36" s="1858"/>
      <c r="D36" s="1858"/>
      <c r="E36" s="1858"/>
      <c r="F36" s="1858"/>
      <c r="G36" s="1858"/>
      <c r="H36" s="1858"/>
      <c r="I36" s="1858"/>
      <c r="J36" s="1858"/>
      <c r="K36" s="1858"/>
      <c r="L36" s="1858"/>
      <c r="M36" s="1858"/>
      <c r="N36" s="1858"/>
      <c r="O36" s="1858"/>
      <c r="P36" s="1858"/>
      <c r="Q36" s="1858"/>
      <c r="R36" s="1858"/>
      <c r="S36" s="1858"/>
    </row>
    <row r="37" ht="55.5" customHeight="1">
      <c r="A37" s="832"/>
      <c r="B37" s="833"/>
      <c r="C37" s="833"/>
      <c r="D37" s="833"/>
      <c r="E37" s="833"/>
      <c r="F37" s="833"/>
      <c r="G37" s="833"/>
      <c r="H37" s="833"/>
      <c r="I37" s="833"/>
      <c r="J37" s="833"/>
      <c r="K37" s="833"/>
      <c r="L37" s="833"/>
      <c r="M37" s="833"/>
      <c r="N37" s="833"/>
      <c r="O37" s="833"/>
      <c r="P37" s="833"/>
      <c r="Q37" s="833"/>
      <c r="R37" s="833"/>
      <c r="S37" s="833"/>
    </row>
    <row r="38" ht="40.5" customHeight="1"/>
    <row r="39">
      <c r="A39" s="694"/>
      <c r="B39" s="833"/>
      <c r="C39" s="833"/>
      <c r="D39" s="833"/>
      <c r="E39" s="833"/>
      <c r="F39" s="833"/>
      <c r="G39" s="833"/>
      <c r="H39" s="833"/>
      <c r="I39" s="833"/>
      <c r="J39" s="833"/>
      <c r="K39" s="833"/>
      <c r="L39" s="833"/>
      <c r="M39" s="833"/>
      <c r="N39" s="833"/>
      <c r="O39" s="833"/>
      <c r="P39" s="833"/>
      <c r="Q39" s="833"/>
      <c r="R39" s="833"/>
      <c r="S39" s="833"/>
    </row>
    <row r="40">
      <c r="A40" s="694"/>
      <c r="B40" s="694"/>
      <c r="C40" s="694"/>
      <c r="D40" s="694"/>
      <c r="E40" s="694"/>
      <c r="F40" s="694"/>
      <c r="G40" s="694"/>
      <c r="H40" s="694"/>
      <c r="I40" s="694"/>
      <c r="J40" s="694"/>
      <c r="K40" s="694"/>
      <c r="L40" s="694"/>
      <c r="M40" s="694"/>
      <c r="N40" s="694"/>
      <c r="O40" s="694"/>
      <c r="P40" s="694"/>
      <c r="Q40" s="694"/>
      <c r="R40" s="694"/>
      <c r="S40" s="694"/>
    </row>
  </sheetData>
  <mergeCells count="15">
    <mergeCell ref="A1:T1"/>
    <mergeCell ref="A2:T2"/>
    <mergeCell ref="A3:T3"/>
    <mergeCell ref="A4:T4"/>
    <mergeCell ref="A6:A8"/>
    <mergeCell ref="B6:D7"/>
    <mergeCell ref="E6:G7"/>
    <mergeCell ref="H6:J7"/>
    <mergeCell ref="K6:M7"/>
    <mergeCell ref="N6:P7"/>
    <mergeCell ref="Q6:S7"/>
    <mergeCell ref="A34:D34"/>
    <mergeCell ref="G34:P34"/>
    <mergeCell ref="A35:P35"/>
    <mergeCell ref="A36:S3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0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C18" activeCellId="0" sqref="C17:C18"/>
    </sheetView>
  </sheetViews>
  <sheetFormatPr defaultRowHeight="12.75"/>
  <cols>
    <col customWidth="1" min="1" max="1" style="1870" width="127.28515625"/>
    <col customWidth="1" min="2" max="2" style="1870" width="17.42578125"/>
    <col customWidth="1" min="3" max="3" style="1870" width="14.5703125"/>
    <col customWidth="1" min="4" max="4" style="1870" width="17.42578125"/>
    <col customWidth="1" min="5" max="5" style="1870" width="15.85546875"/>
    <col customWidth="1" min="6" max="6" style="1870" width="16.28515625"/>
    <col customWidth="1" min="7" max="7" style="1870" width="14.42578125"/>
    <col customWidth="1" min="8" max="8" style="1870" width="16.5703125"/>
    <col customWidth="1" min="9" max="9" style="1870" width="14.42578125"/>
    <col customWidth="1" min="10" max="10" style="1870" width="14.5703125"/>
    <col min="11" max="16384" style="1870" width="9.140625"/>
  </cols>
  <sheetData>
    <row r="1" s="1871" customFormat="1" ht="25.5">
      <c r="A1" s="137" t="s">
        <v>123</v>
      </c>
      <c r="B1" s="137"/>
      <c r="C1" s="137"/>
      <c r="D1" s="137"/>
      <c r="E1" s="137"/>
      <c r="F1" s="137"/>
      <c r="G1" s="137"/>
      <c r="H1" s="137"/>
      <c r="I1" s="137"/>
      <c r="J1" s="137"/>
    </row>
    <row r="2" s="1871" customFormat="1" ht="32.25" customHeight="1">
      <c r="A2" s="137" t="s">
        <v>124</v>
      </c>
      <c r="B2" s="137"/>
      <c r="C2" s="137"/>
      <c r="D2" s="137"/>
      <c r="E2" s="137"/>
      <c r="F2" s="137"/>
      <c r="G2" s="137"/>
      <c r="H2" s="137"/>
      <c r="I2" s="137"/>
      <c r="J2" s="137"/>
    </row>
    <row r="3" s="1871" customFormat="1" ht="24.75" customHeight="1">
      <c r="A3" s="137" t="s">
        <v>137</v>
      </c>
      <c r="B3" s="137"/>
      <c r="C3" s="137"/>
      <c r="D3" s="137"/>
      <c r="E3" s="137"/>
      <c r="F3" s="137"/>
      <c r="G3" s="137"/>
      <c r="H3" s="137"/>
      <c r="I3" s="137"/>
      <c r="J3" s="137"/>
    </row>
    <row r="4" ht="25.5" customHeight="1">
      <c r="A4" s="137" t="s">
        <v>43</v>
      </c>
      <c r="B4" s="137"/>
      <c r="C4" s="137"/>
      <c r="D4" s="137"/>
      <c r="E4" s="137"/>
      <c r="F4" s="137"/>
      <c r="G4" s="137"/>
      <c r="H4" s="137"/>
      <c r="I4" s="137"/>
      <c r="J4" s="137"/>
    </row>
    <row r="5" ht="24" customHeight="1">
      <c r="A5" s="697" t="s">
        <v>3</v>
      </c>
      <c r="B5" s="1872" t="s">
        <v>36</v>
      </c>
      <c r="C5" s="1873"/>
      <c r="D5" s="1874"/>
      <c r="E5" s="1872" t="s">
        <v>37</v>
      </c>
      <c r="F5" s="1873"/>
      <c r="G5" s="1874"/>
      <c r="H5" s="700" t="s">
        <v>38</v>
      </c>
      <c r="I5" s="701"/>
      <c r="J5" s="702"/>
    </row>
    <row r="6" ht="30" customHeight="1">
      <c r="A6" s="703"/>
      <c r="B6" s="1875" t="s">
        <v>66</v>
      </c>
      <c r="C6" s="1876"/>
      <c r="D6" s="1877"/>
      <c r="E6" s="1875" t="s">
        <v>66</v>
      </c>
      <c r="F6" s="1876"/>
      <c r="G6" s="1877"/>
      <c r="H6" s="712"/>
      <c r="I6" s="713"/>
      <c r="J6" s="714"/>
    </row>
    <row r="7" ht="94.5" customHeight="1">
      <c r="A7" s="1878"/>
      <c r="B7" s="1879" t="s">
        <v>9</v>
      </c>
      <c r="C7" s="1880" t="s">
        <v>10</v>
      </c>
      <c r="D7" s="1881" t="s">
        <v>11</v>
      </c>
      <c r="E7" s="1879" t="s">
        <v>9</v>
      </c>
      <c r="F7" s="1880" t="s">
        <v>10</v>
      </c>
      <c r="G7" s="1882" t="s">
        <v>11</v>
      </c>
      <c r="H7" s="1879" t="s">
        <v>9</v>
      </c>
      <c r="I7" s="1880" t="s">
        <v>10</v>
      </c>
      <c r="J7" s="1881" t="s">
        <v>11</v>
      </c>
    </row>
    <row r="8" ht="33.75" customHeight="1">
      <c r="A8" s="1883" t="s">
        <v>12</v>
      </c>
      <c r="B8" s="1884"/>
      <c r="C8" s="1885"/>
      <c r="D8" s="1886"/>
      <c r="E8" s="1884"/>
      <c r="F8" s="1885"/>
      <c r="G8" s="1887"/>
      <c r="H8" s="1888"/>
      <c r="I8" s="1889"/>
      <c r="J8" s="1890"/>
    </row>
    <row r="9" s="1764" customFormat="1" ht="30.75" customHeight="1">
      <c r="A9" s="1891" t="s">
        <v>138</v>
      </c>
      <c r="B9" s="1892">
        <f t="shared" ref="B9:G14" si="354">B18+B26</f>
        <v>36</v>
      </c>
      <c r="C9" s="1893">
        <f t="shared" si="354"/>
        <v>4</v>
      </c>
      <c r="D9" s="1894">
        <f t="shared" si="354"/>
        <v>40</v>
      </c>
      <c r="E9" s="1892">
        <f t="shared" si="354"/>
        <v>59</v>
      </c>
      <c r="F9" s="1893">
        <f t="shared" si="354"/>
        <v>8</v>
      </c>
      <c r="G9" s="1895">
        <f t="shared" si="354"/>
        <v>67</v>
      </c>
      <c r="H9" s="1896">
        <f>SUM(B9+E9)</f>
        <v>95</v>
      </c>
      <c r="I9" s="1897">
        <f>SUM(C9+F9)</f>
        <v>12</v>
      </c>
      <c r="J9" s="1898">
        <f>SUM(H9:I9)</f>
        <v>107</v>
      </c>
      <c r="K9" s="1899"/>
      <c r="L9" s="1899"/>
      <c r="M9" s="1899"/>
      <c r="N9" s="1899"/>
      <c r="O9" s="1899"/>
      <c r="P9" s="1899"/>
    </row>
    <row r="10" s="1764" customFormat="1" ht="29.25" customHeight="1">
      <c r="A10" s="1891" t="s">
        <v>139</v>
      </c>
      <c r="B10" s="1892">
        <f t="shared" si="354"/>
        <v>23</v>
      </c>
      <c r="C10" s="1893">
        <f t="shared" si="354"/>
        <v>2</v>
      </c>
      <c r="D10" s="1894">
        <f t="shared" si="354"/>
        <v>25</v>
      </c>
      <c r="E10" s="1892">
        <f t="shared" si="354"/>
        <v>23</v>
      </c>
      <c r="F10" s="1893">
        <f t="shared" si="354"/>
        <v>2</v>
      </c>
      <c r="G10" s="1895">
        <f t="shared" si="354"/>
        <v>25</v>
      </c>
      <c r="H10" s="1896">
        <f t="shared" ref="H10:I14" si="355">SUM(B10+E10)</f>
        <v>46</v>
      </c>
      <c r="I10" s="1897">
        <f t="shared" si="355"/>
        <v>4</v>
      </c>
      <c r="J10" s="1898">
        <f t="shared" ref="J10:J14" si="356">SUM(H10:I10)</f>
        <v>50</v>
      </c>
      <c r="K10" s="1899"/>
      <c r="L10" s="1899"/>
      <c r="M10" s="1899"/>
      <c r="N10" s="1899"/>
      <c r="O10" s="1899"/>
      <c r="P10" s="1899"/>
    </row>
    <row r="11" s="1764" customFormat="1" ht="27.75" customHeight="1">
      <c r="A11" s="1891" t="s">
        <v>140</v>
      </c>
      <c r="B11" s="1892">
        <f t="shared" si="354"/>
        <v>20</v>
      </c>
      <c r="C11" s="1893">
        <f t="shared" si="354"/>
        <v>2</v>
      </c>
      <c r="D11" s="1894">
        <f t="shared" si="354"/>
        <v>22</v>
      </c>
      <c r="E11" s="1892">
        <f t="shared" si="354"/>
        <v>17</v>
      </c>
      <c r="F11" s="1893">
        <f t="shared" si="354"/>
        <v>0</v>
      </c>
      <c r="G11" s="1895">
        <f t="shared" si="354"/>
        <v>17</v>
      </c>
      <c r="H11" s="1896">
        <f t="shared" si="355"/>
        <v>37</v>
      </c>
      <c r="I11" s="1897">
        <f t="shared" si="355"/>
        <v>2</v>
      </c>
      <c r="J11" s="1898">
        <f t="shared" si="356"/>
        <v>39</v>
      </c>
      <c r="K11" s="1899"/>
      <c r="L11" s="1899"/>
      <c r="M11" s="1899"/>
      <c r="N11" s="1899"/>
      <c r="O11" s="1899"/>
      <c r="P11" s="1899"/>
    </row>
    <row r="12" s="1764" customFormat="1" ht="27.75" customHeight="1">
      <c r="A12" s="1900" t="s">
        <v>141</v>
      </c>
      <c r="B12" s="1892">
        <f t="shared" si="354"/>
        <v>21</v>
      </c>
      <c r="C12" s="1893">
        <f t="shared" si="354"/>
        <v>2</v>
      </c>
      <c r="D12" s="1894">
        <f t="shared" si="354"/>
        <v>23</v>
      </c>
      <c r="E12" s="1892">
        <f t="shared" si="354"/>
        <v>18</v>
      </c>
      <c r="F12" s="1893">
        <f t="shared" si="354"/>
        <v>5</v>
      </c>
      <c r="G12" s="1895">
        <f t="shared" si="354"/>
        <v>23</v>
      </c>
      <c r="H12" s="1896">
        <f t="shared" si="355"/>
        <v>39</v>
      </c>
      <c r="I12" s="1897">
        <f t="shared" si="355"/>
        <v>7</v>
      </c>
      <c r="J12" s="1898">
        <f t="shared" si="356"/>
        <v>46</v>
      </c>
      <c r="K12" s="1899"/>
      <c r="L12" s="1899"/>
      <c r="M12" s="1899"/>
      <c r="N12" s="1899"/>
      <c r="O12" s="1899"/>
      <c r="P12" s="1899"/>
    </row>
    <row r="13" s="1764" customFormat="1" ht="27.75" customHeight="1">
      <c r="A13" s="1891" t="s">
        <v>142</v>
      </c>
      <c r="B13" s="1892">
        <f t="shared" si="354"/>
        <v>21</v>
      </c>
      <c r="C13" s="1893">
        <f t="shared" si="354"/>
        <v>0</v>
      </c>
      <c r="D13" s="1894">
        <f t="shared" si="354"/>
        <v>21</v>
      </c>
      <c r="E13" s="1892">
        <f>E22+E30</f>
        <v>19</v>
      </c>
      <c r="F13" s="1893">
        <f t="shared" si="354"/>
        <v>2</v>
      </c>
      <c r="G13" s="1895">
        <f t="shared" si="354"/>
        <v>21</v>
      </c>
      <c r="H13" s="1896">
        <f t="shared" si="355"/>
        <v>40</v>
      </c>
      <c r="I13" s="1897">
        <f t="shared" si="355"/>
        <v>2</v>
      </c>
      <c r="J13" s="1898">
        <f t="shared" si="356"/>
        <v>42</v>
      </c>
      <c r="K13" s="1899"/>
      <c r="L13" s="1899"/>
      <c r="M13" s="1899"/>
      <c r="N13" s="1899"/>
      <c r="O13" s="1899"/>
      <c r="P13" s="1899"/>
    </row>
    <row r="14" s="1764" customFormat="1" ht="27.75" customHeight="1">
      <c r="A14" s="1901" t="s">
        <v>143</v>
      </c>
      <c r="B14" s="1902">
        <f t="shared" si="354"/>
        <v>18</v>
      </c>
      <c r="C14" s="1903">
        <f t="shared" si="354"/>
        <v>0</v>
      </c>
      <c r="D14" s="1904">
        <f t="shared" si="354"/>
        <v>18</v>
      </c>
      <c r="E14" s="1902">
        <f t="shared" si="354"/>
        <v>17</v>
      </c>
      <c r="F14" s="1903">
        <f t="shared" si="354"/>
        <v>0</v>
      </c>
      <c r="G14" s="1905">
        <f t="shared" si="354"/>
        <v>17</v>
      </c>
      <c r="H14" s="1906">
        <f t="shared" si="355"/>
        <v>35</v>
      </c>
      <c r="I14" s="1864">
        <f t="shared" si="355"/>
        <v>0</v>
      </c>
      <c r="J14" s="1865">
        <f t="shared" si="356"/>
        <v>35</v>
      </c>
      <c r="K14" s="1899"/>
      <c r="L14" s="1899"/>
      <c r="M14" s="1899"/>
      <c r="N14" s="1899"/>
      <c r="O14" s="1899"/>
      <c r="P14" s="1899"/>
    </row>
    <row r="15" s="1870" customFormat="1" ht="30.75" customHeight="1">
      <c r="A15" s="1745" t="s">
        <v>30</v>
      </c>
      <c r="B15" s="1907">
        <f t="shared" ref="B15:J15" si="357">SUM(B8:B14)</f>
        <v>139</v>
      </c>
      <c r="C15" s="1908">
        <f t="shared" si="357"/>
        <v>10</v>
      </c>
      <c r="D15" s="1909">
        <f t="shared" si="357"/>
        <v>149</v>
      </c>
      <c r="E15" s="1907">
        <f t="shared" ref="E15:G15" si="358">SUM(E8:E14)</f>
        <v>153</v>
      </c>
      <c r="F15" s="1908">
        <f t="shared" si="358"/>
        <v>17</v>
      </c>
      <c r="G15" s="1910">
        <f t="shared" si="358"/>
        <v>170</v>
      </c>
      <c r="H15" s="1911">
        <f t="shared" si="357"/>
        <v>292</v>
      </c>
      <c r="I15" s="1908">
        <f t="shared" si="357"/>
        <v>27</v>
      </c>
      <c r="J15" s="1910">
        <f t="shared" si="357"/>
        <v>319</v>
      </c>
      <c r="K15" s="1899"/>
      <c r="L15" s="1899"/>
      <c r="M15" s="1899"/>
      <c r="N15" s="1899"/>
      <c r="O15" s="1899"/>
      <c r="P15" s="1899"/>
    </row>
    <row r="16" ht="32.25" customHeight="1">
      <c r="A16" s="1912" t="s">
        <v>18</v>
      </c>
      <c r="B16" s="1913"/>
      <c r="C16" s="1914"/>
      <c r="D16" s="1915"/>
      <c r="E16" s="1913"/>
      <c r="F16" s="1914"/>
      <c r="G16" s="1916"/>
      <c r="H16" s="1917"/>
      <c r="I16" s="1918"/>
      <c r="J16" s="1919"/>
      <c r="K16" s="1899"/>
      <c r="L16" s="1899"/>
      <c r="M16" s="1899"/>
      <c r="N16" s="1899"/>
      <c r="O16" s="1899"/>
      <c r="P16" s="1899"/>
    </row>
    <row r="17" ht="29.25" customHeight="1">
      <c r="A17" s="1920" t="s">
        <v>19</v>
      </c>
      <c r="B17" s="1921"/>
      <c r="C17" s="1760"/>
      <c r="D17" s="1922"/>
      <c r="E17" s="1921"/>
      <c r="F17" s="1760"/>
      <c r="G17" s="1923"/>
      <c r="H17" s="1924"/>
      <c r="I17" s="1925"/>
      <c r="J17" s="1926"/>
      <c r="K17" s="1899"/>
      <c r="L17" s="1899"/>
      <c r="M17" s="1899"/>
      <c r="N17" s="1899"/>
      <c r="O17" s="1899"/>
      <c r="P17" s="1899"/>
    </row>
    <row r="18" s="1764" customFormat="1" ht="36" customHeight="1">
      <c r="A18" s="1927" t="s">
        <v>138</v>
      </c>
      <c r="B18" s="1928">
        <v>36</v>
      </c>
      <c r="C18" s="1929">
        <v>4</v>
      </c>
      <c r="D18" s="1930">
        <f t="shared" ref="D18:D23" si="359">SUM(B18:C18)</f>
        <v>40</v>
      </c>
      <c r="E18" s="1928">
        <v>58</v>
      </c>
      <c r="F18" s="1929">
        <v>8</v>
      </c>
      <c r="G18" s="1931">
        <f t="shared" ref="G18:G23" si="360">SUM(E18:F18)</f>
        <v>66</v>
      </c>
      <c r="H18" s="1932">
        <f t="shared" ref="H18:I23" si="361">SUM(B18+E18)</f>
        <v>94</v>
      </c>
      <c r="I18" s="1933">
        <f>SUM(C18+F18)</f>
        <v>12</v>
      </c>
      <c r="J18" s="1934">
        <f t="shared" ref="J18:J23" si="362">SUM(H18:I18)</f>
        <v>106</v>
      </c>
      <c r="K18" s="1899"/>
      <c r="L18" s="1899"/>
      <c r="M18" s="1899"/>
      <c r="N18" s="1899"/>
      <c r="O18" s="1899"/>
      <c r="P18" s="1899"/>
    </row>
    <row r="19" s="1764" customFormat="1" ht="31.5" customHeight="1">
      <c r="A19" s="1891" t="s">
        <v>139</v>
      </c>
      <c r="B19" s="1892">
        <v>22</v>
      </c>
      <c r="C19" s="1893">
        <v>2</v>
      </c>
      <c r="D19" s="1894">
        <f t="shared" si="359"/>
        <v>24</v>
      </c>
      <c r="E19" s="1892">
        <v>23</v>
      </c>
      <c r="F19" s="1893">
        <v>2</v>
      </c>
      <c r="G19" s="1895">
        <f t="shared" si="360"/>
        <v>25</v>
      </c>
      <c r="H19" s="1896">
        <f t="shared" si="361"/>
        <v>45</v>
      </c>
      <c r="I19" s="1897">
        <f t="shared" si="361"/>
        <v>4</v>
      </c>
      <c r="J19" s="1898">
        <f t="shared" si="362"/>
        <v>49</v>
      </c>
      <c r="K19" s="1899"/>
      <c r="L19" s="1899"/>
      <c r="M19" s="1899"/>
      <c r="N19" s="1899"/>
      <c r="O19" s="1899"/>
      <c r="P19" s="1899"/>
    </row>
    <row r="20" s="1764" customFormat="1" ht="35.25" customHeight="1">
      <c r="A20" s="1891" t="s">
        <v>140</v>
      </c>
      <c r="B20" s="1892">
        <v>20</v>
      </c>
      <c r="C20" s="1893">
        <v>2</v>
      </c>
      <c r="D20" s="1894">
        <f t="shared" si="359"/>
        <v>22</v>
      </c>
      <c r="E20" s="1892">
        <v>17</v>
      </c>
      <c r="F20" s="1893">
        <v>0</v>
      </c>
      <c r="G20" s="1895">
        <f t="shared" si="360"/>
        <v>17</v>
      </c>
      <c r="H20" s="1896">
        <f t="shared" si="361"/>
        <v>37</v>
      </c>
      <c r="I20" s="1897">
        <f t="shared" si="361"/>
        <v>2</v>
      </c>
      <c r="J20" s="1898">
        <f t="shared" si="362"/>
        <v>39</v>
      </c>
      <c r="K20" s="1899"/>
      <c r="L20" s="1899"/>
      <c r="M20" s="1899"/>
      <c r="N20" s="1899"/>
      <c r="O20" s="1899"/>
      <c r="P20" s="1899"/>
    </row>
    <row r="21" s="1764" customFormat="1" ht="33.75" customHeight="1">
      <c r="A21" s="1900" t="s">
        <v>141</v>
      </c>
      <c r="B21" s="1892">
        <v>21</v>
      </c>
      <c r="C21" s="1893">
        <v>2</v>
      </c>
      <c r="D21" s="1894">
        <f t="shared" si="359"/>
        <v>23</v>
      </c>
      <c r="E21" s="1892">
        <v>18</v>
      </c>
      <c r="F21" s="1893">
        <v>5</v>
      </c>
      <c r="G21" s="1895">
        <f t="shared" si="360"/>
        <v>23</v>
      </c>
      <c r="H21" s="1896">
        <f t="shared" si="361"/>
        <v>39</v>
      </c>
      <c r="I21" s="1897">
        <f t="shared" si="361"/>
        <v>7</v>
      </c>
      <c r="J21" s="1898">
        <f t="shared" si="362"/>
        <v>46</v>
      </c>
      <c r="K21" s="1899"/>
      <c r="L21" s="1899"/>
      <c r="M21" s="1899"/>
      <c r="N21" s="1899"/>
      <c r="O21" s="1899"/>
      <c r="P21" s="1899"/>
    </row>
    <row r="22" s="1764" customFormat="1" ht="33.75" customHeight="1">
      <c r="A22" s="1891" t="s">
        <v>142</v>
      </c>
      <c r="B22" s="1892">
        <v>21</v>
      </c>
      <c r="C22" s="1893">
        <v>0</v>
      </c>
      <c r="D22" s="1894">
        <f t="shared" si="359"/>
        <v>21</v>
      </c>
      <c r="E22" s="1892">
        <v>19</v>
      </c>
      <c r="F22" s="1893">
        <v>2</v>
      </c>
      <c r="G22" s="1895">
        <f t="shared" si="360"/>
        <v>21</v>
      </c>
      <c r="H22" s="1896">
        <f t="shared" si="361"/>
        <v>40</v>
      </c>
      <c r="I22" s="1897">
        <f t="shared" si="361"/>
        <v>2</v>
      </c>
      <c r="J22" s="1898">
        <f t="shared" si="362"/>
        <v>42</v>
      </c>
      <c r="K22" s="1899"/>
      <c r="L22" s="1899"/>
      <c r="M22" s="1899"/>
      <c r="N22" s="1899"/>
      <c r="O22" s="1899"/>
      <c r="P22" s="1899"/>
    </row>
    <row r="23" s="1764" customFormat="1" ht="30.75" customHeight="1">
      <c r="A23" s="1901" t="s">
        <v>143</v>
      </c>
      <c r="B23" s="1902">
        <v>18</v>
      </c>
      <c r="C23" s="1903">
        <v>0</v>
      </c>
      <c r="D23" s="1904">
        <f t="shared" si="359"/>
        <v>18</v>
      </c>
      <c r="E23" s="1902">
        <v>17</v>
      </c>
      <c r="F23" s="1903">
        <v>0</v>
      </c>
      <c r="G23" s="1905">
        <f t="shared" si="360"/>
        <v>17</v>
      </c>
      <c r="H23" s="1906">
        <f t="shared" si="361"/>
        <v>35</v>
      </c>
      <c r="I23" s="1864">
        <f t="shared" si="361"/>
        <v>0</v>
      </c>
      <c r="J23" s="1865">
        <f t="shared" si="362"/>
        <v>35</v>
      </c>
      <c r="K23" s="1899"/>
      <c r="L23" s="1899"/>
      <c r="M23" s="1899"/>
      <c r="N23" s="1899"/>
      <c r="O23" s="1899"/>
      <c r="P23" s="1899"/>
    </row>
    <row r="24" s="1870" customFormat="1" ht="30.75" customHeight="1">
      <c r="A24" s="1935" t="s">
        <v>21</v>
      </c>
      <c r="B24" s="1936">
        <f t="shared" ref="B24:J32" si="363">SUM(B18:B23)</f>
        <v>138</v>
      </c>
      <c r="C24" s="1937">
        <f t="shared" si="363"/>
        <v>10</v>
      </c>
      <c r="D24" s="1938">
        <f t="shared" si="363"/>
        <v>148</v>
      </c>
      <c r="E24" s="1936">
        <f t="shared" ref="E24:G24" si="364">SUM(E18:E23)</f>
        <v>152</v>
      </c>
      <c r="F24" s="1937">
        <f t="shared" si="364"/>
        <v>17</v>
      </c>
      <c r="G24" s="1939">
        <f t="shared" si="364"/>
        <v>169</v>
      </c>
      <c r="H24" s="1940">
        <f t="shared" si="363"/>
        <v>290</v>
      </c>
      <c r="I24" s="1937">
        <f t="shared" si="363"/>
        <v>27</v>
      </c>
      <c r="J24" s="1939">
        <f t="shared" si="363"/>
        <v>317</v>
      </c>
      <c r="K24" s="1899"/>
      <c r="L24" s="1899"/>
      <c r="M24" s="1899"/>
      <c r="N24" s="1899"/>
      <c r="O24" s="1899"/>
      <c r="P24" s="1899"/>
    </row>
    <row r="25" ht="29.25" customHeight="1">
      <c r="A25" s="1941" t="s">
        <v>22</v>
      </c>
      <c r="B25" s="1942"/>
      <c r="C25" s="1943"/>
      <c r="D25" s="1944"/>
      <c r="E25" s="1942"/>
      <c r="F25" s="1943"/>
      <c r="G25" s="1945"/>
      <c r="H25" s="1946"/>
      <c r="I25" s="1947"/>
      <c r="J25" s="1948"/>
      <c r="K25" s="1899"/>
      <c r="L25" s="1899"/>
      <c r="M25" s="1899"/>
      <c r="N25" s="1899"/>
      <c r="O25" s="1899"/>
      <c r="P25" s="1899"/>
    </row>
    <row r="26" s="1764" customFormat="1" ht="30" customHeight="1">
      <c r="A26" s="1949" t="s">
        <v>138</v>
      </c>
      <c r="B26" s="1950">
        <v>0</v>
      </c>
      <c r="C26" s="1951">
        <v>0</v>
      </c>
      <c r="D26" s="1952">
        <f t="shared" ref="D26:D31" si="365">SUM(B26:C26)</f>
        <v>0</v>
      </c>
      <c r="E26" s="1950">
        <v>1</v>
      </c>
      <c r="F26" s="1951">
        <v>0</v>
      </c>
      <c r="G26" s="1953">
        <f t="shared" ref="G26:G31" si="366">SUM(E26:F26)</f>
        <v>1</v>
      </c>
      <c r="H26" s="1954">
        <f>SUM(B26+E26)</f>
        <v>1</v>
      </c>
      <c r="I26" s="1860">
        <f>SUM(C26+F26)</f>
        <v>0</v>
      </c>
      <c r="J26" s="1861">
        <f t="shared" ref="J26:J29" si="367">D26+G26</f>
        <v>1</v>
      </c>
      <c r="K26" s="1899"/>
      <c r="L26" s="1899"/>
      <c r="M26" s="1899"/>
      <c r="N26" s="1899"/>
      <c r="O26" s="1899"/>
      <c r="P26" s="1899"/>
    </row>
    <row r="27" s="1764" customFormat="1" ht="29.25" customHeight="1">
      <c r="A27" s="1891" t="s">
        <v>139</v>
      </c>
      <c r="B27" s="1892">
        <v>1</v>
      </c>
      <c r="C27" s="1893">
        <v>0</v>
      </c>
      <c r="D27" s="1894">
        <f t="shared" si="365"/>
        <v>1</v>
      </c>
      <c r="E27" s="1892">
        <v>0</v>
      </c>
      <c r="F27" s="1893">
        <v>0</v>
      </c>
      <c r="G27" s="1895">
        <f t="shared" si="366"/>
        <v>0</v>
      </c>
      <c r="H27" s="1896">
        <f t="shared" ref="H27:J31" si="368">B27+E27</f>
        <v>1</v>
      </c>
      <c r="I27" s="1897">
        <f t="shared" si="368"/>
        <v>0</v>
      </c>
      <c r="J27" s="1898">
        <f t="shared" si="367"/>
        <v>1</v>
      </c>
      <c r="K27" s="1899"/>
      <c r="L27" s="1899"/>
      <c r="M27" s="1899"/>
      <c r="N27" s="1899"/>
      <c r="O27" s="1899"/>
      <c r="P27" s="1899"/>
    </row>
    <row r="28" s="1764" customFormat="1" ht="33.75" customHeight="1">
      <c r="A28" s="1891" t="s">
        <v>140</v>
      </c>
      <c r="B28" s="1892">
        <v>0</v>
      </c>
      <c r="C28" s="1893">
        <v>0</v>
      </c>
      <c r="D28" s="1895">
        <f t="shared" si="365"/>
        <v>0</v>
      </c>
      <c r="E28" s="1892">
        <v>0</v>
      </c>
      <c r="F28" s="1893">
        <v>0</v>
      </c>
      <c r="G28" s="1895">
        <f t="shared" si="366"/>
        <v>0</v>
      </c>
      <c r="H28" s="1896">
        <f t="shared" si="368"/>
        <v>0</v>
      </c>
      <c r="I28" s="1897">
        <f t="shared" si="368"/>
        <v>0</v>
      </c>
      <c r="J28" s="1898">
        <f t="shared" si="367"/>
        <v>0</v>
      </c>
      <c r="K28" s="1899"/>
      <c r="L28" s="1899"/>
      <c r="M28" s="1899"/>
      <c r="N28" s="1899"/>
      <c r="O28" s="1899"/>
      <c r="P28" s="1899"/>
    </row>
    <row r="29" s="1764" customFormat="1" ht="30.75" customHeight="1">
      <c r="A29" s="1900" t="s">
        <v>141</v>
      </c>
      <c r="B29" s="1892">
        <v>0</v>
      </c>
      <c r="C29" s="1893">
        <v>0</v>
      </c>
      <c r="D29" s="1895">
        <f t="shared" si="365"/>
        <v>0</v>
      </c>
      <c r="E29" s="1892">
        <v>0</v>
      </c>
      <c r="F29" s="1893">
        <v>0</v>
      </c>
      <c r="G29" s="1895">
        <f t="shared" si="366"/>
        <v>0</v>
      </c>
      <c r="H29" s="1896">
        <f t="shared" si="368"/>
        <v>0</v>
      </c>
      <c r="I29" s="1897">
        <f t="shared" si="368"/>
        <v>0</v>
      </c>
      <c r="J29" s="1898">
        <f t="shared" si="367"/>
        <v>0</v>
      </c>
      <c r="K29" s="1899"/>
      <c r="L29" s="1899"/>
      <c r="M29" s="1899"/>
      <c r="N29" s="1899"/>
      <c r="O29" s="1899"/>
      <c r="P29" s="1899"/>
    </row>
    <row r="30" s="1764" customFormat="1" ht="33" customHeight="1">
      <c r="A30" s="1891" t="s">
        <v>142</v>
      </c>
      <c r="B30" s="1892">
        <v>0</v>
      </c>
      <c r="C30" s="1893">
        <v>0</v>
      </c>
      <c r="D30" s="1895">
        <f t="shared" si="365"/>
        <v>0</v>
      </c>
      <c r="E30" s="1892">
        <v>0</v>
      </c>
      <c r="F30" s="1893">
        <v>0</v>
      </c>
      <c r="G30" s="1955">
        <f t="shared" si="366"/>
        <v>0</v>
      </c>
      <c r="H30" s="1896">
        <f t="shared" si="368"/>
        <v>0</v>
      </c>
      <c r="I30" s="1897">
        <f t="shared" si="368"/>
        <v>0</v>
      </c>
      <c r="J30" s="1898">
        <f t="shared" si="368"/>
        <v>0</v>
      </c>
      <c r="K30" s="1899"/>
      <c r="L30" s="1899"/>
      <c r="M30" s="1899"/>
      <c r="N30" s="1899"/>
      <c r="O30" s="1899"/>
      <c r="P30" s="1899"/>
    </row>
    <row r="31" s="1764" customFormat="1" ht="30.75" customHeight="1">
      <c r="A31" s="1901" t="s">
        <v>143</v>
      </c>
      <c r="B31" s="1902">
        <v>0</v>
      </c>
      <c r="C31" s="1903">
        <v>0</v>
      </c>
      <c r="D31" s="1905">
        <f t="shared" si="365"/>
        <v>0</v>
      </c>
      <c r="E31" s="1902">
        <v>0</v>
      </c>
      <c r="F31" s="1903">
        <v>0</v>
      </c>
      <c r="G31" s="1956">
        <f t="shared" si="366"/>
        <v>0</v>
      </c>
      <c r="H31" s="1906">
        <f t="shared" si="368"/>
        <v>0</v>
      </c>
      <c r="I31" s="1864">
        <f t="shared" si="368"/>
        <v>0</v>
      </c>
      <c r="J31" s="1865">
        <f t="shared" si="368"/>
        <v>0</v>
      </c>
      <c r="K31" s="1899"/>
      <c r="L31" s="1899"/>
      <c r="M31" s="1899"/>
      <c r="N31" s="1899"/>
      <c r="O31" s="1899"/>
      <c r="P31" s="1899"/>
    </row>
    <row r="32" ht="36.75" customHeight="1">
      <c r="A32" s="1957" t="s">
        <v>23</v>
      </c>
      <c r="B32" s="1958">
        <f t="shared" si="363"/>
        <v>1</v>
      </c>
      <c r="C32" s="1959">
        <f t="shared" si="363"/>
        <v>0</v>
      </c>
      <c r="D32" s="1960">
        <f t="shared" si="363"/>
        <v>1</v>
      </c>
      <c r="E32" s="1958">
        <f t="shared" si="363"/>
        <v>1</v>
      </c>
      <c r="F32" s="1959">
        <f t="shared" si="363"/>
        <v>0</v>
      </c>
      <c r="G32" s="1960">
        <f t="shared" si="363"/>
        <v>1</v>
      </c>
      <c r="H32" s="1961">
        <f t="shared" si="363"/>
        <v>2</v>
      </c>
      <c r="I32" s="1959">
        <f t="shared" si="363"/>
        <v>0</v>
      </c>
      <c r="J32" s="1960">
        <f t="shared" si="363"/>
        <v>2</v>
      </c>
      <c r="K32" s="1899"/>
      <c r="L32" s="1899"/>
      <c r="M32" s="1899"/>
      <c r="N32" s="1899"/>
      <c r="O32" s="1899"/>
      <c r="P32" s="1899"/>
    </row>
    <row r="33" ht="33.75" customHeight="1">
      <c r="A33" s="1957" t="s">
        <v>54</v>
      </c>
      <c r="B33" s="1962">
        <f t="shared" ref="B33:J33" si="369">B24</f>
        <v>138</v>
      </c>
      <c r="C33" s="1963">
        <f t="shared" si="369"/>
        <v>10</v>
      </c>
      <c r="D33" s="1964">
        <f t="shared" si="369"/>
        <v>148</v>
      </c>
      <c r="E33" s="1962">
        <f t="shared" si="369"/>
        <v>152</v>
      </c>
      <c r="F33" s="1963">
        <f t="shared" si="369"/>
        <v>17</v>
      </c>
      <c r="G33" s="1964">
        <f t="shared" si="369"/>
        <v>169</v>
      </c>
      <c r="H33" s="1965">
        <f t="shared" si="369"/>
        <v>290</v>
      </c>
      <c r="I33" s="1963">
        <f t="shared" si="369"/>
        <v>27</v>
      </c>
      <c r="J33" s="1964">
        <f t="shared" si="369"/>
        <v>317</v>
      </c>
      <c r="K33" s="1899"/>
      <c r="L33" s="1899"/>
      <c r="M33" s="1899"/>
      <c r="N33" s="1899"/>
      <c r="O33" s="1899"/>
      <c r="P33" s="1899"/>
    </row>
    <row r="34" ht="32.25" customHeight="1">
      <c r="A34" s="1957" t="s">
        <v>55</v>
      </c>
      <c r="B34" s="1962">
        <f t="shared" ref="B34:J34" si="370">B32</f>
        <v>1</v>
      </c>
      <c r="C34" s="1963">
        <f t="shared" si="370"/>
        <v>0</v>
      </c>
      <c r="D34" s="1964">
        <f t="shared" si="370"/>
        <v>1</v>
      </c>
      <c r="E34" s="1962">
        <f t="shared" si="370"/>
        <v>1</v>
      </c>
      <c r="F34" s="1963">
        <f t="shared" si="370"/>
        <v>0</v>
      </c>
      <c r="G34" s="1964">
        <f t="shared" si="370"/>
        <v>1</v>
      </c>
      <c r="H34" s="1965">
        <f t="shared" si="370"/>
        <v>2</v>
      </c>
      <c r="I34" s="1963">
        <f t="shared" si="370"/>
        <v>0</v>
      </c>
      <c r="J34" s="1964">
        <f t="shared" si="370"/>
        <v>2</v>
      </c>
      <c r="K34" s="1899"/>
      <c r="L34" s="1899"/>
      <c r="M34" s="1899"/>
      <c r="N34" s="1899"/>
      <c r="O34" s="1899"/>
      <c r="P34" s="1899"/>
    </row>
    <row r="35" ht="36.75" customHeight="1">
      <c r="A35" s="1966" t="s">
        <v>56</v>
      </c>
      <c r="B35" s="1795">
        <f t="shared" ref="B35:F35" si="371">SUM(B33:B34)</f>
        <v>139</v>
      </c>
      <c r="C35" s="1796">
        <f t="shared" si="371"/>
        <v>10</v>
      </c>
      <c r="D35" s="1797">
        <f t="shared" si="371"/>
        <v>149</v>
      </c>
      <c r="E35" s="1795">
        <f t="shared" si="371"/>
        <v>153</v>
      </c>
      <c r="F35" s="1796">
        <f t="shared" si="371"/>
        <v>17</v>
      </c>
      <c r="G35" s="1797">
        <f>SUM(G33:G34)</f>
        <v>170</v>
      </c>
      <c r="H35" s="1798">
        <f>SUM(H33:H34)</f>
        <v>292</v>
      </c>
      <c r="I35" s="1796">
        <f>SUM(I33:I34)</f>
        <v>27</v>
      </c>
      <c r="J35" s="1797">
        <f>SUM(J33:J34)</f>
        <v>319</v>
      </c>
      <c r="K35" s="1899"/>
      <c r="L35" s="1899"/>
      <c r="M35" s="1899"/>
      <c r="N35" s="1899"/>
      <c r="O35" s="1899"/>
      <c r="P35" s="1899"/>
    </row>
    <row r="36" ht="32.25" customHeight="1">
      <c r="A36" s="1899"/>
      <c r="B36" s="1899"/>
      <c r="C36" s="1899"/>
      <c r="D36" s="1899"/>
      <c r="E36" s="1899"/>
      <c r="F36" s="1899"/>
      <c r="G36" s="1899"/>
      <c r="H36" s="1899"/>
      <c r="I36" s="1899"/>
      <c r="J36" s="1899"/>
      <c r="K36" s="1899"/>
      <c r="L36" s="1899"/>
      <c r="M36" s="1899"/>
      <c r="N36" s="1899"/>
      <c r="O36" s="1899"/>
      <c r="P36" s="1899"/>
    </row>
    <row r="37" ht="30" customHeight="1">
      <c r="A37" s="1967"/>
      <c r="B37" s="1967"/>
      <c r="C37" s="1967"/>
      <c r="D37" s="1967"/>
      <c r="E37" s="1802"/>
      <c r="F37" s="1802"/>
      <c r="G37" s="1967"/>
      <c r="H37" s="1967"/>
      <c r="I37" s="1967"/>
      <c r="J37" s="1967"/>
      <c r="K37" s="1967"/>
      <c r="L37" s="1967"/>
      <c r="M37" s="1967"/>
      <c r="N37" s="1967"/>
      <c r="O37" s="1967"/>
      <c r="P37" s="1967"/>
    </row>
    <row r="38" ht="29.25" customHeight="1"/>
    <row r="39" ht="29.25" customHeight="1"/>
    <row r="40" ht="39" customHeight="1"/>
    <row r="41" ht="12.75" hidden="1" customHeight="1"/>
    <row r="42" ht="12.75" hidden="1" customHeight="1"/>
    <row r="43" ht="26.25" customHeight="1"/>
  </sheetData>
  <mergeCells count="11">
    <mergeCell ref="A1:J1"/>
    <mergeCell ref="A2:J2"/>
    <mergeCell ref="A3:J3"/>
    <mergeCell ref="A5:A7"/>
    <mergeCell ref="B5:D5"/>
    <mergeCell ref="E5:G5"/>
    <mergeCell ref="H5:J6"/>
    <mergeCell ref="B6:D6"/>
    <mergeCell ref="E6:G6"/>
    <mergeCell ref="A37:D37"/>
    <mergeCell ref="G37:P37"/>
  </mergeCells>
  <printOptions headings="0" gridLines="0"/>
  <pageMargins left="0.70866141732283505" right="0.70866141732283505" top="0.74803149606299202" bottom="0.74803149606299202" header="0.31496062992126" footer="0.31496062992126"/>
  <pageSetup paperSize="9" scale="4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1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T33" activeCellId="0" sqref="T33"/>
    </sheetView>
  </sheetViews>
  <sheetFormatPr defaultColWidth="9.140625" defaultRowHeight="12.75"/>
  <cols>
    <col bestFit="1" customWidth="1" min="1" max="1" style="694" width="106.5703125"/>
    <col customWidth="1" min="2" max="2" style="694" width="16.28515625"/>
    <col customWidth="1" min="3" max="3" style="694" width="15.28515625"/>
    <col customWidth="1" min="4" max="4" style="694" width="13.85546875"/>
    <col customWidth="1" min="5" max="5" style="694" width="14.140625"/>
    <col customWidth="1" min="6" max="6" style="694" width="15.42578125"/>
    <col customWidth="1" min="7" max="7" style="694" width="14.140625"/>
    <col customWidth="1" min="8" max="8" style="694" width="15.5703125"/>
    <col customWidth="1" min="9" max="9" style="694" width="15.7109375"/>
    <col customWidth="1" min="10" max="10" style="694" width="14.85546875"/>
    <col customWidth="1" min="11" max="12" style="694" width="15.7109375"/>
    <col customWidth="1" min="13" max="13" style="694" width="16.42578125"/>
    <col customWidth="1" min="14" max="15" style="694" width="10.7109375"/>
    <col min="16" max="16" style="694" width="9.140625"/>
    <col customWidth="1" min="17" max="17" style="694" width="12.85546875"/>
    <col customWidth="1" min="18" max="18" style="694" width="23.42578125"/>
    <col min="19" max="20" style="694" width="9.140625"/>
    <col bestFit="1" customWidth="1" min="21" max="21" style="694" width="10.5703125"/>
    <col customWidth="1" min="22" max="22" style="694" width="11.28515625"/>
    <col min="23" max="16384" style="694" width="9.140625"/>
  </cols>
  <sheetData>
    <row r="1" ht="21.75" customHeight="1">
      <c r="A1" s="137" t="s">
        <v>123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</row>
    <row r="2" ht="33.75" customHeight="1">
      <c r="A2" s="137" t="s">
        <v>124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</row>
    <row r="3" ht="21.75" customHeight="1">
      <c r="A3" s="137" t="s">
        <v>144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</row>
    <row r="4" ht="35.25" customHeight="1">
      <c r="A4" s="696"/>
    </row>
    <row r="5" ht="26.25" customHeight="1">
      <c r="A5" s="697" t="s">
        <v>3</v>
      </c>
      <c r="B5" s="1872" t="s">
        <v>36</v>
      </c>
      <c r="C5" s="1873"/>
      <c r="D5" s="1874"/>
      <c r="E5" s="1872" t="s">
        <v>37</v>
      </c>
      <c r="F5" s="1873"/>
      <c r="G5" s="1874"/>
      <c r="H5" s="1872" t="s">
        <v>45</v>
      </c>
      <c r="I5" s="1873"/>
      <c r="J5" s="1874"/>
      <c r="K5" s="700" t="s">
        <v>38</v>
      </c>
      <c r="L5" s="701"/>
      <c r="M5" s="702"/>
      <c r="N5" s="1968"/>
      <c r="O5" s="1968"/>
    </row>
    <row r="6" ht="30.75" customHeight="1">
      <c r="A6" s="703"/>
      <c r="B6" s="1969" t="s">
        <v>66</v>
      </c>
      <c r="C6" s="1970"/>
      <c r="D6" s="1971"/>
      <c r="E6" s="1969" t="s">
        <v>66</v>
      </c>
      <c r="F6" s="1970"/>
      <c r="G6" s="1971"/>
      <c r="H6" s="1969" t="s">
        <v>66</v>
      </c>
      <c r="I6" s="1970"/>
      <c r="J6" s="1971"/>
      <c r="K6" s="712"/>
      <c r="L6" s="713"/>
      <c r="M6" s="714"/>
      <c r="N6" s="1968"/>
      <c r="O6" s="1968"/>
    </row>
    <row r="7" ht="49.5" customHeight="1">
      <c r="A7" s="703"/>
      <c r="B7" s="1972" t="s">
        <v>9</v>
      </c>
      <c r="C7" s="1972" t="s">
        <v>10</v>
      </c>
      <c r="D7" s="1973" t="s">
        <v>11</v>
      </c>
      <c r="E7" s="1972" t="s">
        <v>9</v>
      </c>
      <c r="F7" s="1972" t="s">
        <v>10</v>
      </c>
      <c r="G7" s="1973" t="s">
        <v>11</v>
      </c>
      <c r="H7" s="1972" t="s">
        <v>9</v>
      </c>
      <c r="I7" s="1972" t="s">
        <v>10</v>
      </c>
      <c r="J7" s="1973" t="s">
        <v>11</v>
      </c>
      <c r="K7" s="1972" t="s">
        <v>9</v>
      </c>
      <c r="L7" s="1972" t="s">
        <v>10</v>
      </c>
      <c r="M7" s="1973" t="s">
        <v>11</v>
      </c>
      <c r="N7" s="1968"/>
      <c r="O7" s="1968"/>
    </row>
    <row r="8" ht="31.5" customHeight="1">
      <c r="A8" s="1974" t="s">
        <v>12</v>
      </c>
      <c r="B8" s="1975"/>
      <c r="C8" s="1976"/>
      <c r="D8" s="1977"/>
      <c r="E8" s="1975"/>
      <c r="F8" s="1976"/>
      <c r="G8" s="1977"/>
      <c r="H8" s="1975"/>
      <c r="I8" s="1976"/>
      <c r="J8" s="1977"/>
      <c r="K8" s="1745"/>
      <c r="L8" s="1978"/>
      <c r="M8" s="1979"/>
      <c r="N8" s="1968"/>
      <c r="O8" s="1968"/>
    </row>
    <row r="9" ht="32.25" customHeight="1">
      <c r="A9" s="1980" t="s">
        <v>138</v>
      </c>
      <c r="B9" s="1981">
        <f t="shared" ref="B9:C14" si="372">B18+B26</f>
        <v>10</v>
      </c>
      <c r="C9" s="1982">
        <f t="shared" si="372"/>
        <v>2</v>
      </c>
      <c r="D9" s="1983">
        <f>B9+C9</f>
        <v>12</v>
      </c>
      <c r="E9" s="1984">
        <f t="shared" ref="E9:J14" si="373">E18+E26</f>
        <v>10</v>
      </c>
      <c r="F9" s="1985">
        <f t="shared" si="373"/>
        <v>8</v>
      </c>
      <c r="G9" s="1986">
        <f>E9+F9</f>
        <v>18</v>
      </c>
      <c r="H9" s="1984">
        <f t="shared" ref="H9:I12" si="374">H18+H26</f>
        <v>13</v>
      </c>
      <c r="I9" s="1985">
        <f t="shared" si="374"/>
        <v>11</v>
      </c>
      <c r="J9" s="1986">
        <f>H9+I9</f>
        <v>24</v>
      </c>
      <c r="K9" s="1987">
        <f>SUM(B9+E9+H9)</f>
        <v>33</v>
      </c>
      <c r="L9" s="1988">
        <f>SUM(C9+F9+I9)</f>
        <v>21</v>
      </c>
      <c r="M9" s="1989">
        <f>SUM(K9:L9)</f>
        <v>54</v>
      </c>
      <c r="N9" s="1968"/>
      <c r="O9" s="1968"/>
    </row>
    <row r="10" ht="33.75" customHeight="1">
      <c r="A10" s="1990" t="s">
        <v>139</v>
      </c>
      <c r="B10" s="1981">
        <f t="shared" si="372"/>
        <v>0</v>
      </c>
      <c r="C10" s="1982">
        <f t="shared" si="372"/>
        <v>0</v>
      </c>
      <c r="D10" s="1983">
        <f t="shared" ref="D10:D14" si="375">B10+C10</f>
        <v>0</v>
      </c>
      <c r="E10" s="1984">
        <f t="shared" si="373"/>
        <v>0</v>
      </c>
      <c r="F10" s="1982">
        <f t="shared" si="373"/>
        <v>0</v>
      </c>
      <c r="G10" s="1986">
        <f t="shared" ref="G10:G12" si="376">E10+F10</f>
        <v>0</v>
      </c>
      <c r="H10" s="1984">
        <f t="shared" si="374"/>
        <v>0</v>
      </c>
      <c r="I10" s="1982">
        <f t="shared" si="374"/>
        <v>0</v>
      </c>
      <c r="J10" s="1986">
        <f t="shared" ref="J10:J12" si="377">H10+I10</f>
        <v>0</v>
      </c>
      <c r="K10" s="1987">
        <f t="shared" ref="K10:L14" si="378">SUM(B10+E10+H10)</f>
        <v>0</v>
      </c>
      <c r="L10" s="1988">
        <f>SUM(C10+F10+I10)</f>
        <v>0</v>
      </c>
      <c r="M10" s="1989">
        <f t="shared" ref="M10:M12" si="379">SUM(K10:L10)</f>
        <v>0</v>
      </c>
      <c r="N10" s="1968"/>
      <c r="O10" s="1968"/>
    </row>
    <row r="11" ht="24.949999999999999" customHeight="1">
      <c r="A11" s="1991" t="s">
        <v>140</v>
      </c>
      <c r="B11" s="1981">
        <f t="shared" si="372"/>
        <v>0</v>
      </c>
      <c r="C11" s="1982">
        <f t="shared" si="372"/>
        <v>0</v>
      </c>
      <c r="D11" s="1983">
        <f t="shared" si="375"/>
        <v>0</v>
      </c>
      <c r="E11" s="1984">
        <f t="shared" si="373"/>
        <v>9</v>
      </c>
      <c r="F11" s="1982">
        <f t="shared" si="373"/>
        <v>6</v>
      </c>
      <c r="G11" s="1986">
        <f t="shared" si="376"/>
        <v>15</v>
      </c>
      <c r="H11" s="1984">
        <f t="shared" si="374"/>
        <v>0</v>
      </c>
      <c r="I11" s="1982">
        <f t="shared" si="374"/>
        <v>0</v>
      </c>
      <c r="J11" s="1986">
        <f t="shared" si="377"/>
        <v>0</v>
      </c>
      <c r="K11" s="1987">
        <f t="shared" si="378"/>
        <v>9</v>
      </c>
      <c r="L11" s="1988">
        <f t="shared" si="378"/>
        <v>6</v>
      </c>
      <c r="M11" s="1989">
        <f t="shared" si="379"/>
        <v>15</v>
      </c>
      <c r="N11" s="1968"/>
      <c r="O11" s="1968"/>
    </row>
    <row r="12" ht="29.25" customHeight="1">
      <c r="A12" s="1992" t="s">
        <v>141</v>
      </c>
      <c r="B12" s="1981">
        <f t="shared" si="372"/>
        <v>10</v>
      </c>
      <c r="C12" s="1982">
        <f>C21+C29</f>
        <v>26</v>
      </c>
      <c r="D12" s="1983">
        <f t="shared" si="375"/>
        <v>36</v>
      </c>
      <c r="E12" s="1984">
        <f t="shared" si="373"/>
        <v>0</v>
      </c>
      <c r="F12" s="1982">
        <f t="shared" si="373"/>
        <v>12</v>
      </c>
      <c r="G12" s="1986">
        <f t="shared" si="376"/>
        <v>12</v>
      </c>
      <c r="H12" s="1984">
        <f t="shared" si="374"/>
        <v>0</v>
      </c>
      <c r="I12" s="1982">
        <f t="shared" si="374"/>
        <v>39</v>
      </c>
      <c r="J12" s="1986">
        <f t="shared" si="377"/>
        <v>39</v>
      </c>
      <c r="K12" s="1987">
        <f t="shared" si="378"/>
        <v>10</v>
      </c>
      <c r="L12" s="1988">
        <f t="shared" ref="L12:M14" si="380">SUM(C12+F12+I12)</f>
        <v>77</v>
      </c>
      <c r="M12" s="1989">
        <f t="shared" si="379"/>
        <v>87</v>
      </c>
      <c r="N12" s="1968"/>
      <c r="O12" s="1968"/>
    </row>
    <row r="13" ht="33.75" customHeight="1">
      <c r="A13" s="1992" t="s">
        <v>142</v>
      </c>
      <c r="B13" s="1981">
        <f t="shared" si="372"/>
        <v>0</v>
      </c>
      <c r="C13" s="1982">
        <f t="shared" si="372"/>
        <v>0</v>
      </c>
      <c r="D13" s="1983">
        <f t="shared" si="375"/>
        <v>0</v>
      </c>
      <c r="E13" s="1984">
        <f t="shared" si="373"/>
        <v>6</v>
      </c>
      <c r="F13" s="1982">
        <f t="shared" si="373"/>
        <v>0</v>
      </c>
      <c r="G13" s="1993">
        <f t="shared" si="373"/>
        <v>6</v>
      </c>
      <c r="H13" s="1984">
        <f t="shared" si="373"/>
        <v>0</v>
      </c>
      <c r="I13" s="1982">
        <f t="shared" si="373"/>
        <v>0</v>
      </c>
      <c r="J13" s="1993">
        <f t="shared" si="373"/>
        <v>0</v>
      </c>
      <c r="K13" s="1987">
        <f t="shared" si="378"/>
        <v>6</v>
      </c>
      <c r="L13" s="1988">
        <f t="shared" si="380"/>
        <v>0</v>
      </c>
      <c r="M13" s="1989">
        <f t="shared" si="380"/>
        <v>6</v>
      </c>
      <c r="N13" s="1968"/>
      <c r="O13" s="1968"/>
    </row>
    <row r="14" ht="29.25" customHeight="1">
      <c r="A14" s="1994" t="s">
        <v>143</v>
      </c>
      <c r="B14" s="1995">
        <f t="shared" si="372"/>
        <v>10</v>
      </c>
      <c r="C14" s="1996">
        <f t="shared" si="372"/>
        <v>1</v>
      </c>
      <c r="D14" s="1997">
        <f t="shared" si="375"/>
        <v>11</v>
      </c>
      <c r="E14" s="1998">
        <f t="shared" si="373"/>
        <v>1</v>
      </c>
      <c r="F14" s="1996">
        <f t="shared" si="373"/>
        <v>0</v>
      </c>
      <c r="G14" s="1999">
        <f>E14+F14</f>
        <v>1</v>
      </c>
      <c r="H14" s="1998">
        <f t="shared" si="373"/>
        <v>15</v>
      </c>
      <c r="I14" s="1996">
        <f t="shared" si="373"/>
        <v>3</v>
      </c>
      <c r="J14" s="1999">
        <f>H14+I14</f>
        <v>18</v>
      </c>
      <c r="K14" s="2000">
        <f t="shared" si="378"/>
        <v>26</v>
      </c>
      <c r="L14" s="2001">
        <f t="shared" si="380"/>
        <v>4</v>
      </c>
      <c r="M14" s="2002">
        <f>SUM(K14:L14)</f>
        <v>30</v>
      </c>
      <c r="N14" s="1968"/>
      <c r="O14" s="1968"/>
    </row>
    <row r="15" ht="29.25" customHeight="1">
      <c r="A15" s="1745" t="s">
        <v>30</v>
      </c>
      <c r="B15" s="2003">
        <f t="shared" ref="B15:L15" si="381">SUM(B9:B14)</f>
        <v>30</v>
      </c>
      <c r="C15" s="2004">
        <f t="shared" si="381"/>
        <v>29</v>
      </c>
      <c r="D15" s="2005">
        <f t="shared" si="381"/>
        <v>59</v>
      </c>
      <c r="E15" s="2006">
        <f t="shared" si="381"/>
        <v>26</v>
      </c>
      <c r="F15" s="2004">
        <f t="shared" si="381"/>
        <v>26</v>
      </c>
      <c r="G15" s="2007">
        <f t="shared" si="381"/>
        <v>52</v>
      </c>
      <c r="H15" s="2006">
        <f t="shared" si="381"/>
        <v>28</v>
      </c>
      <c r="I15" s="2004">
        <f t="shared" si="381"/>
        <v>53</v>
      </c>
      <c r="J15" s="2007">
        <f t="shared" si="381"/>
        <v>81</v>
      </c>
      <c r="K15" s="2003">
        <f t="shared" si="381"/>
        <v>84</v>
      </c>
      <c r="L15" s="2004">
        <f t="shared" si="381"/>
        <v>108</v>
      </c>
      <c r="M15" s="2005">
        <f>SUM(M9:M14)</f>
        <v>192</v>
      </c>
      <c r="N15" s="1968"/>
      <c r="O15" s="1968"/>
    </row>
    <row r="16" ht="24.949999999999999" customHeight="1">
      <c r="A16" s="1748" t="s">
        <v>18</v>
      </c>
      <c r="B16" s="2008"/>
      <c r="C16" s="2009"/>
      <c r="D16" s="2010"/>
      <c r="E16" s="2011"/>
      <c r="F16" s="2009"/>
      <c r="G16" s="2012"/>
      <c r="H16" s="2011"/>
      <c r="I16" s="2009"/>
      <c r="J16" s="2012"/>
      <c r="K16" s="2008"/>
      <c r="L16" s="2009"/>
      <c r="M16" s="2010"/>
      <c r="N16" s="1968"/>
      <c r="O16" s="1968"/>
    </row>
    <row r="17" ht="24.949999999999999" customHeight="1">
      <c r="A17" s="1756" t="s">
        <v>19</v>
      </c>
      <c r="B17" s="2013"/>
      <c r="C17" s="2014"/>
      <c r="D17" s="2015"/>
      <c r="E17" s="2016"/>
      <c r="F17" s="2014"/>
      <c r="G17" s="2017"/>
      <c r="H17" s="2018"/>
      <c r="I17" s="2014"/>
      <c r="J17" s="2017"/>
      <c r="K17" s="2013"/>
      <c r="L17" s="2019"/>
      <c r="M17" s="2020"/>
      <c r="N17" s="2021"/>
      <c r="O17" s="2021"/>
    </row>
    <row r="18" ht="24.949999999999999" customHeight="1">
      <c r="A18" s="1980" t="s">
        <v>138</v>
      </c>
      <c r="B18" s="2022">
        <v>10</v>
      </c>
      <c r="C18" s="1985">
        <v>2</v>
      </c>
      <c r="D18" s="2023">
        <f t="shared" ref="D18:D23" si="382">SUM(B18:C18)</f>
        <v>12</v>
      </c>
      <c r="E18" s="2024">
        <v>10</v>
      </c>
      <c r="F18" s="1985">
        <v>8</v>
      </c>
      <c r="G18" s="2025">
        <f t="shared" ref="G18:G23" si="383">SUM(E18:F18)</f>
        <v>18</v>
      </c>
      <c r="H18" s="2024">
        <v>13</v>
      </c>
      <c r="I18" s="1985">
        <v>11</v>
      </c>
      <c r="J18" s="2025">
        <f t="shared" ref="J18:J23" si="384">SUM(H18:I18)</f>
        <v>24</v>
      </c>
      <c r="K18" s="2026">
        <f t="shared" ref="K18:M23" si="385">B18+E18+H18</f>
        <v>33</v>
      </c>
      <c r="L18" s="2027">
        <f t="shared" si="385"/>
        <v>21</v>
      </c>
      <c r="M18" s="2028">
        <f t="shared" si="385"/>
        <v>54</v>
      </c>
      <c r="N18" s="832"/>
      <c r="O18" s="832"/>
    </row>
    <row r="19" ht="33" customHeight="1">
      <c r="A19" s="1990" t="s">
        <v>139</v>
      </c>
      <c r="B19" s="1981">
        <v>0</v>
      </c>
      <c r="C19" s="1982">
        <v>0</v>
      </c>
      <c r="D19" s="1983">
        <f t="shared" si="382"/>
        <v>0</v>
      </c>
      <c r="E19" s="1984">
        <v>0</v>
      </c>
      <c r="F19" s="1982">
        <v>0</v>
      </c>
      <c r="G19" s="1986">
        <f t="shared" si="383"/>
        <v>0</v>
      </c>
      <c r="H19" s="1984">
        <v>0</v>
      </c>
      <c r="I19" s="1982">
        <v>0</v>
      </c>
      <c r="J19" s="1986">
        <f t="shared" si="384"/>
        <v>0</v>
      </c>
      <c r="K19" s="1987">
        <f t="shared" si="385"/>
        <v>0</v>
      </c>
      <c r="L19" s="1988">
        <f t="shared" si="385"/>
        <v>0</v>
      </c>
      <c r="M19" s="1989">
        <f t="shared" si="385"/>
        <v>0</v>
      </c>
      <c r="N19" s="832"/>
      <c r="O19" s="832"/>
    </row>
    <row r="20" ht="24.949999999999999" customHeight="1">
      <c r="A20" s="1991" t="s">
        <v>140</v>
      </c>
      <c r="B20" s="1981">
        <v>0</v>
      </c>
      <c r="C20" s="1982">
        <v>0</v>
      </c>
      <c r="D20" s="1983">
        <f t="shared" si="382"/>
        <v>0</v>
      </c>
      <c r="E20" s="1984">
        <v>9</v>
      </c>
      <c r="F20" s="1982">
        <v>6</v>
      </c>
      <c r="G20" s="1986">
        <f t="shared" si="383"/>
        <v>15</v>
      </c>
      <c r="H20" s="1984">
        <v>0</v>
      </c>
      <c r="I20" s="1982">
        <v>0</v>
      </c>
      <c r="J20" s="1986">
        <f t="shared" si="384"/>
        <v>0</v>
      </c>
      <c r="K20" s="1987">
        <f t="shared" si="385"/>
        <v>9</v>
      </c>
      <c r="L20" s="1988">
        <f t="shared" si="385"/>
        <v>6</v>
      </c>
      <c r="M20" s="1989">
        <f t="shared" si="385"/>
        <v>15</v>
      </c>
      <c r="N20" s="832"/>
      <c r="O20" s="832"/>
    </row>
    <row r="21" ht="24.949999999999999" customHeight="1">
      <c r="A21" s="1992" t="s">
        <v>141</v>
      </c>
      <c r="B21" s="1981">
        <v>10</v>
      </c>
      <c r="C21" s="1982">
        <v>26</v>
      </c>
      <c r="D21" s="1983">
        <f t="shared" si="382"/>
        <v>36</v>
      </c>
      <c r="E21" s="1984">
        <v>0</v>
      </c>
      <c r="F21" s="1982">
        <v>12</v>
      </c>
      <c r="G21" s="1986">
        <f t="shared" si="383"/>
        <v>12</v>
      </c>
      <c r="H21" s="1984">
        <v>0</v>
      </c>
      <c r="I21" s="1982">
        <v>38</v>
      </c>
      <c r="J21" s="1986">
        <f t="shared" si="384"/>
        <v>38</v>
      </c>
      <c r="K21" s="1987">
        <f t="shared" si="385"/>
        <v>10</v>
      </c>
      <c r="L21" s="1988">
        <f t="shared" si="385"/>
        <v>76</v>
      </c>
      <c r="M21" s="1989">
        <f t="shared" si="385"/>
        <v>86</v>
      </c>
      <c r="N21" s="832"/>
      <c r="O21" s="832"/>
    </row>
    <row r="22" ht="30.75" customHeight="1">
      <c r="A22" s="1992" t="s">
        <v>142</v>
      </c>
      <c r="B22" s="1981">
        <v>0</v>
      </c>
      <c r="C22" s="1981">
        <v>0</v>
      </c>
      <c r="D22" s="1983">
        <f t="shared" si="382"/>
        <v>0</v>
      </c>
      <c r="E22" s="1984">
        <v>5</v>
      </c>
      <c r="F22" s="1982">
        <v>0</v>
      </c>
      <c r="G22" s="1986">
        <f t="shared" si="383"/>
        <v>5</v>
      </c>
      <c r="H22" s="1984">
        <v>0</v>
      </c>
      <c r="I22" s="1982">
        <v>0</v>
      </c>
      <c r="J22" s="1986">
        <v>0</v>
      </c>
      <c r="K22" s="2029">
        <f t="shared" si="385"/>
        <v>5</v>
      </c>
      <c r="L22" s="1988">
        <f t="shared" si="385"/>
        <v>0</v>
      </c>
      <c r="M22" s="2030">
        <f t="shared" si="385"/>
        <v>5</v>
      </c>
      <c r="N22" s="832"/>
      <c r="O22" s="832"/>
    </row>
    <row r="23" ht="32.25" customHeight="1">
      <c r="A23" s="1994" t="s">
        <v>143</v>
      </c>
      <c r="B23" s="1995">
        <v>10</v>
      </c>
      <c r="C23" s="1996">
        <v>1</v>
      </c>
      <c r="D23" s="1997">
        <f t="shared" si="382"/>
        <v>11</v>
      </c>
      <c r="E23" s="1998">
        <v>1</v>
      </c>
      <c r="F23" s="1996">
        <v>0</v>
      </c>
      <c r="G23" s="1999">
        <f t="shared" si="383"/>
        <v>1</v>
      </c>
      <c r="H23" s="1998">
        <v>15</v>
      </c>
      <c r="I23" s="1996">
        <v>3</v>
      </c>
      <c r="J23" s="1999">
        <f t="shared" si="384"/>
        <v>18</v>
      </c>
      <c r="K23" s="2031">
        <f t="shared" si="385"/>
        <v>26</v>
      </c>
      <c r="L23" s="2001">
        <f>C23+F23+I23</f>
        <v>4</v>
      </c>
      <c r="M23" s="2032">
        <f>D23+G23+J23</f>
        <v>30</v>
      </c>
      <c r="N23" s="832"/>
      <c r="O23" s="832"/>
    </row>
    <row r="24" ht="32.25" customHeight="1">
      <c r="A24" s="2033" t="s">
        <v>21</v>
      </c>
      <c r="B24" s="2003">
        <f t="shared" ref="B24:M32" si="386">SUM(B18:B23)</f>
        <v>30</v>
      </c>
      <c r="C24" s="2004">
        <f t="shared" si="386"/>
        <v>29</v>
      </c>
      <c r="D24" s="2005">
        <f t="shared" si="386"/>
        <v>59</v>
      </c>
      <c r="E24" s="2006">
        <f t="shared" ref="E24:J24" si="387">SUM(E18:E23)</f>
        <v>25</v>
      </c>
      <c r="F24" s="2004">
        <f t="shared" si="387"/>
        <v>26</v>
      </c>
      <c r="G24" s="2007">
        <f t="shared" si="387"/>
        <v>51</v>
      </c>
      <c r="H24" s="2006">
        <f t="shared" si="387"/>
        <v>28</v>
      </c>
      <c r="I24" s="2004">
        <f t="shared" si="387"/>
        <v>52</v>
      </c>
      <c r="J24" s="2007">
        <f t="shared" si="387"/>
        <v>80</v>
      </c>
      <c r="K24" s="2006">
        <f t="shared" si="386"/>
        <v>83</v>
      </c>
      <c r="L24" s="2004">
        <f t="shared" si="386"/>
        <v>107</v>
      </c>
      <c r="M24" s="2007">
        <f t="shared" si="386"/>
        <v>190</v>
      </c>
      <c r="N24" s="2034"/>
      <c r="O24" s="2034"/>
    </row>
    <row r="25" ht="29.25" customHeight="1">
      <c r="A25" s="2035" t="s">
        <v>22</v>
      </c>
      <c r="B25" s="2036"/>
      <c r="C25" s="2037"/>
      <c r="D25" s="2038"/>
      <c r="E25" s="2039"/>
      <c r="F25" s="2040"/>
      <c r="G25" s="2041"/>
      <c r="H25" s="2039"/>
      <c r="I25" s="2040"/>
      <c r="J25" s="2041"/>
      <c r="K25" s="2042"/>
      <c r="L25" s="2043"/>
      <c r="M25" s="2044"/>
      <c r="N25" s="832"/>
      <c r="O25" s="832"/>
    </row>
    <row r="26" ht="28.5" customHeight="1">
      <c r="A26" s="2045" t="s">
        <v>138</v>
      </c>
      <c r="B26" s="2022">
        <v>0</v>
      </c>
      <c r="C26" s="1985">
        <v>0</v>
      </c>
      <c r="D26" s="2023">
        <f t="shared" ref="D26:D31" si="388">SUM(B26:C26)</f>
        <v>0</v>
      </c>
      <c r="E26" s="2046">
        <v>0</v>
      </c>
      <c r="F26" s="2047">
        <v>0</v>
      </c>
      <c r="G26" s="2048">
        <f t="shared" ref="G26:G31" si="389">SUM(E26:F26)</f>
        <v>0</v>
      </c>
      <c r="H26" s="2046">
        <v>0</v>
      </c>
      <c r="I26" s="2047">
        <v>0</v>
      </c>
      <c r="J26" s="2048">
        <f t="shared" ref="J26:J31" si="390">SUM(H26:I26)</f>
        <v>0</v>
      </c>
      <c r="K26" s="2049">
        <f t="shared" ref="K26:M31" si="391">B26+E26+H26</f>
        <v>0</v>
      </c>
      <c r="L26" s="2027">
        <f>C26+F26+I26</f>
        <v>0</v>
      </c>
      <c r="M26" s="2050">
        <f>D26+G26+J26</f>
        <v>0</v>
      </c>
      <c r="N26" s="832"/>
      <c r="O26" s="832"/>
    </row>
    <row r="27" ht="30" customHeight="1">
      <c r="A27" s="1990" t="s">
        <v>139</v>
      </c>
      <c r="B27" s="1981">
        <v>0</v>
      </c>
      <c r="C27" s="1982">
        <v>0</v>
      </c>
      <c r="D27" s="1983">
        <f t="shared" si="388"/>
        <v>0</v>
      </c>
      <c r="E27" s="1984">
        <v>0</v>
      </c>
      <c r="F27" s="1982">
        <v>0</v>
      </c>
      <c r="G27" s="1986">
        <f t="shared" si="389"/>
        <v>0</v>
      </c>
      <c r="H27" s="1984">
        <v>0</v>
      </c>
      <c r="I27" s="1982">
        <v>0</v>
      </c>
      <c r="J27" s="1986">
        <f t="shared" si="390"/>
        <v>0</v>
      </c>
      <c r="K27" s="2029">
        <f t="shared" si="391"/>
        <v>0</v>
      </c>
      <c r="L27" s="1988">
        <f t="shared" si="391"/>
        <v>0</v>
      </c>
      <c r="M27" s="2030">
        <f t="shared" si="391"/>
        <v>0</v>
      </c>
      <c r="N27" s="2051"/>
      <c r="O27" s="2051"/>
    </row>
    <row r="28" ht="27.75">
      <c r="A28" s="1991" t="s">
        <v>140</v>
      </c>
      <c r="B28" s="1981">
        <v>0</v>
      </c>
      <c r="C28" s="1982">
        <v>0</v>
      </c>
      <c r="D28" s="1983">
        <f t="shared" si="388"/>
        <v>0</v>
      </c>
      <c r="E28" s="1984">
        <v>0</v>
      </c>
      <c r="F28" s="1982">
        <v>0</v>
      </c>
      <c r="G28" s="1986">
        <f t="shared" si="389"/>
        <v>0</v>
      </c>
      <c r="H28" s="1984">
        <v>0</v>
      </c>
      <c r="I28" s="1982">
        <v>0</v>
      </c>
      <c r="J28" s="1986">
        <f t="shared" si="390"/>
        <v>0</v>
      </c>
      <c r="K28" s="2029">
        <f t="shared" si="391"/>
        <v>0</v>
      </c>
      <c r="L28" s="1988">
        <f t="shared" si="391"/>
        <v>0</v>
      </c>
      <c r="M28" s="2030">
        <f t="shared" si="391"/>
        <v>0</v>
      </c>
      <c r="N28" s="2034"/>
      <c r="O28" s="2034"/>
    </row>
    <row r="29" ht="39.75" customHeight="1">
      <c r="A29" s="1992" t="s">
        <v>141</v>
      </c>
      <c r="B29" s="1981">
        <v>0</v>
      </c>
      <c r="C29" s="1982">
        <v>0</v>
      </c>
      <c r="D29" s="1983">
        <f t="shared" si="388"/>
        <v>0</v>
      </c>
      <c r="E29" s="1984">
        <v>0</v>
      </c>
      <c r="F29" s="1982">
        <v>0</v>
      </c>
      <c r="G29" s="1986">
        <f t="shared" si="389"/>
        <v>0</v>
      </c>
      <c r="H29" s="1984">
        <v>0</v>
      </c>
      <c r="I29" s="1982">
        <v>1</v>
      </c>
      <c r="J29" s="1986">
        <f t="shared" si="390"/>
        <v>1</v>
      </c>
      <c r="K29" s="2029">
        <f t="shared" si="391"/>
        <v>0</v>
      </c>
      <c r="L29" s="1988">
        <f t="shared" si="391"/>
        <v>1</v>
      </c>
      <c r="M29" s="2030">
        <f t="shared" ref="M29:M30" si="392">D29+G29+J29</f>
        <v>1</v>
      </c>
      <c r="N29" s="2051"/>
      <c r="O29" s="2051"/>
      <c r="R29" s="694"/>
    </row>
    <row r="30" ht="37.5" customHeight="1">
      <c r="A30" s="1992" t="s">
        <v>142</v>
      </c>
      <c r="B30" s="1984">
        <v>0</v>
      </c>
      <c r="C30" s="1982">
        <v>0</v>
      </c>
      <c r="D30" s="1983">
        <f t="shared" si="388"/>
        <v>0</v>
      </c>
      <c r="E30" s="1984">
        <v>1</v>
      </c>
      <c r="F30" s="1982">
        <v>0</v>
      </c>
      <c r="G30" s="1986">
        <f t="shared" si="389"/>
        <v>1</v>
      </c>
      <c r="H30" s="1984">
        <v>0</v>
      </c>
      <c r="I30" s="1982">
        <v>0</v>
      </c>
      <c r="J30" s="1993">
        <v>0</v>
      </c>
      <c r="K30" s="2029">
        <f t="shared" si="391"/>
        <v>1</v>
      </c>
      <c r="L30" s="1988">
        <f t="shared" si="391"/>
        <v>0</v>
      </c>
      <c r="M30" s="2030">
        <f t="shared" si="392"/>
        <v>1</v>
      </c>
      <c r="N30" s="2051"/>
      <c r="O30" s="2051"/>
      <c r="R30" s="694"/>
    </row>
    <row r="31" ht="36" customHeight="1">
      <c r="A31" s="2052" t="s">
        <v>143</v>
      </c>
      <c r="B31" s="2053">
        <v>0</v>
      </c>
      <c r="C31" s="2054">
        <v>0</v>
      </c>
      <c r="D31" s="2055">
        <f t="shared" si="388"/>
        <v>0</v>
      </c>
      <c r="E31" s="2056">
        <v>0</v>
      </c>
      <c r="F31" s="2054">
        <v>0</v>
      </c>
      <c r="G31" s="2057">
        <f t="shared" si="389"/>
        <v>0</v>
      </c>
      <c r="H31" s="2056">
        <v>0</v>
      </c>
      <c r="I31" s="2054">
        <v>0</v>
      </c>
      <c r="J31" s="2057">
        <f t="shared" si="390"/>
        <v>0</v>
      </c>
      <c r="K31" s="2058">
        <f t="shared" si="391"/>
        <v>0</v>
      </c>
      <c r="L31" s="2059">
        <f>C31+F31+I31</f>
        <v>0</v>
      </c>
      <c r="M31" s="2060">
        <f t="shared" si="391"/>
        <v>0</v>
      </c>
      <c r="N31" s="832"/>
      <c r="O31" s="832"/>
    </row>
    <row r="32" ht="28.5" customHeight="1">
      <c r="A32" s="2061" t="s">
        <v>23</v>
      </c>
      <c r="B32" s="2062">
        <f t="shared" si="386"/>
        <v>0</v>
      </c>
      <c r="C32" s="2063">
        <f t="shared" si="386"/>
        <v>0</v>
      </c>
      <c r="D32" s="2064">
        <f t="shared" si="386"/>
        <v>0</v>
      </c>
      <c r="E32" s="2062">
        <f t="shared" si="386"/>
        <v>1</v>
      </c>
      <c r="F32" s="2063">
        <f t="shared" si="386"/>
        <v>0</v>
      </c>
      <c r="G32" s="2064">
        <f t="shared" si="386"/>
        <v>1</v>
      </c>
      <c r="H32" s="2062">
        <f t="shared" si="386"/>
        <v>0</v>
      </c>
      <c r="I32" s="2063">
        <f t="shared" si="386"/>
        <v>1</v>
      </c>
      <c r="J32" s="2064">
        <f t="shared" si="386"/>
        <v>1</v>
      </c>
      <c r="K32" s="2062">
        <f t="shared" si="386"/>
        <v>1</v>
      </c>
      <c r="L32" s="2063">
        <f t="shared" si="386"/>
        <v>1</v>
      </c>
      <c r="M32" s="2064">
        <f>SUM(M26:M31)</f>
        <v>2</v>
      </c>
      <c r="N32" s="832"/>
      <c r="O32" s="832"/>
    </row>
    <row r="33" ht="32.25" customHeight="1">
      <c r="A33" s="1794" t="s">
        <v>54</v>
      </c>
      <c r="B33" s="2065">
        <f t="shared" ref="B33:M33" si="393">B24</f>
        <v>30</v>
      </c>
      <c r="C33" s="2066">
        <f t="shared" si="393"/>
        <v>29</v>
      </c>
      <c r="D33" s="2067">
        <f t="shared" si="393"/>
        <v>59</v>
      </c>
      <c r="E33" s="2065">
        <f t="shared" si="393"/>
        <v>25</v>
      </c>
      <c r="F33" s="2066">
        <f t="shared" si="393"/>
        <v>26</v>
      </c>
      <c r="G33" s="2067">
        <f t="shared" si="393"/>
        <v>51</v>
      </c>
      <c r="H33" s="2065">
        <f t="shared" si="393"/>
        <v>28</v>
      </c>
      <c r="I33" s="2066">
        <f t="shared" si="393"/>
        <v>52</v>
      </c>
      <c r="J33" s="2067">
        <f t="shared" si="393"/>
        <v>80</v>
      </c>
      <c r="K33" s="2065">
        <f t="shared" si="393"/>
        <v>83</v>
      </c>
      <c r="L33" s="2066">
        <f t="shared" si="393"/>
        <v>107</v>
      </c>
      <c r="M33" s="2067">
        <f t="shared" si="393"/>
        <v>190</v>
      </c>
      <c r="N33" s="2068"/>
      <c r="O33" s="2068"/>
    </row>
    <row r="34" ht="32.25" customHeight="1">
      <c r="A34" s="1846" t="s">
        <v>55</v>
      </c>
      <c r="B34" s="2069">
        <f t="shared" ref="B34:L34" si="394">B32</f>
        <v>0</v>
      </c>
      <c r="C34" s="2070">
        <f t="shared" si="394"/>
        <v>0</v>
      </c>
      <c r="D34" s="2071">
        <f t="shared" si="394"/>
        <v>0</v>
      </c>
      <c r="E34" s="2069">
        <f t="shared" si="394"/>
        <v>1</v>
      </c>
      <c r="F34" s="2070">
        <f t="shared" si="394"/>
        <v>0</v>
      </c>
      <c r="G34" s="2071">
        <f t="shared" si="394"/>
        <v>1</v>
      </c>
      <c r="H34" s="2069">
        <f t="shared" si="394"/>
        <v>0</v>
      </c>
      <c r="I34" s="2070">
        <f t="shared" si="394"/>
        <v>1</v>
      </c>
      <c r="J34" s="2071">
        <f t="shared" si="394"/>
        <v>1</v>
      </c>
      <c r="K34" s="2069">
        <f t="shared" si="394"/>
        <v>1</v>
      </c>
      <c r="L34" s="2070">
        <f t="shared" si="394"/>
        <v>1</v>
      </c>
      <c r="M34" s="2071">
        <f>M32</f>
        <v>2</v>
      </c>
      <c r="N34" s="833"/>
      <c r="O34" s="833"/>
    </row>
    <row r="35" ht="30.75" customHeight="1">
      <c r="A35" s="1745" t="s">
        <v>56</v>
      </c>
      <c r="B35" s="2072">
        <f t="shared" ref="B35:M35" si="395">SUM(B33:B34)</f>
        <v>30</v>
      </c>
      <c r="C35" s="2073">
        <f t="shared" si="395"/>
        <v>29</v>
      </c>
      <c r="D35" s="2074">
        <f t="shared" si="395"/>
        <v>59</v>
      </c>
      <c r="E35" s="2072">
        <f t="shared" si="395"/>
        <v>26</v>
      </c>
      <c r="F35" s="2073">
        <f t="shared" si="395"/>
        <v>26</v>
      </c>
      <c r="G35" s="2074">
        <f t="shared" si="395"/>
        <v>52</v>
      </c>
      <c r="H35" s="2072">
        <f t="shared" si="395"/>
        <v>28</v>
      </c>
      <c r="I35" s="2073">
        <f>SUM(I33:I34)</f>
        <v>53</v>
      </c>
      <c r="J35" s="2074">
        <f>SUM(J33:J34)</f>
        <v>81</v>
      </c>
      <c r="K35" s="2072">
        <f t="shared" si="395"/>
        <v>84</v>
      </c>
      <c r="L35" s="2073">
        <f t="shared" si="395"/>
        <v>108</v>
      </c>
      <c r="M35" s="2074">
        <f t="shared" si="395"/>
        <v>192</v>
      </c>
      <c r="N35" s="833"/>
      <c r="O35" s="833"/>
    </row>
    <row r="36" ht="32.25" customHeight="1">
      <c r="A36" s="1858"/>
      <c r="B36" s="1858"/>
      <c r="C36" s="1858"/>
      <c r="D36" s="1858"/>
      <c r="E36" s="1858"/>
      <c r="F36" s="1858"/>
      <c r="G36" s="1858"/>
      <c r="H36" s="1858"/>
      <c r="I36" s="1858"/>
      <c r="J36" s="1858"/>
      <c r="K36" s="1858"/>
      <c r="L36" s="1858"/>
      <c r="M36" s="1858"/>
      <c r="N36" s="1858"/>
      <c r="O36" s="1858"/>
      <c r="P36" s="1858"/>
    </row>
    <row r="37" ht="34.5" customHeight="1">
      <c r="A37" s="2075"/>
      <c r="B37" s="2075"/>
      <c r="C37" s="2075"/>
      <c r="D37" s="2075"/>
      <c r="E37" s="2075"/>
      <c r="F37" s="2075"/>
      <c r="G37" s="2075"/>
      <c r="H37" s="2075"/>
      <c r="I37" s="2075"/>
      <c r="J37" s="2075"/>
      <c r="K37" s="2075"/>
      <c r="L37" s="2075"/>
      <c r="M37" s="2075"/>
      <c r="N37" s="2075"/>
      <c r="O37" s="2075"/>
      <c r="P37" s="2075"/>
    </row>
    <row r="38" ht="28.5" customHeight="1">
      <c r="A38" s="1858"/>
      <c r="B38" s="1858"/>
      <c r="C38" s="1858"/>
      <c r="D38" s="1858"/>
      <c r="E38" s="1858"/>
      <c r="F38" s="1858"/>
      <c r="G38" s="1858"/>
      <c r="H38" s="1858"/>
      <c r="I38" s="1858"/>
      <c r="J38" s="1858"/>
      <c r="K38" s="1858"/>
      <c r="L38" s="1858"/>
      <c r="M38" s="1858"/>
      <c r="N38" s="1858"/>
      <c r="O38" s="1858"/>
      <c r="P38" s="1858"/>
    </row>
    <row r="39" ht="27" customHeight="1">
      <c r="B39" s="694"/>
      <c r="C39" s="694"/>
      <c r="D39" s="694"/>
      <c r="E39" s="694"/>
      <c r="F39" s="694"/>
      <c r="G39" s="694"/>
      <c r="H39" s="694"/>
      <c r="I39" s="694"/>
      <c r="J39" s="694"/>
      <c r="K39" s="694"/>
      <c r="L39" s="694"/>
      <c r="M39" s="694"/>
      <c r="N39" s="694"/>
      <c r="O39" s="694"/>
      <c r="P39" s="694"/>
    </row>
    <row r="40" ht="38.25" customHeight="1"/>
  </sheetData>
  <mergeCells count="14">
    <mergeCell ref="A1:M1"/>
    <mergeCell ref="A2:M2"/>
    <mergeCell ref="A3:M3"/>
    <mergeCell ref="A5:A7"/>
    <mergeCell ref="B5:D5"/>
    <mergeCell ref="E5:G5"/>
    <mergeCell ref="H5:J5"/>
    <mergeCell ref="K5:M6"/>
    <mergeCell ref="B6:D6"/>
    <mergeCell ref="E6:G6"/>
    <mergeCell ref="H6:J6"/>
    <mergeCell ref="A36:P36"/>
    <mergeCell ref="A37:P37"/>
    <mergeCell ref="A38:P38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2">
    <tabColor rgb="FF00B050"/>
    <outlinePr applyStyles="0" summaryBelow="1" summaryRight="1" showOutlineSymbols="1"/>
    <pageSetUpPr autoPageBreaks="1" fitToPage="0"/>
  </sheetPr>
  <sheetViews>
    <sheetView view="pageBreakPreview" topLeftCell="A4" zoomScale="60" workbookViewId="0">
      <selection activeCell="Q8" activeCellId="0" sqref="Q8:Q9"/>
    </sheetView>
  </sheetViews>
  <sheetFormatPr defaultColWidth="9" defaultRowHeight="42.75" customHeight="1" outlineLevelRow="1"/>
  <cols>
    <col customWidth="1" min="1" max="1" style="2076" width="4.42578125"/>
    <col customWidth="1" min="2" max="2" style="2076" width="13.7109375"/>
    <col customWidth="1" min="3" max="3" style="2076" width="53"/>
    <col customWidth="1" min="4" max="4" style="2076" width="16.140625"/>
    <col customWidth="1" min="5" max="5" style="2076" width="11.140625"/>
    <col customWidth="1" min="6" max="6" style="2077" width="11.28515625"/>
    <col customWidth="1" min="7" max="7" style="2076" width="13.42578125"/>
    <col customWidth="1" min="8" max="8" style="2076" width="11.85546875"/>
    <col customWidth="1" min="9" max="9" style="2077" width="10.5703125"/>
    <col customWidth="1" min="10" max="10" style="2076" width="13.42578125"/>
    <col customWidth="1" min="11" max="11" style="2076" width="10.85546875"/>
    <col customWidth="1" min="12" max="12" style="2077" width="10.85546875"/>
    <col customWidth="1" min="13" max="13" style="2076" width="14.42578125"/>
    <col customWidth="1" min="14" max="14" style="2076" width="13.140625"/>
    <col customWidth="1" min="15" max="15" style="2077" width="11.140625"/>
    <col customWidth="1" min="16" max="16" style="2078" width="14.7109375"/>
    <col customWidth="1" min="17" max="17" style="2078" width="12.85546875"/>
    <col customWidth="1" min="18" max="18" style="2078" width="12.140625"/>
    <col customWidth="1" min="19" max="19" style="2076" width="14.85546875"/>
    <col customWidth="1" min="20" max="20" style="2076" width="12.7109375"/>
    <col customWidth="1" min="21" max="21" style="2077" width="14.140625"/>
    <col customWidth="1" min="22" max="22" style="2076" width="15.42578125"/>
    <col min="23" max="256" style="2076" width="9.140625"/>
    <col customWidth="1" min="257" max="257" style="2076" width="4.42578125"/>
    <col customWidth="1" min="258" max="258" style="2076" width="13.7109375"/>
    <col customWidth="1" min="259" max="259" style="2076" width="53"/>
    <col customWidth="1" min="260" max="260" style="2076" width="10.140625"/>
    <col customWidth="1" min="261" max="261" style="2076" width="11.140625"/>
    <col customWidth="1" min="262" max="262" style="2076" width="11.28515625"/>
    <col customWidth="1" min="263" max="263" style="2076" width="9.42578125"/>
    <col customWidth="1" min="264" max="264" style="2076" width="11.85546875"/>
    <col customWidth="1" min="265" max="265" style="2076" width="10.5703125"/>
    <col customWidth="1" min="266" max="266" style="2076" width="9.42578125"/>
    <col customWidth="1" min="267" max="268" style="2076" width="10.85546875"/>
    <col customWidth="1" min="269" max="269" style="2076" width="9.42578125"/>
    <col customWidth="1" min="270" max="270" style="2076" width="13.140625"/>
    <col customWidth="1" min="271" max="271" style="2076" width="11.140625"/>
    <col customWidth="1" min="272" max="272" style="2076" width="9.42578125"/>
    <col customWidth="1" min="273" max="273" style="2076" width="12.85546875"/>
    <col customWidth="1" min="274" max="274" style="2076" width="12.140625"/>
    <col customWidth="1" min="275" max="275" style="2076" width="9.42578125"/>
    <col customWidth="1" min="276" max="276" style="2076" width="12"/>
    <col customWidth="1" min="277" max="277" style="2076" width="12.28515625"/>
    <col customWidth="1" min="278" max="278" style="2076" width="15.42578125"/>
    <col min="279" max="512" style="2076" width="9.140625"/>
    <col customWidth="1" min="513" max="513" style="2076" width="4.42578125"/>
    <col customWidth="1" min="514" max="514" style="2076" width="13.7109375"/>
    <col customWidth="1" min="515" max="515" style="2076" width="53"/>
    <col customWidth="1" min="516" max="516" style="2076" width="10.140625"/>
    <col customWidth="1" min="517" max="517" style="2076" width="11.140625"/>
    <col customWidth="1" min="518" max="518" style="2076" width="11.28515625"/>
    <col customWidth="1" min="519" max="519" style="2076" width="9.42578125"/>
    <col customWidth="1" min="520" max="520" style="2076" width="11.85546875"/>
    <col customWidth="1" min="521" max="521" style="2076" width="10.5703125"/>
    <col customWidth="1" min="522" max="522" style="2076" width="9.42578125"/>
    <col customWidth="1" min="523" max="524" style="2076" width="10.85546875"/>
    <col customWidth="1" min="525" max="525" style="2076" width="9.42578125"/>
    <col customWidth="1" min="526" max="526" style="2076" width="13.140625"/>
    <col customWidth="1" min="527" max="527" style="2076" width="11.140625"/>
    <col customWidth="1" min="528" max="528" style="2076" width="9.42578125"/>
    <col customWidth="1" min="529" max="529" style="2076" width="12.85546875"/>
    <col customWidth="1" min="530" max="530" style="2076" width="12.140625"/>
    <col customWidth="1" min="531" max="531" style="2076" width="9.42578125"/>
    <col customWidth="1" min="532" max="532" style="2076" width="12"/>
    <col customWidth="1" min="533" max="533" style="2076" width="12.28515625"/>
    <col customWidth="1" min="534" max="534" style="2076" width="15.42578125"/>
    <col min="535" max="768" style="2076" width="9.140625"/>
    <col customWidth="1" min="769" max="769" style="2076" width="4.42578125"/>
    <col customWidth="1" min="770" max="770" style="2076" width="13.7109375"/>
    <col customWidth="1" min="771" max="771" style="2076" width="53"/>
    <col customWidth="1" min="772" max="772" style="2076" width="10.140625"/>
    <col customWidth="1" min="773" max="773" style="2076" width="11.140625"/>
    <col customWidth="1" min="774" max="774" style="2076" width="11.28515625"/>
    <col customWidth="1" min="775" max="775" style="2076" width="9.42578125"/>
    <col customWidth="1" min="776" max="776" style="2076" width="11.85546875"/>
    <col customWidth="1" min="777" max="777" style="2076" width="10.5703125"/>
    <col customWidth="1" min="778" max="778" style="2076" width="9.42578125"/>
    <col customWidth="1" min="779" max="780" style="2076" width="10.85546875"/>
    <col customWidth="1" min="781" max="781" style="2076" width="9.42578125"/>
    <col customWidth="1" min="782" max="782" style="2076" width="13.140625"/>
    <col customWidth="1" min="783" max="783" style="2076" width="11.140625"/>
    <col customWidth="1" min="784" max="784" style="2076" width="9.42578125"/>
    <col customWidth="1" min="785" max="785" style="2076" width="12.85546875"/>
    <col customWidth="1" min="786" max="786" style="2076" width="12.140625"/>
    <col customWidth="1" min="787" max="787" style="2076" width="9.42578125"/>
    <col customWidth="1" min="788" max="788" style="2076" width="12"/>
    <col customWidth="1" min="789" max="789" style="2076" width="12.28515625"/>
    <col customWidth="1" min="790" max="790" style="2076" width="15.42578125"/>
    <col min="791" max="1024" style="2076" width="9.140625"/>
    <col customWidth="1" min="1025" max="1025" style="2076" width="4.42578125"/>
    <col customWidth="1" min="1026" max="1026" style="2076" width="13.7109375"/>
    <col customWidth="1" min="1027" max="1027" style="2076" width="53"/>
    <col customWidth="1" min="1028" max="1028" style="2076" width="10.140625"/>
    <col customWidth="1" min="1029" max="1029" style="2076" width="11.140625"/>
    <col customWidth="1" min="1030" max="1030" style="2076" width="11.28515625"/>
    <col customWidth="1" min="1031" max="1031" style="2076" width="9.42578125"/>
    <col customWidth="1" min="1032" max="1032" style="2076" width="11.85546875"/>
    <col customWidth="1" min="1033" max="1033" style="2076" width="10.5703125"/>
    <col customWidth="1" min="1034" max="1034" style="2076" width="9.42578125"/>
    <col customWidth="1" min="1035" max="1036" style="2076" width="10.85546875"/>
    <col customWidth="1" min="1037" max="1037" style="2076" width="9.42578125"/>
    <col customWidth="1" min="1038" max="1038" style="2076" width="13.140625"/>
    <col customWidth="1" min="1039" max="1039" style="2076" width="11.140625"/>
    <col customWidth="1" min="1040" max="1040" style="2076" width="9.42578125"/>
    <col customWidth="1" min="1041" max="1041" style="2076" width="12.85546875"/>
    <col customWidth="1" min="1042" max="1042" style="2076" width="12.140625"/>
    <col customWidth="1" min="1043" max="1043" style="2076" width="9.42578125"/>
    <col customWidth="1" min="1044" max="1044" style="2076" width="12"/>
    <col customWidth="1" min="1045" max="1045" style="2076" width="12.28515625"/>
    <col customWidth="1" min="1046" max="1046" style="2076" width="15.42578125"/>
    <col min="1047" max="1280" style="2076" width="9.140625"/>
    <col customWidth="1" min="1281" max="1281" style="2076" width="4.42578125"/>
    <col customWidth="1" min="1282" max="1282" style="2076" width="13.7109375"/>
    <col customWidth="1" min="1283" max="1283" style="2076" width="53"/>
    <col customWidth="1" min="1284" max="1284" style="2076" width="10.140625"/>
    <col customWidth="1" min="1285" max="1285" style="2076" width="11.140625"/>
    <col customWidth="1" min="1286" max="1286" style="2076" width="11.28515625"/>
    <col customWidth="1" min="1287" max="1287" style="2076" width="9.42578125"/>
    <col customWidth="1" min="1288" max="1288" style="2076" width="11.85546875"/>
    <col customWidth="1" min="1289" max="1289" style="2076" width="10.5703125"/>
    <col customWidth="1" min="1290" max="1290" style="2076" width="9.42578125"/>
    <col customWidth="1" min="1291" max="1292" style="2076" width="10.85546875"/>
    <col customWidth="1" min="1293" max="1293" style="2076" width="9.42578125"/>
    <col customWidth="1" min="1294" max="1294" style="2076" width="13.140625"/>
    <col customWidth="1" min="1295" max="1295" style="2076" width="11.140625"/>
    <col customWidth="1" min="1296" max="1296" style="2076" width="9.42578125"/>
    <col customWidth="1" min="1297" max="1297" style="2076" width="12.85546875"/>
    <col customWidth="1" min="1298" max="1298" style="2076" width="12.140625"/>
    <col customWidth="1" min="1299" max="1299" style="2076" width="9.42578125"/>
    <col customWidth="1" min="1300" max="1300" style="2076" width="12"/>
    <col customWidth="1" min="1301" max="1301" style="2076" width="12.28515625"/>
    <col customWidth="1" min="1302" max="1302" style="2076" width="15.42578125"/>
    <col min="1303" max="1536" style="2076" width="9.140625"/>
    <col customWidth="1" min="1537" max="1537" style="2076" width="4.42578125"/>
    <col customWidth="1" min="1538" max="1538" style="2076" width="13.7109375"/>
    <col customWidth="1" min="1539" max="1539" style="2076" width="53"/>
    <col customWidth="1" min="1540" max="1540" style="2076" width="10.140625"/>
    <col customWidth="1" min="1541" max="1541" style="2076" width="11.140625"/>
    <col customWidth="1" min="1542" max="1542" style="2076" width="11.28515625"/>
    <col customWidth="1" min="1543" max="1543" style="2076" width="9.42578125"/>
    <col customWidth="1" min="1544" max="1544" style="2076" width="11.85546875"/>
    <col customWidth="1" min="1545" max="1545" style="2076" width="10.5703125"/>
    <col customWidth="1" min="1546" max="1546" style="2076" width="9.42578125"/>
    <col customWidth="1" min="1547" max="1548" style="2076" width="10.85546875"/>
    <col customWidth="1" min="1549" max="1549" style="2076" width="9.42578125"/>
    <col customWidth="1" min="1550" max="1550" style="2076" width="13.140625"/>
    <col customWidth="1" min="1551" max="1551" style="2076" width="11.140625"/>
    <col customWidth="1" min="1552" max="1552" style="2076" width="9.42578125"/>
    <col customWidth="1" min="1553" max="1553" style="2076" width="12.85546875"/>
    <col customWidth="1" min="1554" max="1554" style="2076" width="12.140625"/>
    <col customWidth="1" min="1555" max="1555" style="2076" width="9.42578125"/>
    <col customWidth="1" min="1556" max="1556" style="2076" width="12"/>
    <col customWidth="1" min="1557" max="1557" style="2076" width="12.28515625"/>
    <col customWidth="1" min="1558" max="1558" style="2076" width="15.42578125"/>
    <col min="1559" max="1792" style="2076" width="9.140625"/>
    <col customWidth="1" min="1793" max="1793" style="2076" width="4.42578125"/>
    <col customWidth="1" min="1794" max="1794" style="2076" width="13.7109375"/>
    <col customWidth="1" min="1795" max="1795" style="2076" width="53"/>
    <col customWidth="1" min="1796" max="1796" style="2076" width="10.140625"/>
    <col customWidth="1" min="1797" max="1797" style="2076" width="11.140625"/>
    <col customWidth="1" min="1798" max="1798" style="2076" width="11.28515625"/>
    <col customWidth="1" min="1799" max="1799" style="2076" width="9.42578125"/>
    <col customWidth="1" min="1800" max="1800" style="2076" width="11.85546875"/>
    <col customWidth="1" min="1801" max="1801" style="2076" width="10.5703125"/>
    <col customWidth="1" min="1802" max="1802" style="2076" width="9.42578125"/>
    <col customWidth="1" min="1803" max="1804" style="2076" width="10.85546875"/>
    <col customWidth="1" min="1805" max="1805" style="2076" width="9.42578125"/>
    <col customWidth="1" min="1806" max="1806" style="2076" width="13.140625"/>
    <col customWidth="1" min="1807" max="1807" style="2076" width="11.140625"/>
    <col customWidth="1" min="1808" max="1808" style="2076" width="9.42578125"/>
    <col customWidth="1" min="1809" max="1809" style="2076" width="12.85546875"/>
    <col customWidth="1" min="1810" max="1810" style="2076" width="12.140625"/>
    <col customWidth="1" min="1811" max="1811" style="2076" width="9.42578125"/>
    <col customWidth="1" min="1812" max="1812" style="2076" width="12"/>
    <col customWidth="1" min="1813" max="1813" style="2076" width="12.28515625"/>
    <col customWidth="1" min="1814" max="1814" style="2076" width="15.42578125"/>
    <col min="1815" max="2048" style="2076" width="9.140625"/>
    <col customWidth="1" min="2049" max="2049" style="2076" width="4.42578125"/>
    <col customWidth="1" min="2050" max="2050" style="2076" width="13.7109375"/>
    <col customWidth="1" min="2051" max="2051" style="2076" width="53"/>
    <col customWidth="1" min="2052" max="2052" style="2076" width="10.140625"/>
    <col customWidth="1" min="2053" max="2053" style="2076" width="11.140625"/>
    <col customWidth="1" min="2054" max="2054" style="2076" width="11.28515625"/>
    <col customWidth="1" min="2055" max="2055" style="2076" width="9.42578125"/>
    <col customWidth="1" min="2056" max="2056" style="2076" width="11.85546875"/>
    <col customWidth="1" min="2057" max="2057" style="2076" width="10.5703125"/>
    <col customWidth="1" min="2058" max="2058" style="2076" width="9.42578125"/>
    <col customWidth="1" min="2059" max="2060" style="2076" width="10.85546875"/>
    <col customWidth="1" min="2061" max="2061" style="2076" width="9.42578125"/>
    <col customWidth="1" min="2062" max="2062" style="2076" width="13.140625"/>
    <col customWidth="1" min="2063" max="2063" style="2076" width="11.140625"/>
    <col customWidth="1" min="2064" max="2064" style="2076" width="9.42578125"/>
    <col customWidth="1" min="2065" max="2065" style="2076" width="12.85546875"/>
    <col customWidth="1" min="2066" max="2066" style="2076" width="12.140625"/>
    <col customWidth="1" min="2067" max="2067" style="2076" width="9.42578125"/>
    <col customWidth="1" min="2068" max="2068" style="2076" width="12"/>
    <col customWidth="1" min="2069" max="2069" style="2076" width="12.28515625"/>
    <col customWidth="1" min="2070" max="2070" style="2076" width="15.42578125"/>
    <col min="2071" max="2304" style="2076" width="9.140625"/>
    <col customWidth="1" min="2305" max="2305" style="2076" width="4.42578125"/>
    <col customWidth="1" min="2306" max="2306" style="2076" width="13.7109375"/>
    <col customWidth="1" min="2307" max="2307" style="2076" width="53"/>
    <col customWidth="1" min="2308" max="2308" style="2076" width="10.140625"/>
    <col customWidth="1" min="2309" max="2309" style="2076" width="11.140625"/>
    <col customWidth="1" min="2310" max="2310" style="2076" width="11.28515625"/>
    <col customWidth="1" min="2311" max="2311" style="2076" width="9.42578125"/>
    <col customWidth="1" min="2312" max="2312" style="2076" width="11.85546875"/>
    <col customWidth="1" min="2313" max="2313" style="2076" width="10.5703125"/>
    <col customWidth="1" min="2314" max="2314" style="2076" width="9.42578125"/>
    <col customWidth="1" min="2315" max="2316" style="2076" width="10.85546875"/>
    <col customWidth="1" min="2317" max="2317" style="2076" width="9.42578125"/>
    <col customWidth="1" min="2318" max="2318" style="2076" width="13.140625"/>
    <col customWidth="1" min="2319" max="2319" style="2076" width="11.140625"/>
    <col customWidth="1" min="2320" max="2320" style="2076" width="9.42578125"/>
    <col customWidth="1" min="2321" max="2321" style="2076" width="12.85546875"/>
    <col customWidth="1" min="2322" max="2322" style="2076" width="12.140625"/>
    <col customWidth="1" min="2323" max="2323" style="2076" width="9.42578125"/>
    <col customWidth="1" min="2324" max="2324" style="2076" width="12"/>
    <col customWidth="1" min="2325" max="2325" style="2076" width="12.28515625"/>
    <col customWidth="1" min="2326" max="2326" style="2076" width="15.42578125"/>
    <col min="2327" max="2560" style="2076" width="9.140625"/>
    <col customWidth="1" min="2561" max="2561" style="2076" width="4.42578125"/>
    <col customWidth="1" min="2562" max="2562" style="2076" width="13.7109375"/>
    <col customWidth="1" min="2563" max="2563" style="2076" width="53"/>
    <col customWidth="1" min="2564" max="2564" style="2076" width="10.140625"/>
    <col customWidth="1" min="2565" max="2565" style="2076" width="11.140625"/>
    <col customWidth="1" min="2566" max="2566" style="2076" width="11.28515625"/>
    <col customWidth="1" min="2567" max="2567" style="2076" width="9.42578125"/>
    <col customWidth="1" min="2568" max="2568" style="2076" width="11.85546875"/>
    <col customWidth="1" min="2569" max="2569" style="2076" width="10.5703125"/>
    <col customWidth="1" min="2570" max="2570" style="2076" width="9.42578125"/>
    <col customWidth="1" min="2571" max="2572" style="2076" width="10.85546875"/>
    <col customWidth="1" min="2573" max="2573" style="2076" width="9.42578125"/>
    <col customWidth="1" min="2574" max="2574" style="2076" width="13.140625"/>
    <col customWidth="1" min="2575" max="2575" style="2076" width="11.140625"/>
    <col customWidth="1" min="2576" max="2576" style="2076" width="9.42578125"/>
    <col customWidth="1" min="2577" max="2577" style="2076" width="12.85546875"/>
    <col customWidth="1" min="2578" max="2578" style="2076" width="12.140625"/>
    <col customWidth="1" min="2579" max="2579" style="2076" width="9.42578125"/>
    <col customWidth="1" min="2580" max="2580" style="2076" width="12"/>
    <col customWidth="1" min="2581" max="2581" style="2076" width="12.28515625"/>
    <col customWidth="1" min="2582" max="2582" style="2076" width="15.42578125"/>
    <col min="2583" max="2816" style="2076" width="9.140625"/>
    <col customWidth="1" min="2817" max="2817" style="2076" width="4.42578125"/>
    <col customWidth="1" min="2818" max="2818" style="2076" width="13.7109375"/>
    <col customWidth="1" min="2819" max="2819" style="2076" width="53"/>
    <col customWidth="1" min="2820" max="2820" style="2076" width="10.140625"/>
    <col customWidth="1" min="2821" max="2821" style="2076" width="11.140625"/>
    <col customWidth="1" min="2822" max="2822" style="2076" width="11.28515625"/>
    <col customWidth="1" min="2823" max="2823" style="2076" width="9.42578125"/>
    <col customWidth="1" min="2824" max="2824" style="2076" width="11.85546875"/>
    <col customWidth="1" min="2825" max="2825" style="2076" width="10.5703125"/>
    <col customWidth="1" min="2826" max="2826" style="2076" width="9.42578125"/>
    <col customWidth="1" min="2827" max="2828" style="2076" width="10.85546875"/>
    <col customWidth="1" min="2829" max="2829" style="2076" width="9.42578125"/>
    <col customWidth="1" min="2830" max="2830" style="2076" width="13.140625"/>
    <col customWidth="1" min="2831" max="2831" style="2076" width="11.140625"/>
    <col customWidth="1" min="2832" max="2832" style="2076" width="9.42578125"/>
    <col customWidth="1" min="2833" max="2833" style="2076" width="12.85546875"/>
    <col customWidth="1" min="2834" max="2834" style="2076" width="12.140625"/>
    <col customWidth="1" min="2835" max="2835" style="2076" width="9.42578125"/>
    <col customWidth="1" min="2836" max="2836" style="2076" width="12"/>
    <col customWidth="1" min="2837" max="2837" style="2076" width="12.28515625"/>
    <col customWidth="1" min="2838" max="2838" style="2076" width="15.42578125"/>
    <col min="2839" max="3072" style="2076" width="9.140625"/>
    <col customWidth="1" min="3073" max="3073" style="2076" width="4.42578125"/>
    <col customWidth="1" min="3074" max="3074" style="2076" width="13.7109375"/>
    <col customWidth="1" min="3075" max="3075" style="2076" width="53"/>
    <col customWidth="1" min="3076" max="3076" style="2076" width="10.140625"/>
    <col customWidth="1" min="3077" max="3077" style="2076" width="11.140625"/>
    <col customWidth="1" min="3078" max="3078" style="2076" width="11.28515625"/>
    <col customWidth="1" min="3079" max="3079" style="2076" width="9.42578125"/>
    <col customWidth="1" min="3080" max="3080" style="2076" width="11.85546875"/>
    <col customWidth="1" min="3081" max="3081" style="2076" width="10.5703125"/>
    <col customWidth="1" min="3082" max="3082" style="2076" width="9.42578125"/>
    <col customWidth="1" min="3083" max="3084" style="2076" width="10.85546875"/>
    <col customWidth="1" min="3085" max="3085" style="2076" width="9.42578125"/>
    <col customWidth="1" min="3086" max="3086" style="2076" width="13.140625"/>
    <col customWidth="1" min="3087" max="3087" style="2076" width="11.140625"/>
    <col customWidth="1" min="3088" max="3088" style="2076" width="9.42578125"/>
    <col customWidth="1" min="3089" max="3089" style="2076" width="12.85546875"/>
    <col customWidth="1" min="3090" max="3090" style="2076" width="12.140625"/>
    <col customWidth="1" min="3091" max="3091" style="2076" width="9.42578125"/>
    <col customWidth="1" min="3092" max="3092" style="2076" width="12"/>
    <col customWidth="1" min="3093" max="3093" style="2076" width="12.28515625"/>
    <col customWidth="1" min="3094" max="3094" style="2076" width="15.42578125"/>
    <col min="3095" max="3328" style="2076" width="9.140625"/>
    <col customWidth="1" min="3329" max="3329" style="2076" width="4.42578125"/>
    <col customWidth="1" min="3330" max="3330" style="2076" width="13.7109375"/>
    <col customWidth="1" min="3331" max="3331" style="2076" width="53"/>
    <col customWidth="1" min="3332" max="3332" style="2076" width="10.140625"/>
    <col customWidth="1" min="3333" max="3333" style="2076" width="11.140625"/>
    <col customWidth="1" min="3334" max="3334" style="2076" width="11.28515625"/>
    <col customWidth="1" min="3335" max="3335" style="2076" width="9.42578125"/>
    <col customWidth="1" min="3336" max="3336" style="2076" width="11.85546875"/>
    <col customWidth="1" min="3337" max="3337" style="2076" width="10.5703125"/>
    <col customWidth="1" min="3338" max="3338" style="2076" width="9.42578125"/>
    <col customWidth="1" min="3339" max="3340" style="2076" width="10.85546875"/>
    <col customWidth="1" min="3341" max="3341" style="2076" width="9.42578125"/>
    <col customWidth="1" min="3342" max="3342" style="2076" width="13.140625"/>
    <col customWidth="1" min="3343" max="3343" style="2076" width="11.140625"/>
    <col customWidth="1" min="3344" max="3344" style="2076" width="9.42578125"/>
    <col customWidth="1" min="3345" max="3345" style="2076" width="12.85546875"/>
    <col customWidth="1" min="3346" max="3346" style="2076" width="12.140625"/>
    <col customWidth="1" min="3347" max="3347" style="2076" width="9.42578125"/>
    <col customWidth="1" min="3348" max="3348" style="2076" width="12"/>
    <col customWidth="1" min="3349" max="3349" style="2076" width="12.28515625"/>
    <col customWidth="1" min="3350" max="3350" style="2076" width="15.42578125"/>
    <col min="3351" max="3584" style="2076" width="9.140625"/>
    <col customWidth="1" min="3585" max="3585" style="2076" width="4.42578125"/>
    <col customWidth="1" min="3586" max="3586" style="2076" width="13.7109375"/>
    <col customWidth="1" min="3587" max="3587" style="2076" width="53"/>
    <col customWidth="1" min="3588" max="3588" style="2076" width="10.140625"/>
    <col customWidth="1" min="3589" max="3589" style="2076" width="11.140625"/>
    <col customWidth="1" min="3590" max="3590" style="2076" width="11.28515625"/>
    <col customWidth="1" min="3591" max="3591" style="2076" width="9.42578125"/>
    <col customWidth="1" min="3592" max="3592" style="2076" width="11.85546875"/>
    <col customWidth="1" min="3593" max="3593" style="2076" width="10.5703125"/>
    <col customWidth="1" min="3594" max="3594" style="2076" width="9.42578125"/>
    <col customWidth="1" min="3595" max="3596" style="2076" width="10.85546875"/>
    <col customWidth="1" min="3597" max="3597" style="2076" width="9.42578125"/>
    <col customWidth="1" min="3598" max="3598" style="2076" width="13.140625"/>
    <col customWidth="1" min="3599" max="3599" style="2076" width="11.140625"/>
    <col customWidth="1" min="3600" max="3600" style="2076" width="9.42578125"/>
    <col customWidth="1" min="3601" max="3601" style="2076" width="12.85546875"/>
    <col customWidth="1" min="3602" max="3602" style="2076" width="12.140625"/>
    <col customWidth="1" min="3603" max="3603" style="2076" width="9.42578125"/>
    <col customWidth="1" min="3604" max="3604" style="2076" width="12"/>
    <col customWidth="1" min="3605" max="3605" style="2076" width="12.28515625"/>
    <col customWidth="1" min="3606" max="3606" style="2076" width="15.42578125"/>
    <col min="3607" max="3840" style="2076" width="9.140625"/>
    <col customWidth="1" min="3841" max="3841" style="2076" width="4.42578125"/>
    <col customWidth="1" min="3842" max="3842" style="2076" width="13.7109375"/>
    <col customWidth="1" min="3843" max="3843" style="2076" width="53"/>
    <col customWidth="1" min="3844" max="3844" style="2076" width="10.140625"/>
    <col customWidth="1" min="3845" max="3845" style="2076" width="11.140625"/>
    <col customWidth="1" min="3846" max="3846" style="2076" width="11.28515625"/>
    <col customWidth="1" min="3847" max="3847" style="2076" width="9.42578125"/>
    <col customWidth="1" min="3848" max="3848" style="2076" width="11.85546875"/>
    <col customWidth="1" min="3849" max="3849" style="2076" width="10.5703125"/>
    <col customWidth="1" min="3850" max="3850" style="2076" width="9.42578125"/>
    <col customWidth="1" min="3851" max="3852" style="2076" width="10.85546875"/>
    <col customWidth="1" min="3853" max="3853" style="2076" width="9.42578125"/>
    <col customWidth="1" min="3854" max="3854" style="2076" width="13.140625"/>
    <col customWidth="1" min="3855" max="3855" style="2076" width="11.140625"/>
    <col customWidth="1" min="3856" max="3856" style="2076" width="9.42578125"/>
    <col customWidth="1" min="3857" max="3857" style="2076" width="12.85546875"/>
    <col customWidth="1" min="3858" max="3858" style="2076" width="12.140625"/>
    <col customWidth="1" min="3859" max="3859" style="2076" width="9.42578125"/>
    <col customWidth="1" min="3860" max="3860" style="2076" width="12"/>
    <col customWidth="1" min="3861" max="3861" style="2076" width="12.28515625"/>
    <col customWidth="1" min="3862" max="3862" style="2076" width="15.42578125"/>
    <col min="3863" max="4096" style="2076" width="9.140625"/>
    <col customWidth="1" min="4097" max="4097" style="2076" width="4.42578125"/>
    <col customWidth="1" min="4098" max="4098" style="2076" width="13.7109375"/>
    <col customWidth="1" min="4099" max="4099" style="2076" width="53"/>
    <col customWidth="1" min="4100" max="4100" style="2076" width="10.140625"/>
    <col customWidth="1" min="4101" max="4101" style="2076" width="11.140625"/>
    <col customWidth="1" min="4102" max="4102" style="2076" width="11.28515625"/>
    <col customWidth="1" min="4103" max="4103" style="2076" width="9.42578125"/>
    <col customWidth="1" min="4104" max="4104" style="2076" width="11.85546875"/>
    <col customWidth="1" min="4105" max="4105" style="2076" width="10.5703125"/>
    <col customWidth="1" min="4106" max="4106" style="2076" width="9.42578125"/>
    <col customWidth="1" min="4107" max="4108" style="2076" width="10.85546875"/>
    <col customWidth="1" min="4109" max="4109" style="2076" width="9.42578125"/>
    <col customWidth="1" min="4110" max="4110" style="2076" width="13.140625"/>
    <col customWidth="1" min="4111" max="4111" style="2076" width="11.140625"/>
    <col customWidth="1" min="4112" max="4112" style="2076" width="9.42578125"/>
    <col customWidth="1" min="4113" max="4113" style="2076" width="12.85546875"/>
    <col customWidth="1" min="4114" max="4114" style="2076" width="12.140625"/>
    <col customWidth="1" min="4115" max="4115" style="2076" width="9.42578125"/>
    <col customWidth="1" min="4116" max="4116" style="2076" width="12"/>
    <col customWidth="1" min="4117" max="4117" style="2076" width="12.28515625"/>
    <col customWidth="1" min="4118" max="4118" style="2076" width="15.42578125"/>
    <col min="4119" max="4352" style="2076" width="9.140625"/>
    <col customWidth="1" min="4353" max="4353" style="2076" width="4.42578125"/>
    <col customWidth="1" min="4354" max="4354" style="2076" width="13.7109375"/>
    <col customWidth="1" min="4355" max="4355" style="2076" width="53"/>
    <col customWidth="1" min="4356" max="4356" style="2076" width="10.140625"/>
    <col customWidth="1" min="4357" max="4357" style="2076" width="11.140625"/>
    <col customWidth="1" min="4358" max="4358" style="2076" width="11.28515625"/>
    <col customWidth="1" min="4359" max="4359" style="2076" width="9.42578125"/>
    <col customWidth="1" min="4360" max="4360" style="2076" width="11.85546875"/>
    <col customWidth="1" min="4361" max="4361" style="2076" width="10.5703125"/>
    <col customWidth="1" min="4362" max="4362" style="2076" width="9.42578125"/>
    <col customWidth="1" min="4363" max="4364" style="2076" width="10.85546875"/>
    <col customWidth="1" min="4365" max="4365" style="2076" width="9.42578125"/>
    <col customWidth="1" min="4366" max="4366" style="2076" width="13.140625"/>
    <col customWidth="1" min="4367" max="4367" style="2076" width="11.140625"/>
    <col customWidth="1" min="4368" max="4368" style="2076" width="9.42578125"/>
    <col customWidth="1" min="4369" max="4369" style="2076" width="12.85546875"/>
    <col customWidth="1" min="4370" max="4370" style="2076" width="12.140625"/>
    <col customWidth="1" min="4371" max="4371" style="2076" width="9.42578125"/>
    <col customWidth="1" min="4372" max="4372" style="2076" width="12"/>
    <col customWidth="1" min="4373" max="4373" style="2076" width="12.28515625"/>
    <col customWidth="1" min="4374" max="4374" style="2076" width="15.42578125"/>
    <col min="4375" max="4608" style="2076" width="9.140625"/>
    <col customWidth="1" min="4609" max="4609" style="2076" width="4.42578125"/>
    <col customWidth="1" min="4610" max="4610" style="2076" width="13.7109375"/>
    <col customWidth="1" min="4611" max="4611" style="2076" width="53"/>
    <col customWidth="1" min="4612" max="4612" style="2076" width="10.140625"/>
    <col customWidth="1" min="4613" max="4613" style="2076" width="11.140625"/>
    <col customWidth="1" min="4614" max="4614" style="2076" width="11.28515625"/>
    <col customWidth="1" min="4615" max="4615" style="2076" width="9.42578125"/>
    <col customWidth="1" min="4616" max="4616" style="2076" width="11.85546875"/>
    <col customWidth="1" min="4617" max="4617" style="2076" width="10.5703125"/>
    <col customWidth="1" min="4618" max="4618" style="2076" width="9.42578125"/>
    <col customWidth="1" min="4619" max="4620" style="2076" width="10.85546875"/>
    <col customWidth="1" min="4621" max="4621" style="2076" width="9.42578125"/>
    <col customWidth="1" min="4622" max="4622" style="2076" width="13.140625"/>
    <col customWidth="1" min="4623" max="4623" style="2076" width="11.140625"/>
    <col customWidth="1" min="4624" max="4624" style="2076" width="9.42578125"/>
    <col customWidth="1" min="4625" max="4625" style="2076" width="12.85546875"/>
    <col customWidth="1" min="4626" max="4626" style="2076" width="12.140625"/>
    <col customWidth="1" min="4627" max="4627" style="2076" width="9.42578125"/>
    <col customWidth="1" min="4628" max="4628" style="2076" width="12"/>
    <col customWidth="1" min="4629" max="4629" style="2076" width="12.28515625"/>
    <col customWidth="1" min="4630" max="4630" style="2076" width="15.42578125"/>
    <col min="4631" max="4864" style="2076" width="9.140625"/>
    <col customWidth="1" min="4865" max="4865" style="2076" width="4.42578125"/>
    <col customWidth="1" min="4866" max="4866" style="2076" width="13.7109375"/>
    <col customWidth="1" min="4867" max="4867" style="2076" width="53"/>
    <col customWidth="1" min="4868" max="4868" style="2076" width="10.140625"/>
    <col customWidth="1" min="4869" max="4869" style="2076" width="11.140625"/>
    <col customWidth="1" min="4870" max="4870" style="2076" width="11.28515625"/>
    <col customWidth="1" min="4871" max="4871" style="2076" width="9.42578125"/>
    <col customWidth="1" min="4872" max="4872" style="2076" width="11.85546875"/>
    <col customWidth="1" min="4873" max="4873" style="2076" width="10.5703125"/>
    <col customWidth="1" min="4874" max="4874" style="2076" width="9.42578125"/>
    <col customWidth="1" min="4875" max="4876" style="2076" width="10.85546875"/>
    <col customWidth="1" min="4877" max="4877" style="2076" width="9.42578125"/>
    <col customWidth="1" min="4878" max="4878" style="2076" width="13.140625"/>
    <col customWidth="1" min="4879" max="4879" style="2076" width="11.140625"/>
    <col customWidth="1" min="4880" max="4880" style="2076" width="9.42578125"/>
    <col customWidth="1" min="4881" max="4881" style="2076" width="12.85546875"/>
    <col customWidth="1" min="4882" max="4882" style="2076" width="12.140625"/>
    <col customWidth="1" min="4883" max="4883" style="2076" width="9.42578125"/>
    <col customWidth="1" min="4884" max="4884" style="2076" width="12"/>
    <col customWidth="1" min="4885" max="4885" style="2076" width="12.28515625"/>
    <col customWidth="1" min="4886" max="4886" style="2076" width="15.42578125"/>
    <col min="4887" max="5120" style="2076" width="9.140625"/>
    <col customWidth="1" min="5121" max="5121" style="2076" width="4.42578125"/>
    <col customWidth="1" min="5122" max="5122" style="2076" width="13.7109375"/>
    <col customWidth="1" min="5123" max="5123" style="2076" width="53"/>
    <col customWidth="1" min="5124" max="5124" style="2076" width="10.140625"/>
    <col customWidth="1" min="5125" max="5125" style="2076" width="11.140625"/>
    <col customWidth="1" min="5126" max="5126" style="2076" width="11.28515625"/>
    <col customWidth="1" min="5127" max="5127" style="2076" width="9.42578125"/>
    <col customWidth="1" min="5128" max="5128" style="2076" width="11.85546875"/>
    <col customWidth="1" min="5129" max="5129" style="2076" width="10.5703125"/>
    <col customWidth="1" min="5130" max="5130" style="2076" width="9.42578125"/>
    <col customWidth="1" min="5131" max="5132" style="2076" width="10.85546875"/>
    <col customWidth="1" min="5133" max="5133" style="2076" width="9.42578125"/>
    <col customWidth="1" min="5134" max="5134" style="2076" width="13.140625"/>
    <col customWidth="1" min="5135" max="5135" style="2076" width="11.140625"/>
    <col customWidth="1" min="5136" max="5136" style="2076" width="9.42578125"/>
    <col customWidth="1" min="5137" max="5137" style="2076" width="12.85546875"/>
    <col customWidth="1" min="5138" max="5138" style="2076" width="12.140625"/>
    <col customWidth="1" min="5139" max="5139" style="2076" width="9.42578125"/>
    <col customWidth="1" min="5140" max="5140" style="2076" width="12"/>
    <col customWidth="1" min="5141" max="5141" style="2076" width="12.28515625"/>
    <col customWidth="1" min="5142" max="5142" style="2076" width="15.42578125"/>
    <col min="5143" max="5376" style="2076" width="9.140625"/>
    <col customWidth="1" min="5377" max="5377" style="2076" width="4.42578125"/>
    <col customWidth="1" min="5378" max="5378" style="2076" width="13.7109375"/>
    <col customWidth="1" min="5379" max="5379" style="2076" width="53"/>
    <col customWidth="1" min="5380" max="5380" style="2076" width="10.140625"/>
    <col customWidth="1" min="5381" max="5381" style="2076" width="11.140625"/>
    <col customWidth="1" min="5382" max="5382" style="2076" width="11.28515625"/>
    <col customWidth="1" min="5383" max="5383" style="2076" width="9.42578125"/>
    <col customWidth="1" min="5384" max="5384" style="2076" width="11.85546875"/>
    <col customWidth="1" min="5385" max="5385" style="2076" width="10.5703125"/>
    <col customWidth="1" min="5386" max="5386" style="2076" width="9.42578125"/>
    <col customWidth="1" min="5387" max="5388" style="2076" width="10.85546875"/>
    <col customWidth="1" min="5389" max="5389" style="2076" width="9.42578125"/>
    <col customWidth="1" min="5390" max="5390" style="2076" width="13.140625"/>
    <col customWidth="1" min="5391" max="5391" style="2076" width="11.140625"/>
    <col customWidth="1" min="5392" max="5392" style="2076" width="9.42578125"/>
    <col customWidth="1" min="5393" max="5393" style="2076" width="12.85546875"/>
    <col customWidth="1" min="5394" max="5394" style="2076" width="12.140625"/>
    <col customWidth="1" min="5395" max="5395" style="2076" width="9.42578125"/>
    <col customWidth="1" min="5396" max="5396" style="2076" width="12"/>
    <col customWidth="1" min="5397" max="5397" style="2076" width="12.28515625"/>
    <col customWidth="1" min="5398" max="5398" style="2076" width="15.42578125"/>
    <col min="5399" max="5632" style="2076" width="9.140625"/>
    <col customWidth="1" min="5633" max="5633" style="2076" width="4.42578125"/>
    <col customWidth="1" min="5634" max="5634" style="2076" width="13.7109375"/>
    <col customWidth="1" min="5635" max="5635" style="2076" width="53"/>
    <col customWidth="1" min="5636" max="5636" style="2076" width="10.140625"/>
    <col customWidth="1" min="5637" max="5637" style="2076" width="11.140625"/>
    <col customWidth="1" min="5638" max="5638" style="2076" width="11.28515625"/>
    <col customWidth="1" min="5639" max="5639" style="2076" width="9.42578125"/>
    <col customWidth="1" min="5640" max="5640" style="2076" width="11.85546875"/>
    <col customWidth="1" min="5641" max="5641" style="2076" width="10.5703125"/>
    <col customWidth="1" min="5642" max="5642" style="2076" width="9.42578125"/>
    <col customWidth="1" min="5643" max="5644" style="2076" width="10.85546875"/>
    <col customWidth="1" min="5645" max="5645" style="2076" width="9.42578125"/>
    <col customWidth="1" min="5646" max="5646" style="2076" width="13.140625"/>
    <col customWidth="1" min="5647" max="5647" style="2076" width="11.140625"/>
    <col customWidth="1" min="5648" max="5648" style="2076" width="9.42578125"/>
    <col customWidth="1" min="5649" max="5649" style="2076" width="12.85546875"/>
    <col customWidth="1" min="5650" max="5650" style="2076" width="12.140625"/>
    <col customWidth="1" min="5651" max="5651" style="2076" width="9.42578125"/>
    <col customWidth="1" min="5652" max="5652" style="2076" width="12"/>
    <col customWidth="1" min="5653" max="5653" style="2076" width="12.28515625"/>
    <col customWidth="1" min="5654" max="5654" style="2076" width="15.42578125"/>
    <col min="5655" max="5888" style="2076" width="9.140625"/>
    <col customWidth="1" min="5889" max="5889" style="2076" width="4.42578125"/>
    <col customWidth="1" min="5890" max="5890" style="2076" width="13.7109375"/>
    <col customWidth="1" min="5891" max="5891" style="2076" width="53"/>
    <col customWidth="1" min="5892" max="5892" style="2076" width="10.140625"/>
    <col customWidth="1" min="5893" max="5893" style="2076" width="11.140625"/>
    <col customWidth="1" min="5894" max="5894" style="2076" width="11.28515625"/>
    <col customWidth="1" min="5895" max="5895" style="2076" width="9.42578125"/>
    <col customWidth="1" min="5896" max="5896" style="2076" width="11.85546875"/>
    <col customWidth="1" min="5897" max="5897" style="2076" width="10.5703125"/>
    <col customWidth="1" min="5898" max="5898" style="2076" width="9.42578125"/>
    <col customWidth="1" min="5899" max="5900" style="2076" width="10.85546875"/>
    <col customWidth="1" min="5901" max="5901" style="2076" width="9.42578125"/>
    <col customWidth="1" min="5902" max="5902" style="2076" width="13.140625"/>
    <col customWidth="1" min="5903" max="5903" style="2076" width="11.140625"/>
    <col customWidth="1" min="5904" max="5904" style="2076" width="9.42578125"/>
    <col customWidth="1" min="5905" max="5905" style="2076" width="12.85546875"/>
    <col customWidth="1" min="5906" max="5906" style="2076" width="12.140625"/>
    <col customWidth="1" min="5907" max="5907" style="2076" width="9.42578125"/>
    <col customWidth="1" min="5908" max="5908" style="2076" width="12"/>
    <col customWidth="1" min="5909" max="5909" style="2076" width="12.28515625"/>
    <col customWidth="1" min="5910" max="5910" style="2076" width="15.42578125"/>
    <col min="5911" max="6144" style="2076" width="9.140625"/>
    <col customWidth="1" min="6145" max="6145" style="2076" width="4.42578125"/>
    <col customWidth="1" min="6146" max="6146" style="2076" width="13.7109375"/>
    <col customWidth="1" min="6147" max="6147" style="2076" width="53"/>
    <col customWidth="1" min="6148" max="6148" style="2076" width="10.140625"/>
    <col customWidth="1" min="6149" max="6149" style="2076" width="11.140625"/>
    <col customWidth="1" min="6150" max="6150" style="2076" width="11.28515625"/>
    <col customWidth="1" min="6151" max="6151" style="2076" width="9.42578125"/>
    <col customWidth="1" min="6152" max="6152" style="2076" width="11.85546875"/>
    <col customWidth="1" min="6153" max="6153" style="2076" width="10.5703125"/>
    <col customWidth="1" min="6154" max="6154" style="2076" width="9.42578125"/>
    <col customWidth="1" min="6155" max="6156" style="2076" width="10.85546875"/>
    <col customWidth="1" min="6157" max="6157" style="2076" width="9.42578125"/>
    <col customWidth="1" min="6158" max="6158" style="2076" width="13.140625"/>
    <col customWidth="1" min="6159" max="6159" style="2076" width="11.140625"/>
    <col customWidth="1" min="6160" max="6160" style="2076" width="9.42578125"/>
    <col customWidth="1" min="6161" max="6161" style="2076" width="12.85546875"/>
    <col customWidth="1" min="6162" max="6162" style="2076" width="12.140625"/>
    <col customWidth="1" min="6163" max="6163" style="2076" width="9.42578125"/>
    <col customWidth="1" min="6164" max="6164" style="2076" width="12"/>
    <col customWidth="1" min="6165" max="6165" style="2076" width="12.28515625"/>
    <col customWidth="1" min="6166" max="6166" style="2076" width="15.42578125"/>
    <col min="6167" max="6400" style="2076" width="9.140625"/>
    <col customWidth="1" min="6401" max="6401" style="2076" width="4.42578125"/>
    <col customWidth="1" min="6402" max="6402" style="2076" width="13.7109375"/>
    <col customWidth="1" min="6403" max="6403" style="2076" width="53"/>
    <col customWidth="1" min="6404" max="6404" style="2076" width="10.140625"/>
    <col customWidth="1" min="6405" max="6405" style="2076" width="11.140625"/>
    <col customWidth="1" min="6406" max="6406" style="2076" width="11.28515625"/>
    <col customWidth="1" min="6407" max="6407" style="2076" width="9.42578125"/>
    <col customWidth="1" min="6408" max="6408" style="2076" width="11.85546875"/>
    <col customWidth="1" min="6409" max="6409" style="2076" width="10.5703125"/>
    <col customWidth="1" min="6410" max="6410" style="2076" width="9.42578125"/>
    <col customWidth="1" min="6411" max="6412" style="2076" width="10.85546875"/>
    <col customWidth="1" min="6413" max="6413" style="2076" width="9.42578125"/>
    <col customWidth="1" min="6414" max="6414" style="2076" width="13.140625"/>
    <col customWidth="1" min="6415" max="6415" style="2076" width="11.140625"/>
    <col customWidth="1" min="6416" max="6416" style="2076" width="9.42578125"/>
    <col customWidth="1" min="6417" max="6417" style="2076" width="12.85546875"/>
    <col customWidth="1" min="6418" max="6418" style="2076" width="12.140625"/>
    <col customWidth="1" min="6419" max="6419" style="2076" width="9.42578125"/>
    <col customWidth="1" min="6420" max="6420" style="2076" width="12"/>
    <col customWidth="1" min="6421" max="6421" style="2076" width="12.28515625"/>
    <col customWidth="1" min="6422" max="6422" style="2076" width="15.42578125"/>
    <col min="6423" max="6656" style="2076" width="9.140625"/>
    <col customWidth="1" min="6657" max="6657" style="2076" width="4.42578125"/>
    <col customWidth="1" min="6658" max="6658" style="2076" width="13.7109375"/>
    <col customWidth="1" min="6659" max="6659" style="2076" width="53"/>
    <col customWidth="1" min="6660" max="6660" style="2076" width="10.140625"/>
    <col customWidth="1" min="6661" max="6661" style="2076" width="11.140625"/>
    <col customWidth="1" min="6662" max="6662" style="2076" width="11.28515625"/>
    <col customWidth="1" min="6663" max="6663" style="2076" width="9.42578125"/>
    <col customWidth="1" min="6664" max="6664" style="2076" width="11.85546875"/>
    <col customWidth="1" min="6665" max="6665" style="2076" width="10.5703125"/>
    <col customWidth="1" min="6666" max="6666" style="2076" width="9.42578125"/>
    <col customWidth="1" min="6667" max="6668" style="2076" width="10.85546875"/>
    <col customWidth="1" min="6669" max="6669" style="2076" width="9.42578125"/>
    <col customWidth="1" min="6670" max="6670" style="2076" width="13.140625"/>
    <col customWidth="1" min="6671" max="6671" style="2076" width="11.140625"/>
    <col customWidth="1" min="6672" max="6672" style="2076" width="9.42578125"/>
    <col customWidth="1" min="6673" max="6673" style="2076" width="12.85546875"/>
    <col customWidth="1" min="6674" max="6674" style="2076" width="12.140625"/>
    <col customWidth="1" min="6675" max="6675" style="2076" width="9.42578125"/>
    <col customWidth="1" min="6676" max="6676" style="2076" width="12"/>
    <col customWidth="1" min="6677" max="6677" style="2076" width="12.28515625"/>
    <col customWidth="1" min="6678" max="6678" style="2076" width="15.42578125"/>
    <col min="6679" max="6912" style="2076" width="9.140625"/>
    <col customWidth="1" min="6913" max="6913" style="2076" width="4.42578125"/>
    <col customWidth="1" min="6914" max="6914" style="2076" width="13.7109375"/>
    <col customWidth="1" min="6915" max="6915" style="2076" width="53"/>
    <col customWidth="1" min="6916" max="6916" style="2076" width="10.140625"/>
    <col customWidth="1" min="6917" max="6917" style="2076" width="11.140625"/>
    <col customWidth="1" min="6918" max="6918" style="2076" width="11.28515625"/>
    <col customWidth="1" min="6919" max="6919" style="2076" width="9.42578125"/>
    <col customWidth="1" min="6920" max="6920" style="2076" width="11.85546875"/>
    <col customWidth="1" min="6921" max="6921" style="2076" width="10.5703125"/>
    <col customWidth="1" min="6922" max="6922" style="2076" width="9.42578125"/>
    <col customWidth="1" min="6923" max="6924" style="2076" width="10.85546875"/>
    <col customWidth="1" min="6925" max="6925" style="2076" width="9.42578125"/>
    <col customWidth="1" min="6926" max="6926" style="2076" width="13.140625"/>
    <col customWidth="1" min="6927" max="6927" style="2076" width="11.140625"/>
    <col customWidth="1" min="6928" max="6928" style="2076" width="9.42578125"/>
    <col customWidth="1" min="6929" max="6929" style="2076" width="12.85546875"/>
    <col customWidth="1" min="6930" max="6930" style="2076" width="12.140625"/>
    <col customWidth="1" min="6931" max="6931" style="2076" width="9.42578125"/>
    <col customWidth="1" min="6932" max="6932" style="2076" width="12"/>
    <col customWidth="1" min="6933" max="6933" style="2076" width="12.28515625"/>
    <col customWidth="1" min="6934" max="6934" style="2076" width="15.42578125"/>
    <col min="6935" max="7168" style="2076" width="9.140625"/>
    <col customWidth="1" min="7169" max="7169" style="2076" width="4.42578125"/>
    <col customWidth="1" min="7170" max="7170" style="2076" width="13.7109375"/>
    <col customWidth="1" min="7171" max="7171" style="2076" width="53"/>
    <col customWidth="1" min="7172" max="7172" style="2076" width="10.140625"/>
    <col customWidth="1" min="7173" max="7173" style="2076" width="11.140625"/>
    <col customWidth="1" min="7174" max="7174" style="2076" width="11.28515625"/>
    <col customWidth="1" min="7175" max="7175" style="2076" width="9.42578125"/>
    <col customWidth="1" min="7176" max="7176" style="2076" width="11.85546875"/>
    <col customWidth="1" min="7177" max="7177" style="2076" width="10.5703125"/>
    <col customWidth="1" min="7178" max="7178" style="2076" width="9.42578125"/>
    <col customWidth="1" min="7179" max="7180" style="2076" width="10.85546875"/>
    <col customWidth="1" min="7181" max="7181" style="2076" width="9.42578125"/>
    <col customWidth="1" min="7182" max="7182" style="2076" width="13.140625"/>
    <col customWidth="1" min="7183" max="7183" style="2076" width="11.140625"/>
    <col customWidth="1" min="7184" max="7184" style="2076" width="9.42578125"/>
    <col customWidth="1" min="7185" max="7185" style="2076" width="12.85546875"/>
    <col customWidth="1" min="7186" max="7186" style="2076" width="12.140625"/>
    <col customWidth="1" min="7187" max="7187" style="2076" width="9.42578125"/>
    <col customWidth="1" min="7188" max="7188" style="2076" width="12"/>
    <col customWidth="1" min="7189" max="7189" style="2076" width="12.28515625"/>
    <col customWidth="1" min="7190" max="7190" style="2076" width="15.42578125"/>
    <col min="7191" max="7424" style="2076" width="9.140625"/>
    <col customWidth="1" min="7425" max="7425" style="2076" width="4.42578125"/>
    <col customWidth="1" min="7426" max="7426" style="2076" width="13.7109375"/>
    <col customWidth="1" min="7427" max="7427" style="2076" width="53"/>
    <col customWidth="1" min="7428" max="7428" style="2076" width="10.140625"/>
    <col customWidth="1" min="7429" max="7429" style="2076" width="11.140625"/>
    <col customWidth="1" min="7430" max="7430" style="2076" width="11.28515625"/>
    <col customWidth="1" min="7431" max="7431" style="2076" width="9.42578125"/>
    <col customWidth="1" min="7432" max="7432" style="2076" width="11.85546875"/>
    <col customWidth="1" min="7433" max="7433" style="2076" width="10.5703125"/>
    <col customWidth="1" min="7434" max="7434" style="2076" width="9.42578125"/>
    <col customWidth="1" min="7435" max="7436" style="2076" width="10.85546875"/>
    <col customWidth="1" min="7437" max="7437" style="2076" width="9.42578125"/>
    <col customWidth="1" min="7438" max="7438" style="2076" width="13.140625"/>
    <col customWidth="1" min="7439" max="7439" style="2076" width="11.140625"/>
    <col customWidth="1" min="7440" max="7440" style="2076" width="9.42578125"/>
    <col customWidth="1" min="7441" max="7441" style="2076" width="12.85546875"/>
    <col customWidth="1" min="7442" max="7442" style="2076" width="12.140625"/>
    <col customWidth="1" min="7443" max="7443" style="2076" width="9.42578125"/>
    <col customWidth="1" min="7444" max="7444" style="2076" width="12"/>
    <col customWidth="1" min="7445" max="7445" style="2076" width="12.28515625"/>
    <col customWidth="1" min="7446" max="7446" style="2076" width="15.42578125"/>
    <col min="7447" max="7680" style="2076" width="9.140625"/>
    <col customWidth="1" min="7681" max="7681" style="2076" width="4.42578125"/>
    <col customWidth="1" min="7682" max="7682" style="2076" width="13.7109375"/>
    <col customWidth="1" min="7683" max="7683" style="2076" width="53"/>
    <col customWidth="1" min="7684" max="7684" style="2076" width="10.140625"/>
    <col customWidth="1" min="7685" max="7685" style="2076" width="11.140625"/>
    <col customWidth="1" min="7686" max="7686" style="2076" width="11.28515625"/>
    <col customWidth="1" min="7687" max="7687" style="2076" width="9.42578125"/>
    <col customWidth="1" min="7688" max="7688" style="2076" width="11.85546875"/>
    <col customWidth="1" min="7689" max="7689" style="2076" width="10.5703125"/>
    <col customWidth="1" min="7690" max="7690" style="2076" width="9.42578125"/>
    <col customWidth="1" min="7691" max="7692" style="2076" width="10.85546875"/>
    <col customWidth="1" min="7693" max="7693" style="2076" width="9.42578125"/>
    <col customWidth="1" min="7694" max="7694" style="2076" width="13.140625"/>
    <col customWidth="1" min="7695" max="7695" style="2076" width="11.140625"/>
    <col customWidth="1" min="7696" max="7696" style="2076" width="9.42578125"/>
    <col customWidth="1" min="7697" max="7697" style="2076" width="12.85546875"/>
    <col customWidth="1" min="7698" max="7698" style="2076" width="12.140625"/>
    <col customWidth="1" min="7699" max="7699" style="2076" width="9.42578125"/>
    <col customWidth="1" min="7700" max="7700" style="2076" width="12"/>
    <col customWidth="1" min="7701" max="7701" style="2076" width="12.28515625"/>
    <col customWidth="1" min="7702" max="7702" style="2076" width="15.42578125"/>
    <col min="7703" max="7936" style="2076" width="9.140625"/>
    <col customWidth="1" min="7937" max="7937" style="2076" width="4.42578125"/>
    <col customWidth="1" min="7938" max="7938" style="2076" width="13.7109375"/>
    <col customWidth="1" min="7939" max="7939" style="2076" width="53"/>
    <col customWidth="1" min="7940" max="7940" style="2076" width="10.140625"/>
    <col customWidth="1" min="7941" max="7941" style="2076" width="11.140625"/>
    <col customWidth="1" min="7942" max="7942" style="2076" width="11.28515625"/>
    <col customWidth="1" min="7943" max="7943" style="2076" width="9.42578125"/>
    <col customWidth="1" min="7944" max="7944" style="2076" width="11.85546875"/>
    <col customWidth="1" min="7945" max="7945" style="2076" width="10.5703125"/>
    <col customWidth="1" min="7946" max="7946" style="2076" width="9.42578125"/>
    <col customWidth="1" min="7947" max="7948" style="2076" width="10.85546875"/>
    <col customWidth="1" min="7949" max="7949" style="2076" width="9.42578125"/>
    <col customWidth="1" min="7950" max="7950" style="2076" width="13.140625"/>
    <col customWidth="1" min="7951" max="7951" style="2076" width="11.140625"/>
    <col customWidth="1" min="7952" max="7952" style="2076" width="9.42578125"/>
    <col customWidth="1" min="7953" max="7953" style="2076" width="12.85546875"/>
    <col customWidth="1" min="7954" max="7954" style="2076" width="12.140625"/>
    <col customWidth="1" min="7955" max="7955" style="2076" width="9.42578125"/>
    <col customWidth="1" min="7956" max="7956" style="2076" width="12"/>
    <col customWidth="1" min="7957" max="7957" style="2076" width="12.28515625"/>
    <col customWidth="1" min="7958" max="7958" style="2076" width="15.42578125"/>
    <col min="7959" max="8192" style="2076" width="9.140625"/>
    <col customWidth="1" min="8193" max="8193" style="2076" width="4.42578125"/>
    <col customWidth="1" min="8194" max="8194" style="2076" width="13.7109375"/>
    <col customWidth="1" min="8195" max="8195" style="2076" width="53"/>
    <col customWidth="1" min="8196" max="8196" style="2076" width="10.140625"/>
    <col customWidth="1" min="8197" max="8197" style="2076" width="11.140625"/>
    <col customWidth="1" min="8198" max="8198" style="2076" width="11.28515625"/>
    <col customWidth="1" min="8199" max="8199" style="2076" width="9.42578125"/>
    <col customWidth="1" min="8200" max="8200" style="2076" width="11.85546875"/>
    <col customWidth="1" min="8201" max="8201" style="2076" width="10.5703125"/>
    <col customWidth="1" min="8202" max="8202" style="2076" width="9.42578125"/>
    <col customWidth="1" min="8203" max="8204" style="2076" width="10.85546875"/>
    <col customWidth="1" min="8205" max="8205" style="2076" width="9.42578125"/>
    <col customWidth="1" min="8206" max="8206" style="2076" width="13.140625"/>
    <col customWidth="1" min="8207" max="8207" style="2076" width="11.140625"/>
    <col customWidth="1" min="8208" max="8208" style="2076" width="9.42578125"/>
    <col customWidth="1" min="8209" max="8209" style="2076" width="12.85546875"/>
    <col customWidth="1" min="8210" max="8210" style="2076" width="12.140625"/>
    <col customWidth="1" min="8211" max="8211" style="2076" width="9.42578125"/>
    <col customWidth="1" min="8212" max="8212" style="2076" width="12"/>
    <col customWidth="1" min="8213" max="8213" style="2076" width="12.28515625"/>
    <col customWidth="1" min="8214" max="8214" style="2076" width="15.42578125"/>
    <col min="8215" max="8448" style="2076" width="9.140625"/>
    <col customWidth="1" min="8449" max="8449" style="2076" width="4.42578125"/>
    <col customWidth="1" min="8450" max="8450" style="2076" width="13.7109375"/>
    <col customWidth="1" min="8451" max="8451" style="2076" width="53"/>
    <col customWidth="1" min="8452" max="8452" style="2076" width="10.140625"/>
    <col customWidth="1" min="8453" max="8453" style="2076" width="11.140625"/>
    <col customWidth="1" min="8454" max="8454" style="2076" width="11.28515625"/>
    <col customWidth="1" min="8455" max="8455" style="2076" width="9.42578125"/>
    <col customWidth="1" min="8456" max="8456" style="2076" width="11.85546875"/>
    <col customWidth="1" min="8457" max="8457" style="2076" width="10.5703125"/>
    <col customWidth="1" min="8458" max="8458" style="2076" width="9.42578125"/>
    <col customWidth="1" min="8459" max="8460" style="2076" width="10.85546875"/>
    <col customWidth="1" min="8461" max="8461" style="2076" width="9.42578125"/>
    <col customWidth="1" min="8462" max="8462" style="2076" width="13.140625"/>
    <col customWidth="1" min="8463" max="8463" style="2076" width="11.140625"/>
    <col customWidth="1" min="8464" max="8464" style="2076" width="9.42578125"/>
    <col customWidth="1" min="8465" max="8465" style="2076" width="12.85546875"/>
    <col customWidth="1" min="8466" max="8466" style="2076" width="12.140625"/>
    <col customWidth="1" min="8467" max="8467" style="2076" width="9.42578125"/>
    <col customWidth="1" min="8468" max="8468" style="2076" width="12"/>
    <col customWidth="1" min="8469" max="8469" style="2076" width="12.28515625"/>
    <col customWidth="1" min="8470" max="8470" style="2076" width="15.42578125"/>
    <col min="8471" max="8704" style="2076" width="9.140625"/>
    <col customWidth="1" min="8705" max="8705" style="2076" width="4.42578125"/>
    <col customWidth="1" min="8706" max="8706" style="2076" width="13.7109375"/>
    <col customWidth="1" min="8707" max="8707" style="2076" width="53"/>
    <col customWidth="1" min="8708" max="8708" style="2076" width="10.140625"/>
    <col customWidth="1" min="8709" max="8709" style="2076" width="11.140625"/>
    <col customWidth="1" min="8710" max="8710" style="2076" width="11.28515625"/>
    <col customWidth="1" min="8711" max="8711" style="2076" width="9.42578125"/>
    <col customWidth="1" min="8712" max="8712" style="2076" width="11.85546875"/>
    <col customWidth="1" min="8713" max="8713" style="2076" width="10.5703125"/>
    <col customWidth="1" min="8714" max="8714" style="2076" width="9.42578125"/>
    <col customWidth="1" min="8715" max="8716" style="2076" width="10.85546875"/>
    <col customWidth="1" min="8717" max="8717" style="2076" width="9.42578125"/>
    <col customWidth="1" min="8718" max="8718" style="2076" width="13.140625"/>
    <col customWidth="1" min="8719" max="8719" style="2076" width="11.140625"/>
    <col customWidth="1" min="8720" max="8720" style="2076" width="9.42578125"/>
    <col customWidth="1" min="8721" max="8721" style="2076" width="12.85546875"/>
    <col customWidth="1" min="8722" max="8722" style="2076" width="12.140625"/>
    <col customWidth="1" min="8723" max="8723" style="2076" width="9.42578125"/>
    <col customWidth="1" min="8724" max="8724" style="2076" width="12"/>
    <col customWidth="1" min="8725" max="8725" style="2076" width="12.28515625"/>
    <col customWidth="1" min="8726" max="8726" style="2076" width="15.42578125"/>
    <col min="8727" max="8960" style="2076" width="9.140625"/>
    <col customWidth="1" min="8961" max="8961" style="2076" width="4.42578125"/>
    <col customWidth="1" min="8962" max="8962" style="2076" width="13.7109375"/>
    <col customWidth="1" min="8963" max="8963" style="2076" width="53"/>
    <col customWidth="1" min="8964" max="8964" style="2076" width="10.140625"/>
    <col customWidth="1" min="8965" max="8965" style="2076" width="11.140625"/>
    <col customWidth="1" min="8966" max="8966" style="2076" width="11.28515625"/>
    <col customWidth="1" min="8967" max="8967" style="2076" width="9.42578125"/>
    <col customWidth="1" min="8968" max="8968" style="2076" width="11.85546875"/>
    <col customWidth="1" min="8969" max="8969" style="2076" width="10.5703125"/>
    <col customWidth="1" min="8970" max="8970" style="2076" width="9.42578125"/>
    <col customWidth="1" min="8971" max="8972" style="2076" width="10.85546875"/>
    <col customWidth="1" min="8973" max="8973" style="2076" width="9.42578125"/>
    <col customWidth="1" min="8974" max="8974" style="2076" width="13.140625"/>
    <col customWidth="1" min="8975" max="8975" style="2076" width="11.140625"/>
    <col customWidth="1" min="8976" max="8976" style="2076" width="9.42578125"/>
    <col customWidth="1" min="8977" max="8977" style="2076" width="12.85546875"/>
    <col customWidth="1" min="8978" max="8978" style="2076" width="12.140625"/>
    <col customWidth="1" min="8979" max="8979" style="2076" width="9.42578125"/>
    <col customWidth="1" min="8980" max="8980" style="2076" width="12"/>
    <col customWidth="1" min="8981" max="8981" style="2076" width="12.28515625"/>
    <col customWidth="1" min="8982" max="8982" style="2076" width="15.42578125"/>
    <col min="8983" max="9216" style="2076" width="9.140625"/>
    <col customWidth="1" min="9217" max="9217" style="2076" width="4.42578125"/>
    <col customWidth="1" min="9218" max="9218" style="2076" width="13.7109375"/>
    <col customWidth="1" min="9219" max="9219" style="2076" width="53"/>
    <col customWidth="1" min="9220" max="9220" style="2076" width="10.140625"/>
    <col customWidth="1" min="9221" max="9221" style="2076" width="11.140625"/>
    <col customWidth="1" min="9222" max="9222" style="2076" width="11.28515625"/>
    <col customWidth="1" min="9223" max="9223" style="2076" width="9.42578125"/>
    <col customWidth="1" min="9224" max="9224" style="2076" width="11.85546875"/>
    <col customWidth="1" min="9225" max="9225" style="2076" width="10.5703125"/>
    <col customWidth="1" min="9226" max="9226" style="2076" width="9.42578125"/>
    <col customWidth="1" min="9227" max="9228" style="2076" width="10.85546875"/>
    <col customWidth="1" min="9229" max="9229" style="2076" width="9.42578125"/>
    <col customWidth="1" min="9230" max="9230" style="2076" width="13.140625"/>
    <col customWidth="1" min="9231" max="9231" style="2076" width="11.140625"/>
    <col customWidth="1" min="9232" max="9232" style="2076" width="9.42578125"/>
    <col customWidth="1" min="9233" max="9233" style="2076" width="12.85546875"/>
    <col customWidth="1" min="9234" max="9234" style="2076" width="12.140625"/>
    <col customWidth="1" min="9235" max="9235" style="2076" width="9.42578125"/>
    <col customWidth="1" min="9236" max="9236" style="2076" width="12"/>
    <col customWidth="1" min="9237" max="9237" style="2076" width="12.28515625"/>
    <col customWidth="1" min="9238" max="9238" style="2076" width="15.42578125"/>
    <col min="9239" max="9472" style="2076" width="9.140625"/>
    <col customWidth="1" min="9473" max="9473" style="2076" width="4.42578125"/>
    <col customWidth="1" min="9474" max="9474" style="2076" width="13.7109375"/>
    <col customWidth="1" min="9475" max="9475" style="2076" width="53"/>
    <col customWidth="1" min="9476" max="9476" style="2076" width="10.140625"/>
    <col customWidth="1" min="9477" max="9477" style="2076" width="11.140625"/>
    <col customWidth="1" min="9478" max="9478" style="2076" width="11.28515625"/>
    <col customWidth="1" min="9479" max="9479" style="2076" width="9.42578125"/>
    <col customWidth="1" min="9480" max="9480" style="2076" width="11.85546875"/>
    <col customWidth="1" min="9481" max="9481" style="2076" width="10.5703125"/>
    <col customWidth="1" min="9482" max="9482" style="2076" width="9.42578125"/>
    <col customWidth="1" min="9483" max="9484" style="2076" width="10.85546875"/>
    <col customWidth="1" min="9485" max="9485" style="2076" width="9.42578125"/>
    <col customWidth="1" min="9486" max="9486" style="2076" width="13.140625"/>
    <col customWidth="1" min="9487" max="9487" style="2076" width="11.140625"/>
    <col customWidth="1" min="9488" max="9488" style="2076" width="9.42578125"/>
    <col customWidth="1" min="9489" max="9489" style="2076" width="12.85546875"/>
    <col customWidth="1" min="9490" max="9490" style="2076" width="12.140625"/>
    <col customWidth="1" min="9491" max="9491" style="2076" width="9.42578125"/>
    <col customWidth="1" min="9492" max="9492" style="2076" width="12"/>
    <col customWidth="1" min="9493" max="9493" style="2076" width="12.28515625"/>
    <col customWidth="1" min="9494" max="9494" style="2076" width="15.42578125"/>
    <col min="9495" max="9728" style="2076" width="9.140625"/>
    <col customWidth="1" min="9729" max="9729" style="2076" width="4.42578125"/>
    <col customWidth="1" min="9730" max="9730" style="2076" width="13.7109375"/>
    <col customWidth="1" min="9731" max="9731" style="2076" width="53"/>
    <col customWidth="1" min="9732" max="9732" style="2076" width="10.140625"/>
    <col customWidth="1" min="9733" max="9733" style="2076" width="11.140625"/>
    <col customWidth="1" min="9734" max="9734" style="2076" width="11.28515625"/>
    <col customWidth="1" min="9735" max="9735" style="2076" width="9.42578125"/>
    <col customWidth="1" min="9736" max="9736" style="2076" width="11.85546875"/>
    <col customWidth="1" min="9737" max="9737" style="2076" width="10.5703125"/>
    <col customWidth="1" min="9738" max="9738" style="2076" width="9.42578125"/>
    <col customWidth="1" min="9739" max="9740" style="2076" width="10.85546875"/>
    <col customWidth="1" min="9741" max="9741" style="2076" width="9.42578125"/>
    <col customWidth="1" min="9742" max="9742" style="2076" width="13.140625"/>
    <col customWidth="1" min="9743" max="9743" style="2076" width="11.140625"/>
    <col customWidth="1" min="9744" max="9744" style="2076" width="9.42578125"/>
    <col customWidth="1" min="9745" max="9745" style="2076" width="12.85546875"/>
    <col customWidth="1" min="9746" max="9746" style="2076" width="12.140625"/>
    <col customWidth="1" min="9747" max="9747" style="2076" width="9.42578125"/>
    <col customWidth="1" min="9748" max="9748" style="2076" width="12"/>
    <col customWidth="1" min="9749" max="9749" style="2076" width="12.28515625"/>
    <col customWidth="1" min="9750" max="9750" style="2076" width="15.42578125"/>
    <col min="9751" max="9984" style="2076" width="9.140625"/>
    <col customWidth="1" min="9985" max="9985" style="2076" width="4.42578125"/>
    <col customWidth="1" min="9986" max="9986" style="2076" width="13.7109375"/>
    <col customWidth="1" min="9987" max="9987" style="2076" width="53"/>
    <col customWidth="1" min="9988" max="9988" style="2076" width="10.140625"/>
    <col customWidth="1" min="9989" max="9989" style="2076" width="11.140625"/>
    <col customWidth="1" min="9990" max="9990" style="2076" width="11.28515625"/>
    <col customWidth="1" min="9991" max="9991" style="2076" width="9.42578125"/>
    <col customWidth="1" min="9992" max="9992" style="2076" width="11.85546875"/>
    <col customWidth="1" min="9993" max="9993" style="2076" width="10.5703125"/>
    <col customWidth="1" min="9994" max="9994" style="2076" width="9.42578125"/>
    <col customWidth="1" min="9995" max="9996" style="2076" width="10.85546875"/>
    <col customWidth="1" min="9997" max="9997" style="2076" width="9.42578125"/>
    <col customWidth="1" min="9998" max="9998" style="2076" width="13.140625"/>
    <col customWidth="1" min="9999" max="9999" style="2076" width="11.140625"/>
    <col customWidth="1" min="10000" max="10000" style="2076" width="9.42578125"/>
    <col customWidth="1" min="10001" max="10001" style="2076" width="12.85546875"/>
    <col customWidth="1" min="10002" max="10002" style="2076" width="12.140625"/>
    <col customWidth="1" min="10003" max="10003" style="2076" width="9.42578125"/>
    <col customWidth="1" min="10004" max="10004" style="2076" width="12"/>
    <col customWidth="1" min="10005" max="10005" style="2076" width="12.28515625"/>
    <col customWidth="1" min="10006" max="10006" style="2076" width="15.42578125"/>
    <col min="10007" max="10240" style="2076" width="9.140625"/>
    <col customWidth="1" min="10241" max="10241" style="2076" width="4.42578125"/>
    <col customWidth="1" min="10242" max="10242" style="2076" width="13.7109375"/>
    <col customWidth="1" min="10243" max="10243" style="2076" width="53"/>
    <col customWidth="1" min="10244" max="10244" style="2076" width="10.140625"/>
    <col customWidth="1" min="10245" max="10245" style="2076" width="11.140625"/>
    <col customWidth="1" min="10246" max="10246" style="2076" width="11.28515625"/>
    <col customWidth="1" min="10247" max="10247" style="2076" width="9.42578125"/>
    <col customWidth="1" min="10248" max="10248" style="2076" width="11.85546875"/>
    <col customWidth="1" min="10249" max="10249" style="2076" width="10.5703125"/>
    <col customWidth="1" min="10250" max="10250" style="2076" width="9.42578125"/>
    <col customWidth="1" min="10251" max="10252" style="2076" width="10.85546875"/>
    <col customWidth="1" min="10253" max="10253" style="2076" width="9.42578125"/>
    <col customWidth="1" min="10254" max="10254" style="2076" width="13.140625"/>
    <col customWidth="1" min="10255" max="10255" style="2076" width="11.140625"/>
    <col customWidth="1" min="10256" max="10256" style="2076" width="9.42578125"/>
    <col customWidth="1" min="10257" max="10257" style="2076" width="12.85546875"/>
    <col customWidth="1" min="10258" max="10258" style="2076" width="12.140625"/>
    <col customWidth="1" min="10259" max="10259" style="2076" width="9.42578125"/>
    <col customWidth="1" min="10260" max="10260" style="2076" width="12"/>
    <col customWidth="1" min="10261" max="10261" style="2076" width="12.28515625"/>
    <col customWidth="1" min="10262" max="10262" style="2076" width="15.42578125"/>
    <col min="10263" max="10496" style="2076" width="9.140625"/>
    <col customWidth="1" min="10497" max="10497" style="2076" width="4.42578125"/>
    <col customWidth="1" min="10498" max="10498" style="2076" width="13.7109375"/>
    <col customWidth="1" min="10499" max="10499" style="2076" width="53"/>
    <col customWidth="1" min="10500" max="10500" style="2076" width="10.140625"/>
    <col customWidth="1" min="10501" max="10501" style="2076" width="11.140625"/>
    <col customWidth="1" min="10502" max="10502" style="2076" width="11.28515625"/>
    <col customWidth="1" min="10503" max="10503" style="2076" width="9.42578125"/>
    <col customWidth="1" min="10504" max="10504" style="2076" width="11.85546875"/>
    <col customWidth="1" min="10505" max="10505" style="2076" width="10.5703125"/>
    <col customWidth="1" min="10506" max="10506" style="2076" width="9.42578125"/>
    <col customWidth="1" min="10507" max="10508" style="2076" width="10.85546875"/>
    <col customWidth="1" min="10509" max="10509" style="2076" width="9.42578125"/>
    <col customWidth="1" min="10510" max="10510" style="2076" width="13.140625"/>
    <col customWidth="1" min="10511" max="10511" style="2076" width="11.140625"/>
    <col customWidth="1" min="10512" max="10512" style="2076" width="9.42578125"/>
    <col customWidth="1" min="10513" max="10513" style="2076" width="12.85546875"/>
    <col customWidth="1" min="10514" max="10514" style="2076" width="12.140625"/>
    <col customWidth="1" min="10515" max="10515" style="2076" width="9.42578125"/>
    <col customWidth="1" min="10516" max="10516" style="2076" width="12"/>
    <col customWidth="1" min="10517" max="10517" style="2076" width="12.28515625"/>
    <col customWidth="1" min="10518" max="10518" style="2076" width="15.42578125"/>
    <col min="10519" max="10752" style="2076" width="9.140625"/>
    <col customWidth="1" min="10753" max="10753" style="2076" width="4.42578125"/>
    <col customWidth="1" min="10754" max="10754" style="2076" width="13.7109375"/>
    <col customWidth="1" min="10755" max="10755" style="2076" width="53"/>
    <col customWidth="1" min="10756" max="10756" style="2076" width="10.140625"/>
    <col customWidth="1" min="10757" max="10757" style="2076" width="11.140625"/>
    <col customWidth="1" min="10758" max="10758" style="2076" width="11.28515625"/>
    <col customWidth="1" min="10759" max="10759" style="2076" width="9.42578125"/>
    <col customWidth="1" min="10760" max="10760" style="2076" width="11.85546875"/>
    <col customWidth="1" min="10761" max="10761" style="2076" width="10.5703125"/>
    <col customWidth="1" min="10762" max="10762" style="2076" width="9.42578125"/>
    <col customWidth="1" min="10763" max="10764" style="2076" width="10.85546875"/>
    <col customWidth="1" min="10765" max="10765" style="2076" width="9.42578125"/>
    <col customWidth="1" min="10766" max="10766" style="2076" width="13.140625"/>
    <col customWidth="1" min="10767" max="10767" style="2076" width="11.140625"/>
    <col customWidth="1" min="10768" max="10768" style="2076" width="9.42578125"/>
    <col customWidth="1" min="10769" max="10769" style="2076" width="12.85546875"/>
    <col customWidth="1" min="10770" max="10770" style="2076" width="12.140625"/>
    <col customWidth="1" min="10771" max="10771" style="2076" width="9.42578125"/>
    <col customWidth="1" min="10772" max="10772" style="2076" width="12"/>
    <col customWidth="1" min="10773" max="10773" style="2076" width="12.28515625"/>
    <col customWidth="1" min="10774" max="10774" style="2076" width="15.42578125"/>
    <col min="10775" max="11008" style="2076" width="9.140625"/>
    <col customWidth="1" min="11009" max="11009" style="2076" width="4.42578125"/>
    <col customWidth="1" min="11010" max="11010" style="2076" width="13.7109375"/>
    <col customWidth="1" min="11011" max="11011" style="2076" width="53"/>
    <col customWidth="1" min="11012" max="11012" style="2076" width="10.140625"/>
    <col customWidth="1" min="11013" max="11013" style="2076" width="11.140625"/>
    <col customWidth="1" min="11014" max="11014" style="2076" width="11.28515625"/>
    <col customWidth="1" min="11015" max="11015" style="2076" width="9.42578125"/>
    <col customWidth="1" min="11016" max="11016" style="2076" width="11.85546875"/>
    <col customWidth="1" min="11017" max="11017" style="2076" width="10.5703125"/>
    <col customWidth="1" min="11018" max="11018" style="2076" width="9.42578125"/>
    <col customWidth="1" min="11019" max="11020" style="2076" width="10.85546875"/>
    <col customWidth="1" min="11021" max="11021" style="2076" width="9.42578125"/>
    <col customWidth="1" min="11022" max="11022" style="2076" width="13.140625"/>
    <col customWidth="1" min="11023" max="11023" style="2076" width="11.140625"/>
    <col customWidth="1" min="11024" max="11024" style="2076" width="9.42578125"/>
    <col customWidth="1" min="11025" max="11025" style="2076" width="12.85546875"/>
    <col customWidth="1" min="11026" max="11026" style="2076" width="12.140625"/>
    <col customWidth="1" min="11027" max="11027" style="2076" width="9.42578125"/>
    <col customWidth="1" min="11028" max="11028" style="2076" width="12"/>
    <col customWidth="1" min="11029" max="11029" style="2076" width="12.28515625"/>
    <col customWidth="1" min="11030" max="11030" style="2076" width="15.42578125"/>
    <col min="11031" max="11264" style="2076" width="9.140625"/>
    <col customWidth="1" min="11265" max="11265" style="2076" width="4.42578125"/>
    <col customWidth="1" min="11266" max="11266" style="2076" width="13.7109375"/>
    <col customWidth="1" min="11267" max="11267" style="2076" width="53"/>
    <col customWidth="1" min="11268" max="11268" style="2076" width="10.140625"/>
    <col customWidth="1" min="11269" max="11269" style="2076" width="11.140625"/>
    <col customWidth="1" min="11270" max="11270" style="2076" width="11.28515625"/>
    <col customWidth="1" min="11271" max="11271" style="2076" width="9.42578125"/>
    <col customWidth="1" min="11272" max="11272" style="2076" width="11.85546875"/>
    <col customWidth="1" min="11273" max="11273" style="2076" width="10.5703125"/>
    <col customWidth="1" min="11274" max="11274" style="2076" width="9.42578125"/>
    <col customWidth="1" min="11275" max="11276" style="2076" width="10.85546875"/>
    <col customWidth="1" min="11277" max="11277" style="2076" width="9.42578125"/>
    <col customWidth="1" min="11278" max="11278" style="2076" width="13.140625"/>
    <col customWidth="1" min="11279" max="11279" style="2076" width="11.140625"/>
    <col customWidth="1" min="11280" max="11280" style="2076" width="9.42578125"/>
    <col customWidth="1" min="11281" max="11281" style="2076" width="12.85546875"/>
    <col customWidth="1" min="11282" max="11282" style="2076" width="12.140625"/>
    <col customWidth="1" min="11283" max="11283" style="2076" width="9.42578125"/>
    <col customWidth="1" min="11284" max="11284" style="2076" width="12"/>
    <col customWidth="1" min="11285" max="11285" style="2076" width="12.28515625"/>
    <col customWidth="1" min="11286" max="11286" style="2076" width="15.42578125"/>
    <col min="11287" max="11520" style="2076" width="9.140625"/>
    <col customWidth="1" min="11521" max="11521" style="2076" width="4.42578125"/>
    <col customWidth="1" min="11522" max="11522" style="2076" width="13.7109375"/>
    <col customWidth="1" min="11523" max="11523" style="2076" width="53"/>
    <col customWidth="1" min="11524" max="11524" style="2076" width="10.140625"/>
    <col customWidth="1" min="11525" max="11525" style="2076" width="11.140625"/>
    <col customWidth="1" min="11526" max="11526" style="2076" width="11.28515625"/>
    <col customWidth="1" min="11527" max="11527" style="2076" width="9.42578125"/>
    <col customWidth="1" min="11528" max="11528" style="2076" width="11.85546875"/>
    <col customWidth="1" min="11529" max="11529" style="2076" width="10.5703125"/>
    <col customWidth="1" min="11530" max="11530" style="2076" width="9.42578125"/>
    <col customWidth="1" min="11531" max="11532" style="2076" width="10.85546875"/>
    <col customWidth="1" min="11533" max="11533" style="2076" width="9.42578125"/>
    <col customWidth="1" min="11534" max="11534" style="2076" width="13.140625"/>
    <col customWidth="1" min="11535" max="11535" style="2076" width="11.140625"/>
    <col customWidth="1" min="11536" max="11536" style="2076" width="9.42578125"/>
    <col customWidth="1" min="11537" max="11537" style="2076" width="12.85546875"/>
    <col customWidth="1" min="11538" max="11538" style="2076" width="12.140625"/>
    <col customWidth="1" min="11539" max="11539" style="2076" width="9.42578125"/>
    <col customWidth="1" min="11540" max="11540" style="2076" width="12"/>
    <col customWidth="1" min="11541" max="11541" style="2076" width="12.28515625"/>
    <col customWidth="1" min="11542" max="11542" style="2076" width="15.42578125"/>
    <col min="11543" max="11776" style="2076" width="9.140625"/>
    <col customWidth="1" min="11777" max="11777" style="2076" width="4.42578125"/>
    <col customWidth="1" min="11778" max="11778" style="2076" width="13.7109375"/>
    <col customWidth="1" min="11779" max="11779" style="2076" width="53"/>
    <col customWidth="1" min="11780" max="11780" style="2076" width="10.140625"/>
    <col customWidth="1" min="11781" max="11781" style="2076" width="11.140625"/>
    <col customWidth="1" min="11782" max="11782" style="2076" width="11.28515625"/>
    <col customWidth="1" min="11783" max="11783" style="2076" width="9.42578125"/>
    <col customWidth="1" min="11784" max="11784" style="2076" width="11.85546875"/>
    <col customWidth="1" min="11785" max="11785" style="2076" width="10.5703125"/>
    <col customWidth="1" min="11786" max="11786" style="2076" width="9.42578125"/>
    <col customWidth="1" min="11787" max="11788" style="2076" width="10.85546875"/>
    <col customWidth="1" min="11789" max="11789" style="2076" width="9.42578125"/>
    <col customWidth="1" min="11790" max="11790" style="2076" width="13.140625"/>
    <col customWidth="1" min="11791" max="11791" style="2076" width="11.140625"/>
    <col customWidth="1" min="11792" max="11792" style="2076" width="9.42578125"/>
    <col customWidth="1" min="11793" max="11793" style="2076" width="12.85546875"/>
    <col customWidth="1" min="11794" max="11794" style="2076" width="12.140625"/>
    <col customWidth="1" min="11795" max="11795" style="2076" width="9.42578125"/>
    <col customWidth="1" min="11796" max="11796" style="2076" width="12"/>
    <col customWidth="1" min="11797" max="11797" style="2076" width="12.28515625"/>
    <col customWidth="1" min="11798" max="11798" style="2076" width="15.42578125"/>
    <col min="11799" max="12032" style="2076" width="9.140625"/>
    <col customWidth="1" min="12033" max="12033" style="2076" width="4.42578125"/>
    <col customWidth="1" min="12034" max="12034" style="2076" width="13.7109375"/>
    <col customWidth="1" min="12035" max="12035" style="2076" width="53"/>
    <col customWidth="1" min="12036" max="12036" style="2076" width="10.140625"/>
    <col customWidth="1" min="12037" max="12037" style="2076" width="11.140625"/>
    <col customWidth="1" min="12038" max="12038" style="2076" width="11.28515625"/>
    <col customWidth="1" min="12039" max="12039" style="2076" width="9.42578125"/>
    <col customWidth="1" min="12040" max="12040" style="2076" width="11.85546875"/>
    <col customWidth="1" min="12041" max="12041" style="2076" width="10.5703125"/>
    <col customWidth="1" min="12042" max="12042" style="2076" width="9.42578125"/>
    <col customWidth="1" min="12043" max="12044" style="2076" width="10.85546875"/>
    <col customWidth="1" min="12045" max="12045" style="2076" width="9.42578125"/>
    <col customWidth="1" min="12046" max="12046" style="2076" width="13.140625"/>
    <col customWidth="1" min="12047" max="12047" style="2076" width="11.140625"/>
    <col customWidth="1" min="12048" max="12048" style="2076" width="9.42578125"/>
    <col customWidth="1" min="12049" max="12049" style="2076" width="12.85546875"/>
    <col customWidth="1" min="12050" max="12050" style="2076" width="12.140625"/>
    <col customWidth="1" min="12051" max="12051" style="2076" width="9.42578125"/>
    <col customWidth="1" min="12052" max="12052" style="2076" width="12"/>
    <col customWidth="1" min="12053" max="12053" style="2076" width="12.28515625"/>
    <col customWidth="1" min="12054" max="12054" style="2076" width="15.42578125"/>
    <col min="12055" max="12288" style="2076" width="9.140625"/>
    <col customWidth="1" min="12289" max="12289" style="2076" width="4.42578125"/>
    <col customWidth="1" min="12290" max="12290" style="2076" width="13.7109375"/>
    <col customWidth="1" min="12291" max="12291" style="2076" width="53"/>
    <col customWidth="1" min="12292" max="12292" style="2076" width="10.140625"/>
    <col customWidth="1" min="12293" max="12293" style="2076" width="11.140625"/>
    <col customWidth="1" min="12294" max="12294" style="2076" width="11.28515625"/>
    <col customWidth="1" min="12295" max="12295" style="2076" width="9.42578125"/>
    <col customWidth="1" min="12296" max="12296" style="2076" width="11.85546875"/>
    <col customWidth="1" min="12297" max="12297" style="2076" width="10.5703125"/>
    <col customWidth="1" min="12298" max="12298" style="2076" width="9.42578125"/>
    <col customWidth="1" min="12299" max="12300" style="2076" width="10.85546875"/>
    <col customWidth="1" min="12301" max="12301" style="2076" width="9.42578125"/>
    <col customWidth="1" min="12302" max="12302" style="2076" width="13.140625"/>
    <col customWidth="1" min="12303" max="12303" style="2076" width="11.140625"/>
    <col customWidth="1" min="12304" max="12304" style="2076" width="9.42578125"/>
    <col customWidth="1" min="12305" max="12305" style="2076" width="12.85546875"/>
    <col customWidth="1" min="12306" max="12306" style="2076" width="12.140625"/>
    <col customWidth="1" min="12307" max="12307" style="2076" width="9.42578125"/>
    <col customWidth="1" min="12308" max="12308" style="2076" width="12"/>
    <col customWidth="1" min="12309" max="12309" style="2076" width="12.28515625"/>
    <col customWidth="1" min="12310" max="12310" style="2076" width="15.42578125"/>
    <col min="12311" max="12544" style="2076" width="9.140625"/>
    <col customWidth="1" min="12545" max="12545" style="2076" width="4.42578125"/>
    <col customWidth="1" min="12546" max="12546" style="2076" width="13.7109375"/>
    <col customWidth="1" min="12547" max="12547" style="2076" width="53"/>
    <col customWidth="1" min="12548" max="12548" style="2076" width="10.140625"/>
    <col customWidth="1" min="12549" max="12549" style="2076" width="11.140625"/>
    <col customWidth="1" min="12550" max="12550" style="2076" width="11.28515625"/>
    <col customWidth="1" min="12551" max="12551" style="2076" width="9.42578125"/>
    <col customWidth="1" min="12552" max="12552" style="2076" width="11.85546875"/>
    <col customWidth="1" min="12553" max="12553" style="2076" width="10.5703125"/>
    <col customWidth="1" min="12554" max="12554" style="2076" width="9.42578125"/>
    <col customWidth="1" min="12555" max="12556" style="2076" width="10.85546875"/>
    <col customWidth="1" min="12557" max="12557" style="2076" width="9.42578125"/>
    <col customWidth="1" min="12558" max="12558" style="2076" width="13.140625"/>
    <col customWidth="1" min="12559" max="12559" style="2076" width="11.140625"/>
    <col customWidth="1" min="12560" max="12560" style="2076" width="9.42578125"/>
    <col customWidth="1" min="12561" max="12561" style="2076" width="12.85546875"/>
    <col customWidth="1" min="12562" max="12562" style="2076" width="12.140625"/>
    <col customWidth="1" min="12563" max="12563" style="2076" width="9.42578125"/>
    <col customWidth="1" min="12564" max="12564" style="2076" width="12"/>
    <col customWidth="1" min="12565" max="12565" style="2076" width="12.28515625"/>
    <col customWidth="1" min="12566" max="12566" style="2076" width="15.42578125"/>
    <col min="12567" max="12800" style="2076" width="9.140625"/>
    <col customWidth="1" min="12801" max="12801" style="2076" width="4.42578125"/>
    <col customWidth="1" min="12802" max="12802" style="2076" width="13.7109375"/>
    <col customWidth="1" min="12803" max="12803" style="2076" width="53"/>
    <col customWidth="1" min="12804" max="12804" style="2076" width="10.140625"/>
    <col customWidth="1" min="12805" max="12805" style="2076" width="11.140625"/>
    <col customWidth="1" min="12806" max="12806" style="2076" width="11.28515625"/>
    <col customWidth="1" min="12807" max="12807" style="2076" width="9.42578125"/>
    <col customWidth="1" min="12808" max="12808" style="2076" width="11.85546875"/>
    <col customWidth="1" min="12809" max="12809" style="2076" width="10.5703125"/>
    <col customWidth="1" min="12810" max="12810" style="2076" width="9.42578125"/>
    <col customWidth="1" min="12811" max="12812" style="2076" width="10.85546875"/>
    <col customWidth="1" min="12813" max="12813" style="2076" width="9.42578125"/>
    <col customWidth="1" min="12814" max="12814" style="2076" width="13.140625"/>
    <col customWidth="1" min="12815" max="12815" style="2076" width="11.140625"/>
    <col customWidth="1" min="12816" max="12816" style="2076" width="9.42578125"/>
    <col customWidth="1" min="12817" max="12817" style="2076" width="12.85546875"/>
    <col customWidth="1" min="12818" max="12818" style="2076" width="12.140625"/>
    <col customWidth="1" min="12819" max="12819" style="2076" width="9.42578125"/>
    <col customWidth="1" min="12820" max="12820" style="2076" width="12"/>
    <col customWidth="1" min="12821" max="12821" style="2076" width="12.28515625"/>
    <col customWidth="1" min="12822" max="12822" style="2076" width="15.42578125"/>
    <col min="12823" max="13056" style="2076" width="9.140625"/>
    <col customWidth="1" min="13057" max="13057" style="2076" width="4.42578125"/>
    <col customWidth="1" min="13058" max="13058" style="2076" width="13.7109375"/>
    <col customWidth="1" min="13059" max="13059" style="2076" width="53"/>
    <col customWidth="1" min="13060" max="13060" style="2076" width="10.140625"/>
    <col customWidth="1" min="13061" max="13061" style="2076" width="11.140625"/>
    <col customWidth="1" min="13062" max="13062" style="2076" width="11.28515625"/>
    <col customWidth="1" min="13063" max="13063" style="2076" width="9.42578125"/>
    <col customWidth="1" min="13064" max="13064" style="2076" width="11.85546875"/>
    <col customWidth="1" min="13065" max="13065" style="2076" width="10.5703125"/>
    <col customWidth="1" min="13066" max="13066" style="2076" width="9.42578125"/>
    <col customWidth="1" min="13067" max="13068" style="2076" width="10.85546875"/>
    <col customWidth="1" min="13069" max="13069" style="2076" width="9.42578125"/>
    <col customWidth="1" min="13070" max="13070" style="2076" width="13.140625"/>
    <col customWidth="1" min="13071" max="13071" style="2076" width="11.140625"/>
    <col customWidth="1" min="13072" max="13072" style="2076" width="9.42578125"/>
    <col customWidth="1" min="13073" max="13073" style="2076" width="12.85546875"/>
    <col customWidth="1" min="13074" max="13074" style="2076" width="12.140625"/>
    <col customWidth="1" min="13075" max="13075" style="2076" width="9.42578125"/>
    <col customWidth="1" min="13076" max="13076" style="2076" width="12"/>
    <col customWidth="1" min="13077" max="13077" style="2076" width="12.28515625"/>
    <col customWidth="1" min="13078" max="13078" style="2076" width="15.42578125"/>
    <col min="13079" max="13312" style="2076" width="9.140625"/>
    <col customWidth="1" min="13313" max="13313" style="2076" width="4.42578125"/>
    <col customWidth="1" min="13314" max="13314" style="2076" width="13.7109375"/>
    <col customWidth="1" min="13315" max="13315" style="2076" width="53"/>
    <col customWidth="1" min="13316" max="13316" style="2076" width="10.140625"/>
    <col customWidth="1" min="13317" max="13317" style="2076" width="11.140625"/>
    <col customWidth="1" min="13318" max="13318" style="2076" width="11.28515625"/>
    <col customWidth="1" min="13319" max="13319" style="2076" width="9.42578125"/>
    <col customWidth="1" min="13320" max="13320" style="2076" width="11.85546875"/>
    <col customWidth="1" min="13321" max="13321" style="2076" width="10.5703125"/>
    <col customWidth="1" min="13322" max="13322" style="2076" width="9.42578125"/>
    <col customWidth="1" min="13323" max="13324" style="2076" width="10.85546875"/>
    <col customWidth="1" min="13325" max="13325" style="2076" width="9.42578125"/>
    <col customWidth="1" min="13326" max="13326" style="2076" width="13.140625"/>
    <col customWidth="1" min="13327" max="13327" style="2076" width="11.140625"/>
    <col customWidth="1" min="13328" max="13328" style="2076" width="9.42578125"/>
    <col customWidth="1" min="13329" max="13329" style="2076" width="12.85546875"/>
    <col customWidth="1" min="13330" max="13330" style="2076" width="12.140625"/>
    <col customWidth="1" min="13331" max="13331" style="2076" width="9.42578125"/>
    <col customWidth="1" min="13332" max="13332" style="2076" width="12"/>
    <col customWidth="1" min="13333" max="13333" style="2076" width="12.28515625"/>
    <col customWidth="1" min="13334" max="13334" style="2076" width="15.42578125"/>
    <col min="13335" max="13568" style="2076" width="9.140625"/>
    <col customWidth="1" min="13569" max="13569" style="2076" width="4.42578125"/>
    <col customWidth="1" min="13570" max="13570" style="2076" width="13.7109375"/>
    <col customWidth="1" min="13571" max="13571" style="2076" width="53"/>
    <col customWidth="1" min="13572" max="13572" style="2076" width="10.140625"/>
    <col customWidth="1" min="13573" max="13573" style="2076" width="11.140625"/>
    <col customWidth="1" min="13574" max="13574" style="2076" width="11.28515625"/>
    <col customWidth="1" min="13575" max="13575" style="2076" width="9.42578125"/>
    <col customWidth="1" min="13576" max="13576" style="2076" width="11.85546875"/>
    <col customWidth="1" min="13577" max="13577" style="2076" width="10.5703125"/>
    <col customWidth="1" min="13578" max="13578" style="2076" width="9.42578125"/>
    <col customWidth="1" min="13579" max="13580" style="2076" width="10.85546875"/>
    <col customWidth="1" min="13581" max="13581" style="2076" width="9.42578125"/>
    <col customWidth="1" min="13582" max="13582" style="2076" width="13.140625"/>
    <col customWidth="1" min="13583" max="13583" style="2076" width="11.140625"/>
    <col customWidth="1" min="13584" max="13584" style="2076" width="9.42578125"/>
    <col customWidth="1" min="13585" max="13585" style="2076" width="12.85546875"/>
    <col customWidth="1" min="13586" max="13586" style="2076" width="12.140625"/>
    <col customWidth="1" min="13587" max="13587" style="2076" width="9.42578125"/>
    <col customWidth="1" min="13588" max="13588" style="2076" width="12"/>
    <col customWidth="1" min="13589" max="13589" style="2076" width="12.28515625"/>
    <col customWidth="1" min="13590" max="13590" style="2076" width="15.42578125"/>
    <col min="13591" max="13824" style="2076" width="9.140625"/>
    <col customWidth="1" min="13825" max="13825" style="2076" width="4.42578125"/>
    <col customWidth="1" min="13826" max="13826" style="2076" width="13.7109375"/>
    <col customWidth="1" min="13827" max="13827" style="2076" width="53"/>
    <col customWidth="1" min="13828" max="13828" style="2076" width="10.140625"/>
    <col customWidth="1" min="13829" max="13829" style="2076" width="11.140625"/>
    <col customWidth="1" min="13830" max="13830" style="2076" width="11.28515625"/>
    <col customWidth="1" min="13831" max="13831" style="2076" width="9.42578125"/>
    <col customWidth="1" min="13832" max="13832" style="2076" width="11.85546875"/>
    <col customWidth="1" min="13833" max="13833" style="2076" width="10.5703125"/>
    <col customWidth="1" min="13834" max="13834" style="2076" width="9.42578125"/>
    <col customWidth="1" min="13835" max="13836" style="2076" width="10.85546875"/>
    <col customWidth="1" min="13837" max="13837" style="2076" width="9.42578125"/>
    <col customWidth="1" min="13838" max="13838" style="2076" width="13.140625"/>
    <col customWidth="1" min="13839" max="13839" style="2076" width="11.140625"/>
    <col customWidth="1" min="13840" max="13840" style="2076" width="9.42578125"/>
    <col customWidth="1" min="13841" max="13841" style="2076" width="12.85546875"/>
    <col customWidth="1" min="13842" max="13842" style="2076" width="12.140625"/>
    <col customWidth="1" min="13843" max="13843" style="2076" width="9.42578125"/>
    <col customWidth="1" min="13844" max="13844" style="2076" width="12"/>
    <col customWidth="1" min="13845" max="13845" style="2076" width="12.28515625"/>
    <col customWidth="1" min="13846" max="13846" style="2076" width="15.42578125"/>
    <col min="13847" max="14080" style="2076" width="9.140625"/>
    <col customWidth="1" min="14081" max="14081" style="2076" width="4.42578125"/>
    <col customWidth="1" min="14082" max="14082" style="2076" width="13.7109375"/>
    <col customWidth="1" min="14083" max="14083" style="2076" width="53"/>
    <col customWidth="1" min="14084" max="14084" style="2076" width="10.140625"/>
    <col customWidth="1" min="14085" max="14085" style="2076" width="11.140625"/>
    <col customWidth="1" min="14086" max="14086" style="2076" width="11.28515625"/>
    <col customWidth="1" min="14087" max="14087" style="2076" width="9.42578125"/>
    <col customWidth="1" min="14088" max="14088" style="2076" width="11.85546875"/>
    <col customWidth="1" min="14089" max="14089" style="2076" width="10.5703125"/>
    <col customWidth="1" min="14090" max="14090" style="2076" width="9.42578125"/>
    <col customWidth="1" min="14091" max="14092" style="2076" width="10.85546875"/>
    <col customWidth="1" min="14093" max="14093" style="2076" width="9.42578125"/>
    <col customWidth="1" min="14094" max="14094" style="2076" width="13.140625"/>
    <col customWidth="1" min="14095" max="14095" style="2076" width="11.140625"/>
    <col customWidth="1" min="14096" max="14096" style="2076" width="9.42578125"/>
    <col customWidth="1" min="14097" max="14097" style="2076" width="12.85546875"/>
    <col customWidth="1" min="14098" max="14098" style="2076" width="12.140625"/>
    <col customWidth="1" min="14099" max="14099" style="2076" width="9.42578125"/>
    <col customWidth="1" min="14100" max="14100" style="2076" width="12"/>
    <col customWidth="1" min="14101" max="14101" style="2076" width="12.28515625"/>
    <col customWidth="1" min="14102" max="14102" style="2076" width="15.42578125"/>
    <col min="14103" max="14336" style="2076" width="9.140625"/>
    <col customWidth="1" min="14337" max="14337" style="2076" width="4.42578125"/>
    <col customWidth="1" min="14338" max="14338" style="2076" width="13.7109375"/>
    <col customWidth="1" min="14339" max="14339" style="2076" width="53"/>
    <col customWidth="1" min="14340" max="14340" style="2076" width="10.140625"/>
    <col customWidth="1" min="14341" max="14341" style="2076" width="11.140625"/>
    <col customWidth="1" min="14342" max="14342" style="2076" width="11.28515625"/>
    <col customWidth="1" min="14343" max="14343" style="2076" width="9.42578125"/>
    <col customWidth="1" min="14344" max="14344" style="2076" width="11.85546875"/>
    <col customWidth="1" min="14345" max="14345" style="2076" width="10.5703125"/>
    <col customWidth="1" min="14346" max="14346" style="2076" width="9.42578125"/>
    <col customWidth="1" min="14347" max="14348" style="2076" width="10.85546875"/>
    <col customWidth="1" min="14349" max="14349" style="2076" width="9.42578125"/>
    <col customWidth="1" min="14350" max="14350" style="2076" width="13.140625"/>
    <col customWidth="1" min="14351" max="14351" style="2076" width="11.140625"/>
    <col customWidth="1" min="14352" max="14352" style="2076" width="9.42578125"/>
    <col customWidth="1" min="14353" max="14353" style="2076" width="12.85546875"/>
    <col customWidth="1" min="14354" max="14354" style="2076" width="12.140625"/>
    <col customWidth="1" min="14355" max="14355" style="2076" width="9.42578125"/>
    <col customWidth="1" min="14356" max="14356" style="2076" width="12"/>
    <col customWidth="1" min="14357" max="14357" style="2076" width="12.28515625"/>
    <col customWidth="1" min="14358" max="14358" style="2076" width="15.42578125"/>
    <col min="14359" max="14592" style="2076" width="9.140625"/>
    <col customWidth="1" min="14593" max="14593" style="2076" width="4.42578125"/>
    <col customWidth="1" min="14594" max="14594" style="2076" width="13.7109375"/>
    <col customWidth="1" min="14595" max="14595" style="2076" width="53"/>
    <col customWidth="1" min="14596" max="14596" style="2076" width="10.140625"/>
    <col customWidth="1" min="14597" max="14597" style="2076" width="11.140625"/>
    <col customWidth="1" min="14598" max="14598" style="2076" width="11.28515625"/>
    <col customWidth="1" min="14599" max="14599" style="2076" width="9.42578125"/>
    <col customWidth="1" min="14600" max="14600" style="2076" width="11.85546875"/>
    <col customWidth="1" min="14601" max="14601" style="2076" width="10.5703125"/>
    <col customWidth="1" min="14602" max="14602" style="2076" width="9.42578125"/>
    <col customWidth="1" min="14603" max="14604" style="2076" width="10.85546875"/>
    <col customWidth="1" min="14605" max="14605" style="2076" width="9.42578125"/>
    <col customWidth="1" min="14606" max="14606" style="2076" width="13.140625"/>
    <col customWidth="1" min="14607" max="14607" style="2076" width="11.140625"/>
    <col customWidth="1" min="14608" max="14608" style="2076" width="9.42578125"/>
    <col customWidth="1" min="14609" max="14609" style="2076" width="12.85546875"/>
    <col customWidth="1" min="14610" max="14610" style="2076" width="12.140625"/>
    <col customWidth="1" min="14611" max="14611" style="2076" width="9.42578125"/>
    <col customWidth="1" min="14612" max="14612" style="2076" width="12"/>
    <col customWidth="1" min="14613" max="14613" style="2076" width="12.28515625"/>
    <col customWidth="1" min="14614" max="14614" style="2076" width="15.42578125"/>
    <col min="14615" max="14848" style="2076" width="9.140625"/>
    <col customWidth="1" min="14849" max="14849" style="2076" width="4.42578125"/>
    <col customWidth="1" min="14850" max="14850" style="2076" width="13.7109375"/>
    <col customWidth="1" min="14851" max="14851" style="2076" width="53"/>
    <col customWidth="1" min="14852" max="14852" style="2076" width="10.140625"/>
    <col customWidth="1" min="14853" max="14853" style="2076" width="11.140625"/>
    <col customWidth="1" min="14854" max="14854" style="2076" width="11.28515625"/>
    <col customWidth="1" min="14855" max="14855" style="2076" width="9.42578125"/>
    <col customWidth="1" min="14856" max="14856" style="2076" width="11.85546875"/>
    <col customWidth="1" min="14857" max="14857" style="2076" width="10.5703125"/>
    <col customWidth="1" min="14858" max="14858" style="2076" width="9.42578125"/>
    <col customWidth="1" min="14859" max="14860" style="2076" width="10.85546875"/>
    <col customWidth="1" min="14861" max="14861" style="2076" width="9.42578125"/>
    <col customWidth="1" min="14862" max="14862" style="2076" width="13.140625"/>
    <col customWidth="1" min="14863" max="14863" style="2076" width="11.140625"/>
    <col customWidth="1" min="14864" max="14864" style="2076" width="9.42578125"/>
    <col customWidth="1" min="14865" max="14865" style="2076" width="12.85546875"/>
    <col customWidth="1" min="14866" max="14866" style="2076" width="12.140625"/>
    <col customWidth="1" min="14867" max="14867" style="2076" width="9.42578125"/>
    <col customWidth="1" min="14868" max="14868" style="2076" width="12"/>
    <col customWidth="1" min="14869" max="14869" style="2076" width="12.28515625"/>
    <col customWidth="1" min="14870" max="14870" style="2076" width="15.42578125"/>
    <col min="14871" max="15104" style="2076" width="9.140625"/>
    <col customWidth="1" min="15105" max="15105" style="2076" width="4.42578125"/>
    <col customWidth="1" min="15106" max="15106" style="2076" width="13.7109375"/>
    <col customWidth="1" min="15107" max="15107" style="2076" width="53"/>
    <col customWidth="1" min="15108" max="15108" style="2076" width="10.140625"/>
    <col customWidth="1" min="15109" max="15109" style="2076" width="11.140625"/>
    <col customWidth="1" min="15110" max="15110" style="2076" width="11.28515625"/>
    <col customWidth="1" min="15111" max="15111" style="2076" width="9.42578125"/>
    <col customWidth="1" min="15112" max="15112" style="2076" width="11.85546875"/>
    <col customWidth="1" min="15113" max="15113" style="2076" width="10.5703125"/>
    <col customWidth="1" min="15114" max="15114" style="2076" width="9.42578125"/>
    <col customWidth="1" min="15115" max="15116" style="2076" width="10.85546875"/>
    <col customWidth="1" min="15117" max="15117" style="2076" width="9.42578125"/>
    <col customWidth="1" min="15118" max="15118" style="2076" width="13.140625"/>
    <col customWidth="1" min="15119" max="15119" style="2076" width="11.140625"/>
    <col customWidth="1" min="15120" max="15120" style="2076" width="9.42578125"/>
    <col customWidth="1" min="15121" max="15121" style="2076" width="12.85546875"/>
    <col customWidth="1" min="15122" max="15122" style="2076" width="12.140625"/>
    <col customWidth="1" min="15123" max="15123" style="2076" width="9.42578125"/>
    <col customWidth="1" min="15124" max="15124" style="2076" width="12"/>
    <col customWidth="1" min="15125" max="15125" style="2076" width="12.28515625"/>
    <col customWidth="1" min="15126" max="15126" style="2076" width="15.42578125"/>
    <col min="15127" max="15360" style="2076" width="9.140625"/>
    <col customWidth="1" min="15361" max="15361" style="2076" width="4.42578125"/>
    <col customWidth="1" min="15362" max="15362" style="2076" width="13.7109375"/>
    <col customWidth="1" min="15363" max="15363" style="2076" width="53"/>
    <col customWidth="1" min="15364" max="15364" style="2076" width="10.140625"/>
    <col customWidth="1" min="15365" max="15365" style="2076" width="11.140625"/>
    <col customWidth="1" min="15366" max="15366" style="2076" width="11.28515625"/>
    <col customWidth="1" min="15367" max="15367" style="2076" width="9.42578125"/>
    <col customWidth="1" min="15368" max="15368" style="2076" width="11.85546875"/>
    <col customWidth="1" min="15369" max="15369" style="2076" width="10.5703125"/>
    <col customWidth="1" min="15370" max="15370" style="2076" width="9.42578125"/>
    <col customWidth="1" min="15371" max="15372" style="2076" width="10.85546875"/>
    <col customWidth="1" min="15373" max="15373" style="2076" width="9.42578125"/>
    <col customWidth="1" min="15374" max="15374" style="2076" width="13.140625"/>
    <col customWidth="1" min="15375" max="15375" style="2076" width="11.140625"/>
    <col customWidth="1" min="15376" max="15376" style="2076" width="9.42578125"/>
    <col customWidth="1" min="15377" max="15377" style="2076" width="12.85546875"/>
    <col customWidth="1" min="15378" max="15378" style="2076" width="12.140625"/>
    <col customWidth="1" min="15379" max="15379" style="2076" width="9.42578125"/>
    <col customWidth="1" min="15380" max="15380" style="2076" width="12"/>
    <col customWidth="1" min="15381" max="15381" style="2076" width="12.28515625"/>
    <col customWidth="1" min="15382" max="15382" style="2076" width="15.42578125"/>
    <col min="15383" max="15616" style="2076" width="9.140625"/>
    <col customWidth="1" min="15617" max="15617" style="2076" width="4.42578125"/>
    <col customWidth="1" min="15618" max="15618" style="2076" width="13.7109375"/>
    <col customWidth="1" min="15619" max="15619" style="2076" width="53"/>
    <col customWidth="1" min="15620" max="15620" style="2076" width="10.140625"/>
    <col customWidth="1" min="15621" max="15621" style="2076" width="11.140625"/>
    <col customWidth="1" min="15622" max="15622" style="2076" width="11.28515625"/>
    <col customWidth="1" min="15623" max="15623" style="2076" width="9.42578125"/>
    <col customWidth="1" min="15624" max="15624" style="2076" width="11.85546875"/>
    <col customWidth="1" min="15625" max="15625" style="2076" width="10.5703125"/>
    <col customWidth="1" min="15626" max="15626" style="2076" width="9.42578125"/>
    <col customWidth="1" min="15627" max="15628" style="2076" width="10.85546875"/>
    <col customWidth="1" min="15629" max="15629" style="2076" width="9.42578125"/>
    <col customWidth="1" min="15630" max="15630" style="2076" width="13.140625"/>
    <col customWidth="1" min="15631" max="15631" style="2076" width="11.140625"/>
    <col customWidth="1" min="15632" max="15632" style="2076" width="9.42578125"/>
    <col customWidth="1" min="15633" max="15633" style="2076" width="12.85546875"/>
    <col customWidth="1" min="15634" max="15634" style="2076" width="12.140625"/>
    <col customWidth="1" min="15635" max="15635" style="2076" width="9.42578125"/>
    <col customWidth="1" min="15636" max="15636" style="2076" width="12"/>
    <col customWidth="1" min="15637" max="15637" style="2076" width="12.28515625"/>
    <col customWidth="1" min="15638" max="15638" style="2076" width="15.42578125"/>
    <col min="15639" max="15872" style="2076" width="9.140625"/>
    <col customWidth="1" min="15873" max="15873" style="2076" width="4.42578125"/>
    <col customWidth="1" min="15874" max="15874" style="2076" width="13.7109375"/>
    <col customWidth="1" min="15875" max="15875" style="2076" width="53"/>
    <col customWidth="1" min="15876" max="15876" style="2076" width="10.140625"/>
    <col customWidth="1" min="15877" max="15877" style="2076" width="11.140625"/>
    <col customWidth="1" min="15878" max="15878" style="2076" width="11.28515625"/>
    <col customWidth="1" min="15879" max="15879" style="2076" width="9.42578125"/>
    <col customWidth="1" min="15880" max="15880" style="2076" width="11.85546875"/>
    <col customWidth="1" min="15881" max="15881" style="2076" width="10.5703125"/>
    <col customWidth="1" min="15882" max="15882" style="2076" width="9.42578125"/>
    <col customWidth="1" min="15883" max="15884" style="2076" width="10.85546875"/>
    <col customWidth="1" min="15885" max="15885" style="2076" width="9.42578125"/>
    <col customWidth="1" min="15886" max="15886" style="2076" width="13.140625"/>
    <col customWidth="1" min="15887" max="15887" style="2076" width="11.140625"/>
    <col customWidth="1" min="15888" max="15888" style="2076" width="9.42578125"/>
    <col customWidth="1" min="15889" max="15889" style="2076" width="12.85546875"/>
    <col customWidth="1" min="15890" max="15890" style="2076" width="12.140625"/>
    <col customWidth="1" min="15891" max="15891" style="2076" width="9.42578125"/>
    <col customWidth="1" min="15892" max="15892" style="2076" width="12"/>
    <col customWidth="1" min="15893" max="15893" style="2076" width="12.28515625"/>
    <col customWidth="1" min="15894" max="15894" style="2076" width="15.42578125"/>
    <col min="15895" max="16128" style="2076" width="9.140625"/>
    <col customWidth="1" min="16129" max="16129" style="2076" width="4.42578125"/>
    <col customWidth="1" min="16130" max="16130" style="2076" width="13.7109375"/>
    <col customWidth="1" min="16131" max="16131" style="2076" width="53"/>
    <col customWidth="1" min="16132" max="16132" style="2076" width="10.140625"/>
    <col customWidth="1" min="16133" max="16133" style="2076" width="11.140625"/>
    <col customWidth="1" min="16134" max="16134" style="2076" width="11.28515625"/>
    <col customWidth="1" min="16135" max="16135" style="2076" width="9.42578125"/>
    <col customWidth="1" min="16136" max="16136" style="2076" width="11.85546875"/>
    <col customWidth="1" min="16137" max="16137" style="2076" width="10.5703125"/>
    <col customWidth="1" min="16138" max="16138" style="2076" width="9.42578125"/>
    <col customWidth="1" min="16139" max="16140" style="2076" width="10.85546875"/>
    <col customWidth="1" min="16141" max="16141" style="2076" width="9.42578125"/>
    <col customWidth="1" min="16142" max="16142" style="2076" width="13.140625"/>
    <col customWidth="1" min="16143" max="16143" style="2076" width="11.140625"/>
    <col customWidth="1" min="16144" max="16144" style="2076" width="9.42578125"/>
    <col customWidth="1" min="16145" max="16145" style="2076" width="12.85546875"/>
    <col customWidth="1" min="16146" max="16146" style="2076" width="12.140625"/>
    <col customWidth="1" min="16147" max="16147" style="2076" width="9.42578125"/>
    <col customWidth="1" min="16148" max="16148" style="2076" width="12"/>
    <col customWidth="1" min="16149" max="16149" style="2076" width="12.28515625"/>
    <col customWidth="1" min="16150" max="16150" style="2076" width="15.42578125"/>
    <col min="16151" max="16384" style="2076" width="9.140625"/>
  </cols>
  <sheetData>
    <row r="1" ht="18.75" customHeight="1">
      <c r="B1" s="2079" t="s">
        <v>145</v>
      </c>
      <c r="C1" s="2079"/>
      <c r="D1" s="2079"/>
      <c r="E1" s="2079"/>
      <c r="F1" s="2079"/>
      <c r="G1" s="2079"/>
      <c r="H1" s="2079"/>
      <c r="I1" s="2079"/>
      <c r="J1" s="2079"/>
      <c r="K1" s="2079"/>
      <c r="L1" s="2079"/>
      <c r="M1" s="2079"/>
      <c r="N1" s="2079"/>
      <c r="O1" s="2079"/>
      <c r="P1" s="2079"/>
      <c r="Q1" s="2079"/>
      <c r="R1" s="2079"/>
      <c r="S1" s="2079"/>
      <c r="T1" s="2079"/>
      <c r="U1" s="2079"/>
    </row>
    <row r="2" ht="18.75">
      <c r="B2" s="2080"/>
      <c r="C2" s="2079"/>
      <c r="D2" s="2079"/>
      <c r="E2" s="2079"/>
      <c r="F2" s="2079"/>
      <c r="G2" s="2079"/>
      <c r="H2" s="2079"/>
      <c r="I2" s="2079"/>
      <c r="J2" s="2079"/>
      <c r="K2" s="2079"/>
      <c r="L2" s="2079"/>
      <c r="M2" s="2079"/>
      <c r="N2" s="2079"/>
      <c r="O2" s="2079"/>
      <c r="P2" s="2079"/>
      <c r="Q2" s="2079"/>
      <c r="R2" s="2079"/>
      <c r="S2" s="2079"/>
      <c r="T2" s="2079"/>
      <c r="U2" s="2079"/>
    </row>
    <row r="3" ht="18.75" customHeight="1">
      <c r="B3" s="2081" t="s">
        <v>146</v>
      </c>
      <c r="C3" s="2081"/>
      <c r="D3" s="2081"/>
      <c r="E3" s="2081"/>
      <c r="F3" s="2081"/>
      <c r="G3" s="2079" t="s">
        <v>147</v>
      </c>
      <c r="H3" s="2079"/>
      <c r="I3" s="2078" t="s">
        <v>148</v>
      </c>
      <c r="J3" s="2078"/>
      <c r="K3" s="2078"/>
      <c r="L3" s="2078"/>
      <c r="M3" s="2078"/>
      <c r="N3" s="2078"/>
      <c r="O3" s="2078"/>
      <c r="P3" s="2078"/>
      <c r="Q3" s="2078"/>
      <c r="R3" s="2078"/>
      <c r="S3" s="2078"/>
      <c r="T3" s="2078"/>
      <c r="U3" s="2078"/>
    </row>
    <row r="4" ht="18.75"/>
    <row r="5" ht="12.75" customHeight="1">
      <c r="B5" s="2082" t="s">
        <v>3</v>
      </c>
      <c r="C5" s="2082"/>
      <c r="D5" s="2083" t="s">
        <v>4</v>
      </c>
      <c r="E5" s="2083"/>
      <c r="F5" s="2083"/>
      <c r="G5" s="2084" t="s">
        <v>5</v>
      </c>
      <c r="H5" s="2084"/>
      <c r="I5" s="2084"/>
      <c r="J5" s="2083" t="s">
        <v>6</v>
      </c>
      <c r="K5" s="2083"/>
      <c r="L5" s="2083"/>
      <c r="M5" s="2085" t="s">
        <v>7</v>
      </c>
      <c r="N5" s="2085"/>
      <c r="O5" s="2085"/>
      <c r="P5" s="2086">
        <v>5</v>
      </c>
      <c r="Q5" s="2086"/>
      <c r="R5" s="2086"/>
      <c r="S5" s="2087" t="s">
        <v>49</v>
      </c>
      <c r="T5" s="2087"/>
      <c r="U5" s="2087"/>
    </row>
    <row r="6" ht="18.75">
      <c r="B6" s="2082"/>
      <c r="C6" s="2082"/>
      <c r="D6" s="2083"/>
      <c r="E6" s="2083"/>
      <c r="F6" s="2083"/>
      <c r="G6" s="2084"/>
      <c r="H6" s="2084"/>
      <c r="I6" s="2088"/>
      <c r="J6" s="2083"/>
      <c r="K6" s="2083"/>
      <c r="L6" s="2083"/>
      <c r="M6" s="2085"/>
      <c r="N6" s="2085"/>
      <c r="O6" s="2083"/>
      <c r="P6" s="2086"/>
      <c r="Q6" s="2086"/>
      <c r="R6" s="2089"/>
      <c r="S6" s="2087"/>
      <c r="T6" s="2087"/>
      <c r="U6" s="2090"/>
    </row>
    <row r="7" ht="134.44999999999999" customHeight="1">
      <c r="B7" s="2082"/>
      <c r="C7" s="2082"/>
      <c r="D7" s="2091" t="s">
        <v>9</v>
      </c>
      <c r="E7" s="2092" t="s">
        <v>10</v>
      </c>
      <c r="F7" s="2093" t="s">
        <v>11</v>
      </c>
      <c r="G7" s="2094" t="s">
        <v>9</v>
      </c>
      <c r="H7" s="2095" t="s">
        <v>10</v>
      </c>
      <c r="I7" s="2093" t="s">
        <v>11</v>
      </c>
      <c r="J7" s="2094" t="s">
        <v>9</v>
      </c>
      <c r="K7" s="2095" t="s">
        <v>10</v>
      </c>
      <c r="L7" s="2093" t="s">
        <v>11</v>
      </c>
      <c r="M7" s="2094" t="s">
        <v>9</v>
      </c>
      <c r="N7" s="2095" t="s">
        <v>10</v>
      </c>
      <c r="O7" s="2093" t="s">
        <v>11</v>
      </c>
      <c r="P7" s="2094" t="s">
        <v>9</v>
      </c>
      <c r="Q7" s="2095" t="s">
        <v>10</v>
      </c>
      <c r="R7" s="2093" t="s">
        <v>11</v>
      </c>
      <c r="S7" s="2094" t="s">
        <v>9</v>
      </c>
      <c r="T7" s="2095" t="s">
        <v>10</v>
      </c>
      <c r="U7" s="2093" t="s">
        <v>11</v>
      </c>
    </row>
    <row r="8" ht="20.25" customHeight="1">
      <c r="B8" s="2096" t="s">
        <v>12</v>
      </c>
      <c r="C8" s="2096"/>
      <c r="D8" s="2097">
        <f>SUM(D9:D30)</f>
        <v>320</v>
      </c>
      <c r="E8" s="2097">
        <f t="shared" ref="E8:U8" si="396">SUM(E9:E30)</f>
        <v>14</v>
      </c>
      <c r="F8" s="2098">
        <f t="shared" si="396"/>
        <v>334</v>
      </c>
      <c r="G8" s="2099">
        <f t="shared" si="396"/>
        <v>278</v>
      </c>
      <c r="H8" s="2097">
        <f t="shared" si="396"/>
        <v>13</v>
      </c>
      <c r="I8" s="2098">
        <f t="shared" si="396"/>
        <v>291</v>
      </c>
      <c r="J8" s="2099">
        <f t="shared" si="396"/>
        <v>285</v>
      </c>
      <c r="K8" s="2097">
        <f t="shared" si="396"/>
        <v>56</v>
      </c>
      <c r="L8" s="2098">
        <f t="shared" si="396"/>
        <v>341</v>
      </c>
      <c r="M8" s="2099">
        <f t="shared" si="396"/>
        <v>206</v>
      </c>
      <c r="N8" s="2097">
        <f t="shared" si="396"/>
        <v>23</v>
      </c>
      <c r="O8" s="2098">
        <f t="shared" si="396"/>
        <v>229</v>
      </c>
      <c r="P8" s="2100">
        <f t="shared" si="396"/>
        <v>14</v>
      </c>
      <c r="Q8" s="2101">
        <f t="shared" si="396"/>
        <v>0</v>
      </c>
      <c r="R8" s="2102">
        <f t="shared" si="396"/>
        <v>14</v>
      </c>
      <c r="S8" s="2099">
        <f t="shared" si="396"/>
        <v>1103</v>
      </c>
      <c r="T8" s="2097">
        <f t="shared" si="396"/>
        <v>106</v>
      </c>
      <c r="U8" s="2098">
        <f t="shared" si="396"/>
        <v>1209</v>
      </c>
    </row>
    <row r="9" ht="18.75">
      <c r="A9" s="2080">
        <v>1</v>
      </c>
      <c r="B9" s="2103" t="s">
        <v>149</v>
      </c>
      <c r="C9" s="2104" t="s">
        <v>150</v>
      </c>
      <c r="D9" s="2105">
        <v>0</v>
      </c>
      <c r="E9" s="2106">
        <v>0</v>
      </c>
      <c r="F9" s="2107">
        <v>0</v>
      </c>
      <c r="G9" s="2108">
        <v>0</v>
      </c>
      <c r="H9" s="2106">
        <v>0</v>
      </c>
      <c r="I9" s="2107">
        <v>0</v>
      </c>
      <c r="J9" s="2108">
        <v>0</v>
      </c>
      <c r="K9" s="2106">
        <v>0</v>
      </c>
      <c r="L9" s="2107">
        <v>0</v>
      </c>
      <c r="M9" s="2108">
        <v>0</v>
      </c>
      <c r="N9" s="2106">
        <v>0</v>
      </c>
      <c r="O9" s="2107">
        <v>0</v>
      </c>
      <c r="P9" s="2108">
        <v>0</v>
      </c>
      <c r="Q9" s="2106">
        <v>0</v>
      </c>
      <c r="R9" s="2107">
        <v>0</v>
      </c>
      <c r="S9" s="2108">
        <v>0</v>
      </c>
      <c r="T9" s="2106">
        <v>0</v>
      </c>
      <c r="U9" s="2107">
        <v>0</v>
      </c>
    </row>
    <row r="10" s="2109" customFormat="1" ht="18.75">
      <c r="A10" s="2080"/>
      <c r="B10" s="2110" t="s">
        <v>151</v>
      </c>
      <c r="C10" s="2111" t="s">
        <v>152</v>
      </c>
      <c r="D10" s="2112">
        <v>19</v>
      </c>
      <c r="E10" s="2113">
        <v>0</v>
      </c>
      <c r="F10" s="2114">
        <v>19</v>
      </c>
      <c r="G10" s="2115">
        <v>20</v>
      </c>
      <c r="H10" s="2113">
        <v>0</v>
      </c>
      <c r="I10" s="2114">
        <v>20</v>
      </c>
      <c r="J10" s="2115">
        <v>17</v>
      </c>
      <c r="K10" s="2113">
        <v>3</v>
      </c>
      <c r="L10" s="2114">
        <v>20</v>
      </c>
      <c r="M10" s="2115">
        <v>13</v>
      </c>
      <c r="N10" s="2113">
        <v>0</v>
      </c>
      <c r="O10" s="2114">
        <v>13</v>
      </c>
      <c r="P10" s="2115">
        <v>0</v>
      </c>
      <c r="Q10" s="2113">
        <v>0</v>
      </c>
      <c r="R10" s="2114">
        <v>0</v>
      </c>
      <c r="S10" s="2115">
        <v>69</v>
      </c>
      <c r="T10" s="2113">
        <v>3</v>
      </c>
      <c r="U10" s="2114">
        <v>72</v>
      </c>
    </row>
    <row r="11" s="2109" customFormat="1" ht="18.75">
      <c r="A11" s="2080"/>
      <c r="B11" s="2110" t="s">
        <v>153</v>
      </c>
      <c r="C11" s="2111" t="s">
        <v>154</v>
      </c>
      <c r="D11" s="2112">
        <v>13</v>
      </c>
      <c r="E11" s="2113">
        <v>0</v>
      </c>
      <c r="F11" s="2114">
        <v>13</v>
      </c>
      <c r="G11" s="2115">
        <v>13</v>
      </c>
      <c r="H11" s="2113">
        <v>1</v>
      </c>
      <c r="I11" s="2114">
        <v>14</v>
      </c>
      <c r="J11" s="2115">
        <v>17</v>
      </c>
      <c r="K11" s="2113">
        <v>2</v>
      </c>
      <c r="L11" s="2114">
        <v>19</v>
      </c>
      <c r="M11" s="2115">
        <v>22</v>
      </c>
      <c r="N11" s="2113">
        <v>2</v>
      </c>
      <c r="O11" s="2114">
        <v>24</v>
      </c>
      <c r="P11" s="2115">
        <v>0</v>
      </c>
      <c r="Q11" s="2113">
        <v>0</v>
      </c>
      <c r="R11" s="2114">
        <v>0</v>
      </c>
      <c r="S11" s="2115">
        <v>65</v>
      </c>
      <c r="T11" s="2113">
        <v>5</v>
      </c>
      <c r="U11" s="2114">
        <v>70</v>
      </c>
    </row>
    <row r="12" s="2109" customFormat="1" ht="18.75">
      <c r="A12" s="2080"/>
      <c r="B12" s="2110" t="s">
        <v>155</v>
      </c>
      <c r="C12" s="2111" t="s">
        <v>156</v>
      </c>
      <c r="D12" s="2112">
        <v>17</v>
      </c>
      <c r="E12" s="2113">
        <v>4</v>
      </c>
      <c r="F12" s="2114">
        <v>21</v>
      </c>
      <c r="G12" s="2115">
        <v>35</v>
      </c>
      <c r="H12" s="2113">
        <v>0</v>
      </c>
      <c r="I12" s="2114">
        <v>35</v>
      </c>
      <c r="J12" s="2115">
        <v>14</v>
      </c>
      <c r="K12" s="2113">
        <v>3</v>
      </c>
      <c r="L12" s="2114">
        <v>17</v>
      </c>
      <c r="M12" s="2115">
        <v>23</v>
      </c>
      <c r="N12" s="2113">
        <v>3</v>
      </c>
      <c r="O12" s="2114">
        <v>26</v>
      </c>
      <c r="P12" s="2115">
        <v>0</v>
      </c>
      <c r="Q12" s="2113">
        <v>0</v>
      </c>
      <c r="R12" s="2114">
        <v>0</v>
      </c>
      <c r="S12" s="2115">
        <v>89</v>
      </c>
      <c r="T12" s="2113">
        <v>10</v>
      </c>
      <c r="U12" s="2114">
        <v>99</v>
      </c>
    </row>
    <row r="13" s="2109" customFormat="1" ht="18.75">
      <c r="A13" s="2080"/>
      <c r="B13" s="2110" t="s">
        <v>157</v>
      </c>
      <c r="C13" s="2111" t="s">
        <v>158</v>
      </c>
      <c r="D13" s="2112">
        <v>18</v>
      </c>
      <c r="E13" s="2113">
        <v>0</v>
      </c>
      <c r="F13" s="2114">
        <v>18</v>
      </c>
      <c r="G13" s="2115">
        <v>23</v>
      </c>
      <c r="H13" s="2113">
        <v>1</v>
      </c>
      <c r="I13" s="2114">
        <v>24</v>
      </c>
      <c r="J13" s="2115">
        <v>20</v>
      </c>
      <c r="K13" s="2113">
        <v>16</v>
      </c>
      <c r="L13" s="2114">
        <v>36</v>
      </c>
      <c r="M13" s="2115">
        <v>13</v>
      </c>
      <c r="N13" s="2113">
        <v>2</v>
      </c>
      <c r="O13" s="2114">
        <v>15</v>
      </c>
      <c r="P13" s="2115">
        <v>0</v>
      </c>
      <c r="Q13" s="2113">
        <v>0</v>
      </c>
      <c r="R13" s="2114">
        <v>0</v>
      </c>
      <c r="S13" s="2115">
        <v>74</v>
      </c>
      <c r="T13" s="2113">
        <v>19</v>
      </c>
      <c r="U13" s="2114">
        <v>93</v>
      </c>
    </row>
    <row r="14" s="2109" customFormat="1" ht="18.75">
      <c r="A14" s="2080"/>
      <c r="B14" s="2110" t="s">
        <v>159</v>
      </c>
      <c r="C14" s="2111" t="s">
        <v>160</v>
      </c>
      <c r="D14" s="2112">
        <v>19</v>
      </c>
      <c r="E14" s="2113">
        <v>1</v>
      </c>
      <c r="F14" s="2114">
        <v>20</v>
      </c>
      <c r="G14" s="2115">
        <v>8</v>
      </c>
      <c r="H14" s="2113">
        <v>3</v>
      </c>
      <c r="I14" s="2114">
        <v>11</v>
      </c>
      <c r="J14" s="2115">
        <v>17</v>
      </c>
      <c r="K14" s="2113">
        <v>2</v>
      </c>
      <c r="L14" s="2114">
        <v>19</v>
      </c>
      <c r="M14" s="2115">
        <v>11</v>
      </c>
      <c r="N14" s="2113">
        <v>0</v>
      </c>
      <c r="O14" s="2114">
        <v>11</v>
      </c>
      <c r="P14" s="2115">
        <v>0</v>
      </c>
      <c r="Q14" s="2113">
        <v>0</v>
      </c>
      <c r="R14" s="2114">
        <v>0</v>
      </c>
      <c r="S14" s="2115">
        <v>55</v>
      </c>
      <c r="T14" s="2113">
        <v>6</v>
      </c>
      <c r="U14" s="2114">
        <v>61</v>
      </c>
    </row>
    <row r="15" s="2109" customFormat="1" ht="18.75">
      <c r="A15" s="2080"/>
      <c r="B15" s="2110" t="s">
        <v>161</v>
      </c>
      <c r="C15" s="2111" t="s">
        <v>162</v>
      </c>
      <c r="D15" s="2112">
        <v>52</v>
      </c>
      <c r="E15" s="2113">
        <v>0</v>
      </c>
      <c r="F15" s="2114">
        <v>52</v>
      </c>
      <c r="G15" s="2115">
        <v>41</v>
      </c>
      <c r="H15" s="2113">
        <v>0</v>
      </c>
      <c r="I15" s="2114">
        <v>41</v>
      </c>
      <c r="J15" s="2115">
        <v>45</v>
      </c>
      <c r="K15" s="2113">
        <v>0</v>
      </c>
      <c r="L15" s="2114">
        <v>45</v>
      </c>
      <c r="M15" s="2115">
        <v>5</v>
      </c>
      <c r="N15" s="2113">
        <v>0</v>
      </c>
      <c r="O15" s="2114">
        <v>5</v>
      </c>
      <c r="P15" s="2115">
        <v>0</v>
      </c>
      <c r="Q15" s="2113">
        <v>0</v>
      </c>
      <c r="R15" s="2114">
        <v>0</v>
      </c>
      <c r="S15" s="2115">
        <v>143</v>
      </c>
      <c r="T15" s="2113">
        <v>0</v>
      </c>
      <c r="U15" s="2114">
        <v>143</v>
      </c>
    </row>
    <row r="16" s="2109" customFormat="1" ht="18.75">
      <c r="A16" s="2080"/>
      <c r="B16" s="2110" t="s">
        <v>163</v>
      </c>
      <c r="C16" s="2111" t="s">
        <v>164</v>
      </c>
      <c r="D16" s="2112">
        <v>15</v>
      </c>
      <c r="E16" s="2113">
        <v>0</v>
      </c>
      <c r="F16" s="2114">
        <v>15</v>
      </c>
      <c r="G16" s="2115">
        <v>12</v>
      </c>
      <c r="H16" s="2113">
        <v>0</v>
      </c>
      <c r="I16" s="2114">
        <v>12</v>
      </c>
      <c r="J16" s="2115">
        <v>15</v>
      </c>
      <c r="K16" s="2113">
        <v>1</v>
      </c>
      <c r="L16" s="2114">
        <v>16</v>
      </c>
      <c r="M16" s="2115">
        <v>7</v>
      </c>
      <c r="N16" s="2113">
        <v>0</v>
      </c>
      <c r="O16" s="2114">
        <v>7</v>
      </c>
      <c r="P16" s="2115">
        <v>0</v>
      </c>
      <c r="Q16" s="2113">
        <v>0</v>
      </c>
      <c r="R16" s="2114">
        <v>0</v>
      </c>
      <c r="S16" s="2115">
        <v>49</v>
      </c>
      <c r="T16" s="2113">
        <v>1</v>
      </c>
      <c r="U16" s="2114">
        <v>50</v>
      </c>
    </row>
    <row r="17" s="2109" customFormat="1" ht="37.5">
      <c r="A17" s="2080"/>
      <c r="B17" s="2110" t="s">
        <v>165</v>
      </c>
      <c r="C17" s="2111" t="s">
        <v>166</v>
      </c>
      <c r="D17" s="2112">
        <v>16</v>
      </c>
      <c r="E17" s="2113">
        <v>0</v>
      </c>
      <c r="F17" s="2114">
        <v>16</v>
      </c>
      <c r="G17" s="2115">
        <v>12</v>
      </c>
      <c r="H17" s="2113">
        <v>0</v>
      </c>
      <c r="I17" s="2114">
        <v>12</v>
      </c>
      <c r="J17" s="2115">
        <v>15</v>
      </c>
      <c r="K17" s="2113">
        <v>2</v>
      </c>
      <c r="L17" s="2114">
        <v>17</v>
      </c>
      <c r="M17" s="2115">
        <v>25</v>
      </c>
      <c r="N17" s="2113">
        <v>2</v>
      </c>
      <c r="O17" s="2114">
        <v>27</v>
      </c>
      <c r="P17" s="2115">
        <v>14</v>
      </c>
      <c r="Q17" s="2113">
        <v>0</v>
      </c>
      <c r="R17" s="2114">
        <v>14</v>
      </c>
      <c r="S17" s="2115">
        <v>82</v>
      </c>
      <c r="T17" s="2113">
        <v>4</v>
      </c>
      <c r="U17" s="2114">
        <v>86</v>
      </c>
    </row>
    <row r="18" s="2109" customFormat="1" ht="18.75">
      <c r="A18" s="2080"/>
      <c r="B18" s="2110" t="s">
        <v>167</v>
      </c>
      <c r="C18" s="2111" t="s">
        <v>168</v>
      </c>
      <c r="D18" s="2112">
        <v>50</v>
      </c>
      <c r="E18" s="2113">
        <v>5</v>
      </c>
      <c r="F18" s="2114">
        <v>55</v>
      </c>
      <c r="G18" s="2115">
        <v>36</v>
      </c>
      <c r="H18" s="2113">
        <v>4</v>
      </c>
      <c r="I18" s="2114">
        <v>40</v>
      </c>
      <c r="J18" s="2115">
        <v>40</v>
      </c>
      <c r="K18" s="2113">
        <v>9</v>
      </c>
      <c r="L18" s="2114">
        <v>49</v>
      </c>
      <c r="M18" s="2115">
        <v>30</v>
      </c>
      <c r="N18" s="2113">
        <v>4</v>
      </c>
      <c r="O18" s="2114">
        <v>34</v>
      </c>
      <c r="P18" s="2115">
        <v>0</v>
      </c>
      <c r="Q18" s="2113">
        <v>0</v>
      </c>
      <c r="R18" s="2114">
        <v>0</v>
      </c>
      <c r="S18" s="2115">
        <v>156</v>
      </c>
      <c r="T18" s="2113">
        <v>22</v>
      </c>
      <c r="U18" s="2114">
        <v>178</v>
      </c>
    </row>
    <row r="19" s="2109" customFormat="1" ht="18.75">
      <c r="A19" s="2080"/>
      <c r="B19" s="2110" t="s">
        <v>169</v>
      </c>
      <c r="C19" s="2111" t="s">
        <v>170</v>
      </c>
      <c r="D19" s="2112">
        <v>14</v>
      </c>
      <c r="E19" s="2113">
        <v>0</v>
      </c>
      <c r="F19" s="2114">
        <v>14</v>
      </c>
      <c r="G19" s="2115">
        <v>9</v>
      </c>
      <c r="H19" s="2113">
        <v>0</v>
      </c>
      <c r="I19" s="2114">
        <v>9</v>
      </c>
      <c r="J19" s="2115">
        <v>8</v>
      </c>
      <c r="K19" s="2113">
        <v>1</v>
      </c>
      <c r="L19" s="2114">
        <v>9</v>
      </c>
      <c r="M19" s="2115">
        <v>9</v>
      </c>
      <c r="N19" s="2113">
        <v>0</v>
      </c>
      <c r="O19" s="2114">
        <v>9</v>
      </c>
      <c r="P19" s="2115">
        <v>0</v>
      </c>
      <c r="Q19" s="2113">
        <v>0</v>
      </c>
      <c r="R19" s="2114">
        <v>0</v>
      </c>
      <c r="S19" s="2115">
        <v>40</v>
      </c>
      <c r="T19" s="2113">
        <v>1</v>
      </c>
      <c r="U19" s="2114">
        <v>41</v>
      </c>
    </row>
    <row r="20" s="2109" customFormat="1" ht="18.75">
      <c r="A20" s="2080"/>
      <c r="B20" s="2110" t="s">
        <v>171</v>
      </c>
      <c r="C20" s="2111" t="s">
        <v>172</v>
      </c>
      <c r="D20" s="2112">
        <v>10</v>
      </c>
      <c r="E20" s="2113">
        <v>0</v>
      </c>
      <c r="F20" s="2114">
        <v>10</v>
      </c>
      <c r="G20" s="2115">
        <v>0</v>
      </c>
      <c r="H20" s="2113">
        <v>0</v>
      </c>
      <c r="I20" s="2114">
        <v>0</v>
      </c>
      <c r="J20" s="2115">
        <v>6</v>
      </c>
      <c r="K20" s="2113">
        <v>0</v>
      </c>
      <c r="L20" s="2114">
        <v>6</v>
      </c>
      <c r="M20" s="2115">
        <v>0</v>
      </c>
      <c r="N20" s="2113">
        <v>0</v>
      </c>
      <c r="O20" s="2114">
        <v>0</v>
      </c>
      <c r="P20" s="2115">
        <v>0</v>
      </c>
      <c r="Q20" s="2113">
        <v>0</v>
      </c>
      <c r="R20" s="2114">
        <v>0</v>
      </c>
      <c r="S20" s="2115">
        <v>16</v>
      </c>
      <c r="T20" s="2113">
        <v>0</v>
      </c>
      <c r="U20" s="2114">
        <v>16</v>
      </c>
    </row>
    <row r="21" s="2109" customFormat="1" ht="51.75">
      <c r="A21" s="2080"/>
      <c r="B21" s="2110" t="s">
        <v>173</v>
      </c>
      <c r="C21" s="2111" t="s">
        <v>174</v>
      </c>
      <c r="D21" s="2112">
        <v>15</v>
      </c>
      <c r="E21" s="2113">
        <v>1</v>
      </c>
      <c r="F21" s="2114">
        <v>16</v>
      </c>
      <c r="G21" s="2115">
        <v>16</v>
      </c>
      <c r="H21" s="2113">
        <v>1</v>
      </c>
      <c r="I21" s="2114">
        <v>17</v>
      </c>
      <c r="J21" s="2115">
        <v>7</v>
      </c>
      <c r="K21" s="2113">
        <v>0</v>
      </c>
      <c r="L21" s="2114">
        <v>7</v>
      </c>
      <c r="M21" s="2115">
        <v>11</v>
      </c>
      <c r="N21" s="2113">
        <v>4</v>
      </c>
      <c r="O21" s="2114">
        <v>15</v>
      </c>
      <c r="P21" s="2115">
        <v>0</v>
      </c>
      <c r="Q21" s="2113">
        <v>0</v>
      </c>
      <c r="R21" s="2114">
        <v>0</v>
      </c>
      <c r="S21" s="2115">
        <v>49</v>
      </c>
      <c r="T21" s="2113">
        <v>6</v>
      </c>
      <c r="U21" s="2114">
        <v>55</v>
      </c>
    </row>
    <row r="22" s="2109" customFormat="1" ht="18.75">
      <c r="A22" s="2080"/>
      <c r="B22" s="2110" t="s">
        <v>175</v>
      </c>
      <c r="C22" s="2111" t="s">
        <v>176</v>
      </c>
      <c r="D22" s="2112">
        <v>14</v>
      </c>
      <c r="E22" s="2113">
        <v>0</v>
      </c>
      <c r="F22" s="2114">
        <v>14</v>
      </c>
      <c r="G22" s="2115">
        <v>11</v>
      </c>
      <c r="H22" s="2113">
        <v>0</v>
      </c>
      <c r="I22" s="2114">
        <v>11</v>
      </c>
      <c r="J22" s="2115">
        <v>9</v>
      </c>
      <c r="K22" s="2113">
        <v>1</v>
      </c>
      <c r="L22" s="2114">
        <v>10</v>
      </c>
      <c r="M22" s="2115">
        <v>8</v>
      </c>
      <c r="N22" s="2113">
        <v>0</v>
      </c>
      <c r="O22" s="2114">
        <v>8</v>
      </c>
      <c r="P22" s="2115">
        <v>0</v>
      </c>
      <c r="Q22" s="2113">
        <v>0</v>
      </c>
      <c r="R22" s="2114">
        <v>0</v>
      </c>
      <c r="S22" s="2115">
        <v>42</v>
      </c>
      <c r="T22" s="2113">
        <v>1</v>
      </c>
      <c r="U22" s="2114">
        <v>43</v>
      </c>
    </row>
    <row r="23" s="2109" customFormat="1" ht="18.75">
      <c r="A23" s="2080"/>
      <c r="B23" s="2110" t="s">
        <v>177</v>
      </c>
      <c r="C23" s="2111" t="s">
        <v>178</v>
      </c>
      <c r="D23" s="2112">
        <v>2</v>
      </c>
      <c r="E23" s="2113">
        <v>2</v>
      </c>
      <c r="F23" s="2114">
        <v>4</v>
      </c>
      <c r="G23" s="2115">
        <v>2</v>
      </c>
      <c r="H23" s="2113">
        <v>1</v>
      </c>
      <c r="I23" s="2114">
        <v>3</v>
      </c>
      <c r="J23" s="2115">
        <v>1</v>
      </c>
      <c r="K23" s="2113">
        <v>1</v>
      </c>
      <c r="L23" s="2114">
        <v>2</v>
      </c>
      <c r="M23" s="2115">
        <v>2</v>
      </c>
      <c r="N23" s="2113">
        <v>0</v>
      </c>
      <c r="O23" s="2114">
        <v>2</v>
      </c>
      <c r="P23" s="2115">
        <v>0</v>
      </c>
      <c r="Q23" s="2113">
        <v>0</v>
      </c>
      <c r="R23" s="2114">
        <v>0</v>
      </c>
      <c r="S23" s="2115">
        <v>7</v>
      </c>
      <c r="T23" s="2113">
        <v>4</v>
      </c>
      <c r="U23" s="2114">
        <v>11</v>
      </c>
    </row>
    <row r="24" s="2109" customFormat="1" ht="18.75">
      <c r="A24" s="2080"/>
      <c r="B24" s="2110" t="s">
        <v>179</v>
      </c>
      <c r="C24" s="2111" t="s">
        <v>180</v>
      </c>
      <c r="D24" s="2112">
        <v>3</v>
      </c>
      <c r="E24" s="2113">
        <v>0</v>
      </c>
      <c r="F24" s="2114">
        <v>3</v>
      </c>
      <c r="G24" s="2115">
        <v>9</v>
      </c>
      <c r="H24" s="2113">
        <v>0</v>
      </c>
      <c r="I24" s="2114">
        <v>9</v>
      </c>
      <c r="J24" s="2115">
        <v>6</v>
      </c>
      <c r="K24" s="2113">
        <v>2</v>
      </c>
      <c r="L24" s="2114">
        <v>8</v>
      </c>
      <c r="M24" s="2115">
        <v>4</v>
      </c>
      <c r="N24" s="2113">
        <v>3</v>
      </c>
      <c r="O24" s="2114">
        <v>7</v>
      </c>
      <c r="P24" s="2115">
        <v>0</v>
      </c>
      <c r="Q24" s="2113">
        <v>0</v>
      </c>
      <c r="R24" s="2114">
        <v>0</v>
      </c>
      <c r="S24" s="2115">
        <v>22</v>
      </c>
      <c r="T24" s="2113">
        <v>5</v>
      </c>
      <c r="U24" s="2114">
        <v>27</v>
      </c>
    </row>
    <row r="25" s="2109" customFormat="1" ht="18.75">
      <c r="A25" s="2080"/>
      <c r="B25" s="2110" t="s">
        <v>181</v>
      </c>
      <c r="C25" s="2111" t="s">
        <v>182</v>
      </c>
      <c r="D25" s="2112">
        <v>2</v>
      </c>
      <c r="E25" s="2113">
        <v>0</v>
      </c>
      <c r="F25" s="2114">
        <v>2</v>
      </c>
      <c r="G25" s="2115">
        <v>0</v>
      </c>
      <c r="H25" s="2113">
        <v>0</v>
      </c>
      <c r="I25" s="2114">
        <v>0</v>
      </c>
      <c r="J25" s="2115">
        <v>1</v>
      </c>
      <c r="K25" s="2113">
        <v>0</v>
      </c>
      <c r="L25" s="2114">
        <v>1</v>
      </c>
      <c r="M25" s="2115">
        <v>3</v>
      </c>
      <c r="N25" s="2113">
        <v>0</v>
      </c>
      <c r="O25" s="2114">
        <v>3</v>
      </c>
      <c r="P25" s="2115">
        <v>0</v>
      </c>
      <c r="Q25" s="2113">
        <v>0</v>
      </c>
      <c r="R25" s="2114">
        <v>0</v>
      </c>
      <c r="S25" s="2115">
        <v>6</v>
      </c>
      <c r="T25" s="2113">
        <v>0</v>
      </c>
      <c r="U25" s="2114">
        <v>6</v>
      </c>
    </row>
    <row r="26" s="2109" customFormat="1" ht="18.75">
      <c r="A26" s="2080"/>
      <c r="B26" s="2110" t="s">
        <v>183</v>
      </c>
      <c r="C26" s="2111" t="s">
        <v>184</v>
      </c>
      <c r="D26" s="2112">
        <v>2</v>
      </c>
      <c r="E26" s="2113">
        <v>0</v>
      </c>
      <c r="F26" s="2114">
        <v>2</v>
      </c>
      <c r="G26" s="2115">
        <v>2</v>
      </c>
      <c r="H26" s="2113">
        <v>0</v>
      </c>
      <c r="I26" s="2114">
        <v>2</v>
      </c>
      <c r="J26" s="2115">
        <v>1</v>
      </c>
      <c r="K26" s="2113">
        <v>0</v>
      </c>
      <c r="L26" s="2114">
        <v>1</v>
      </c>
      <c r="M26" s="2115">
        <v>0</v>
      </c>
      <c r="N26" s="2113">
        <v>0</v>
      </c>
      <c r="O26" s="2114">
        <v>0</v>
      </c>
      <c r="P26" s="2115">
        <v>0</v>
      </c>
      <c r="Q26" s="2113">
        <v>0</v>
      </c>
      <c r="R26" s="2114">
        <v>0</v>
      </c>
      <c r="S26" s="2115">
        <v>5</v>
      </c>
      <c r="T26" s="2113">
        <v>0</v>
      </c>
      <c r="U26" s="2114">
        <v>5</v>
      </c>
    </row>
    <row r="27" s="2109" customFormat="1" ht="18.75">
      <c r="A27" s="2080"/>
      <c r="B27" s="2110" t="s">
        <v>185</v>
      </c>
      <c r="C27" s="2111" t="s">
        <v>186</v>
      </c>
      <c r="D27" s="2112">
        <v>1</v>
      </c>
      <c r="E27" s="2113">
        <v>0</v>
      </c>
      <c r="F27" s="2114">
        <v>1</v>
      </c>
      <c r="G27" s="2115">
        <v>2</v>
      </c>
      <c r="H27" s="2113">
        <v>0</v>
      </c>
      <c r="I27" s="2114">
        <v>2</v>
      </c>
      <c r="J27" s="2115">
        <v>2</v>
      </c>
      <c r="K27" s="2113">
        <v>0</v>
      </c>
      <c r="L27" s="2114">
        <v>2</v>
      </c>
      <c r="M27" s="2115">
        <v>0</v>
      </c>
      <c r="N27" s="2113">
        <v>2</v>
      </c>
      <c r="O27" s="2114">
        <v>2</v>
      </c>
      <c r="P27" s="2115">
        <v>0</v>
      </c>
      <c r="Q27" s="2113">
        <v>0</v>
      </c>
      <c r="R27" s="2114">
        <v>0</v>
      </c>
      <c r="S27" s="2115">
        <v>5</v>
      </c>
      <c r="T27" s="2113">
        <v>2</v>
      </c>
      <c r="U27" s="2114">
        <v>7</v>
      </c>
    </row>
    <row r="28" s="2109" customFormat="1" ht="37.5">
      <c r="A28" s="2080"/>
      <c r="B28" s="2110" t="s">
        <v>187</v>
      </c>
      <c r="C28" s="2111" t="s">
        <v>188</v>
      </c>
      <c r="D28" s="2112">
        <v>3</v>
      </c>
      <c r="E28" s="2113">
        <v>0</v>
      </c>
      <c r="F28" s="2114">
        <v>3</v>
      </c>
      <c r="G28" s="2115">
        <v>1</v>
      </c>
      <c r="H28" s="2113">
        <v>0</v>
      </c>
      <c r="I28" s="2114">
        <v>1</v>
      </c>
      <c r="J28" s="2115">
        <v>6</v>
      </c>
      <c r="K28" s="2113">
        <v>0</v>
      </c>
      <c r="L28" s="2114">
        <v>6</v>
      </c>
      <c r="M28" s="2115">
        <v>2</v>
      </c>
      <c r="N28" s="2113">
        <v>0</v>
      </c>
      <c r="O28" s="2114">
        <v>2</v>
      </c>
      <c r="P28" s="2115">
        <v>0</v>
      </c>
      <c r="Q28" s="2113">
        <v>0</v>
      </c>
      <c r="R28" s="2114">
        <v>0</v>
      </c>
      <c r="S28" s="2115">
        <v>12</v>
      </c>
      <c r="T28" s="2113">
        <v>0</v>
      </c>
      <c r="U28" s="2114">
        <v>12</v>
      </c>
    </row>
    <row r="29" s="2109" customFormat="1" ht="18.75">
      <c r="A29" s="2080"/>
      <c r="B29" s="2110" t="s">
        <v>189</v>
      </c>
      <c r="C29" s="2111" t="s">
        <v>190</v>
      </c>
      <c r="D29" s="2112">
        <v>24</v>
      </c>
      <c r="E29" s="2113">
        <v>1</v>
      </c>
      <c r="F29" s="2114">
        <v>25</v>
      </c>
      <c r="G29" s="2115">
        <v>22</v>
      </c>
      <c r="H29" s="2113">
        <v>2</v>
      </c>
      <c r="I29" s="2114">
        <v>24</v>
      </c>
      <c r="J29" s="2115">
        <v>23</v>
      </c>
      <c r="K29" s="2113">
        <v>13</v>
      </c>
      <c r="L29" s="2114">
        <v>36</v>
      </c>
      <c r="M29" s="2115">
        <v>13</v>
      </c>
      <c r="N29" s="2113">
        <v>1</v>
      </c>
      <c r="O29" s="2114">
        <v>14</v>
      </c>
      <c r="P29" s="2115">
        <v>0</v>
      </c>
      <c r="Q29" s="2113">
        <v>0</v>
      </c>
      <c r="R29" s="2114">
        <v>0</v>
      </c>
      <c r="S29" s="2115">
        <v>82</v>
      </c>
      <c r="T29" s="2113">
        <v>17</v>
      </c>
      <c r="U29" s="2114">
        <v>99</v>
      </c>
    </row>
    <row r="30" s="2109" customFormat="1" ht="37.5">
      <c r="A30" s="2080"/>
      <c r="B30" s="2116" t="s">
        <v>191</v>
      </c>
      <c r="C30" s="2117" t="s">
        <v>192</v>
      </c>
      <c r="D30" s="2118">
        <v>11</v>
      </c>
      <c r="E30" s="2119">
        <v>0</v>
      </c>
      <c r="F30" s="2120">
        <v>11</v>
      </c>
      <c r="G30" s="2121">
        <v>4</v>
      </c>
      <c r="H30" s="2119">
        <v>0</v>
      </c>
      <c r="I30" s="2120">
        <v>4</v>
      </c>
      <c r="J30" s="2121">
        <v>15</v>
      </c>
      <c r="K30" s="2119">
        <v>0</v>
      </c>
      <c r="L30" s="2120">
        <v>15</v>
      </c>
      <c r="M30" s="2121">
        <v>5</v>
      </c>
      <c r="N30" s="2119">
        <v>0</v>
      </c>
      <c r="O30" s="2120">
        <v>5</v>
      </c>
      <c r="P30" s="2121">
        <v>0</v>
      </c>
      <c r="Q30" s="2119">
        <v>0</v>
      </c>
      <c r="R30" s="2120">
        <v>0</v>
      </c>
      <c r="S30" s="2121">
        <v>35</v>
      </c>
      <c r="T30" s="2119">
        <v>0</v>
      </c>
      <c r="U30" s="2120">
        <v>35</v>
      </c>
    </row>
    <row r="31" s="2122" customFormat="1" ht="21.600000000000001" customHeight="1">
      <c r="A31" s="2080"/>
      <c r="B31" s="2123" t="s">
        <v>17</v>
      </c>
      <c r="C31" s="2123"/>
      <c r="D31" s="2124">
        <f>SUM(D9:D30)</f>
        <v>320</v>
      </c>
      <c r="E31" s="2124">
        <f t="shared" ref="E31:U31" si="397">SUM(E9:E30)</f>
        <v>14</v>
      </c>
      <c r="F31" s="2125">
        <f t="shared" si="397"/>
        <v>334</v>
      </c>
      <c r="G31" s="2126">
        <f t="shared" si="397"/>
        <v>278</v>
      </c>
      <c r="H31" s="2124">
        <f t="shared" si="397"/>
        <v>13</v>
      </c>
      <c r="I31" s="2127">
        <f t="shared" si="397"/>
        <v>291</v>
      </c>
      <c r="J31" s="2126">
        <f t="shared" si="397"/>
        <v>285</v>
      </c>
      <c r="K31" s="2124">
        <f t="shared" si="397"/>
        <v>56</v>
      </c>
      <c r="L31" s="2127">
        <f t="shared" si="397"/>
        <v>341</v>
      </c>
      <c r="M31" s="2126">
        <f t="shared" si="397"/>
        <v>206</v>
      </c>
      <c r="N31" s="2124">
        <f t="shared" si="397"/>
        <v>23</v>
      </c>
      <c r="O31" s="2127">
        <f t="shared" si="397"/>
        <v>229</v>
      </c>
      <c r="P31" s="2079">
        <f t="shared" si="397"/>
        <v>14</v>
      </c>
      <c r="Q31" s="2128">
        <f t="shared" si="397"/>
        <v>0</v>
      </c>
      <c r="R31" s="2129">
        <f t="shared" si="397"/>
        <v>14</v>
      </c>
      <c r="S31" s="2126">
        <f t="shared" si="397"/>
        <v>1103</v>
      </c>
      <c r="T31" s="2124">
        <f t="shared" si="397"/>
        <v>106</v>
      </c>
      <c r="U31" s="2127">
        <f t="shared" si="397"/>
        <v>1209</v>
      </c>
    </row>
    <row r="32" s="2130" customFormat="1" ht="12.75" customHeight="1">
      <c r="A32" s="2080"/>
      <c r="B32" s="2131" t="s">
        <v>18</v>
      </c>
      <c r="C32" s="2131"/>
      <c r="D32" s="2132"/>
      <c r="E32" s="2133"/>
      <c r="F32" s="2134"/>
      <c r="G32" s="2133"/>
      <c r="H32" s="2133"/>
      <c r="I32" s="2135"/>
      <c r="J32" s="2133"/>
      <c r="K32" s="2133"/>
      <c r="L32" s="2135"/>
      <c r="M32" s="2133"/>
      <c r="N32" s="2133"/>
      <c r="O32" s="2135"/>
      <c r="P32" s="2133"/>
      <c r="Q32" s="2133"/>
      <c r="R32" s="2135"/>
      <c r="S32" s="2133"/>
      <c r="T32" s="2133"/>
      <c r="U32" s="2135"/>
      <c r="V32" s="2136"/>
    </row>
    <row r="33" s="2130" customFormat="1" ht="24.949999999999999" customHeight="1">
      <c r="A33" s="2080"/>
      <c r="B33" s="2131" t="s">
        <v>19</v>
      </c>
      <c r="C33" s="2131"/>
      <c r="D33" s="2137"/>
      <c r="E33" s="2138"/>
      <c r="F33" s="2139"/>
      <c r="G33" s="2138"/>
      <c r="H33" s="2138"/>
      <c r="I33" s="2139"/>
      <c r="J33" s="2138"/>
      <c r="K33" s="2138"/>
      <c r="L33" s="2139"/>
      <c r="M33" s="2138"/>
      <c r="N33" s="2138"/>
      <c r="O33" s="2139"/>
      <c r="P33" s="2138"/>
      <c r="Q33" s="2138"/>
      <c r="R33" s="2139"/>
      <c r="S33" s="2138"/>
      <c r="T33" s="2138"/>
      <c r="U33" s="2139"/>
      <c r="V33" s="2140"/>
    </row>
    <row r="34" ht="18.75">
      <c r="A34" s="2080"/>
      <c r="B34" s="2103" t="s">
        <v>149</v>
      </c>
      <c r="C34" s="2104" t="s">
        <v>150</v>
      </c>
      <c r="D34" s="2105">
        <v>0</v>
      </c>
      <c r="E34" s="2106">
        <v>0</v>
      </c>
      <c r="F34" s="2107">
        <v>0</v>
      </c>
      <c r="G34" s="2108">
        <v>0</v>
      </c>
      <c r="H34" s="2106">
        <v>0</v>
      </c>
      <c r="I34" s="2107">
        <v>0</v>
      </c>
      <c r="J34" s="2108">
        <v>0</v>
      </c>
      <c r="K34" s="2106">
        <v>0</v>
      </c>
      <c r="L34" s="2107">
        <v>0</v>
      </c>
      <c r="M34" s="2108">
        <v>0</v>
      </c>
      <c r="N34" s="2106">
        <v>0</v>
      </c>
      <c r="O34" s="2107">
        <v>0</v>
      </c>
      <c r="P34" s="2108">
        <v>0</v>
      </c>
      <c r="Q34" s="2106">
        <v>0</v>
      </c>
      <c r="R34" s="2107">
        <v>0</v>
      </c>
      <c r="S34" s="2108">
        <v>0</v>
      </c>
      <c r="T34" s="2106">
        <v>0</v>
      </c>
      <c r="U34" s="2107">
        <v>0</v>
      </c>
    </row>
    <row r="35" ht="18.75" outlineLevel="1">
      <c r="A35" s="2080"/>
      <c r="B35" s="2110" t="s">
        <v>151</v>
      </c>
      <c r="C35" s="2111" t="s">
        <v>152</v>
      </c>
      <c r="D35" s="2112">
        <v>17</v>
      </c>
      <c r="E35" s="2113">
        <v>0</v>
      </c>
      <c r="F35" s="2114">
        <v>17</v>
      </c>
      <c r="G35" s="2115">
        <v>19</v>
      </c>
      <c r="H35" s="2113">
        <v>0</v>
      </c>
      <c r="I35" s="2114">
        <v>19</v>
      </c>
      <c r="J35" s="2115">
        <v>17</v>
      </c>
      <c r="K35" s="2113">
        <v>2</v>
      </c>
      <c r="L35" s="2114">
        <v>19</v>
      </c>
      <c r="M35" s="2115">
        <v>12</v>
      </c>
      <c r="N35" s="2113">
        <v>0</v>
      </c>
      <c r="O35" s="2114">
        <v>12</v>
      </c>
      <c r="P35" s="2115">
        <v>0</v>
      </c>
      <c r="Q35" s="2113">
        <v>0</v>
      </c>
      <c r="R35" s="2114">
        <v>0</v>
      </c>
      <c r="S35" s="2115">
        <v>65</v>
      </c>
      <c r="T35" s="2113">
        <v>2</v>
      </c>
      <c r="U35" s="2114">
        <v>67</v>
      </c>
    </row>
    <row r="36" ht="18.75" outlineLevel="1">
      <c r="A36" s="2080"/>
      <c r="B36" s="2110" t="s">
        <v>153</v>
      </c>
      <c r="C36" s="2111" t="s">
        <v>154</v>
      </c>
      <c r="D36" s="2112">
        <v>13</v>
      </c>
      <c r="E36" s="2113">
        <v>0</v>
      </c>
      <c r="F36" s="2114">
        <v>13</v>
      </c>
      <c r="G36" s="2115">
        <v>13</v>
      </c>
      <c r="H36" s="2113">
        <v>1</v>
      </c>
      <c r="I36" s="2114">
        <v>14</v>
      </c>
      <c r="J36" s="2115">
        <v>17</v>
      </c>
      <c r="K36" s="2113">
        <v>2</v>
      </c>
      <c r="L36" s="2114">
        <v>19</v>
      </c>
      <c r="M36" s="2115">
        <v>21</v>
      </c>
      <c r="N36" s="2113">
        <v>2</v>
      </c>
      <c r="O36" s="2114">
        <v>23</v>
      </c>
      <c r="P36" s="2115">
        <v>0</v>
      </c>
      <c r="Q36" s="2113">
        <v>0</v>
      </c>
      <c r="R36" s="2114">
        <v>0</v>
      </c>
      <c r="S36" s="2115">
        <v>64</v>
      </c>
      <c r="T36" s="2113">
        <v>5</v>
      </c>
      <c r="U36" s="2114">
        <v>69</v>
      </c>
    </row>
    <row r="37" ht="18.75" outlineLevel="1">
      <c r="A37" s="2080"/>
      <c r="B37" s="2110" t="s">
        <v>155</v>
      </c>
      <c r="C37" s="2111" t="s">
        <v>156</v>
      </c>
      <c r="D37" s="2112">
        <v>17</v>
      </c>
      <c r="E37" s="2113">
        <v>4</v>
      </c>
      <c r="F37" s="2114">
        <v>21</v>
      </c>
      <c r="G37" s="2115">
        <v>33</v>
      </c>
      <c r="H37" s="2113">
        <v>0</v>
      </c>
      <c r="I37" s="2114">
        <v>33</v>
      </c>
      <c r="J37" s="2115">
        <v>12</v>
      </c>
      <c r="K37" s="2113">
        <v>1</v>
      </c>
      <c r="L37" s="2114">
        <v>13</v>
      </c>
      <c r="M37" s="2115">
        <v>21</v>
      </c>
      <c r="N37" s="2113">
        <v>3</v>
      </c>
      <c r="O37" s="2114">
        <v>24</v>
      </c>
      <c r="P37" s="2115">
        <v>0</v>
      </c>
      <c r="Q37" s="2113">
        <v>0</v>
      </c>
      <c r="R37" s="2114">
        <v>0</v>
      </c>
      <c r="S37" s="2115">
        <v>83</v>
      </c>
      <c r="T37" s="2113">
        <v>8</v>
      </c>
      <c r="U37" s="2114">
        <v>91</v>
      </c>
    </row>
    <row r="38" ht="18.75" outlineLevel="1">
      <c r="A38" s="2080"/>
      <c r="B38" s="2110" t="s">
        <v>157</v>
      </c>
      <c r="C38" s="2111" t="s">
        <v>158</v>
      </c>
      <c r="D38" s="2112">
        <v>17</v>
      </c>
      <c r="E38" s="2113">
        <v>0</v>
      </c>
      <c r="F38" s="2114">
        <v>17</v>
      </c>
      <c r="G38" s="2115">
        <v>23</v>
      </c>
      <c r="H38" s="2113">
        <v>1</v>
      </c>
      <c r="I38" s="2114">
        <v>24</v>
      </c>
      <c r="J38" s="2115">
        <v>18</v>
      </c>
      <c r="K38" s="2113">
        <v>12</v>
      </c>
      <c r="L38" s="2114">
        <v>30</v>
      </c>
      <c r="M38" s="2115">
        <v>13</v>
      </c>
      <c r="N38" s="2113">
        <v>2</v>
      </c>
      <c r="O38" s="2114">
        <v>15</v>
      </c>
      <c r="P38" s="2115">
        <v>0</v>
      </c>
      <c r="Q38" s="2113">
        <v>0</v>
      </c>
      <c r="R38" s="2114">
        <v>0</v>
      </c>
      <c r="S38" s="2115">
        <v>71</v>
      </c>
      <c r="T38" s="2113">
        <v>15</v>
      </c>
      <c r="U38" s="2114">
        <v>86</v>
      </c>
    </row>
    <row r="39" ht="18.75" outlineLevel="1">
      <c r="A39" s="2080"/>
      <c r="B39" s="2110" t="s">
        <v>159</v>
      </c>
      <c r="C39" s="2111" t="s">
        <v>160</v>
      </c>
      <c r="D39" s="2112">
        <v>19</v>
      </c>
      <c r="E39" s="2113">
        <v>0</v>
      </c>
      <c r="F39" s="2114">
        <v>19</v>
      </c>
      <c r="G39" s="2115">
        <v>8</v>
      </c>
      <c r="H39" s="2113">
        <v>3</v>
      </c>
      <c r="I39" s="2114">
        <v>11</v>
      </c>
      <c r="J39" s="2115">
        <v>17</v>
      </c>
      <c r="K39" s="2113">
        <v>2</v>
      </c>
      <c r="L39" s="2114">
        <v>19</v>
      </c>
      <c r="M39" s="2115">
        <v>10</v>
      </c>
      <c r="N39" s="2113">
        <v>0</v>
      </c>
      <c r="O39" s="2114">
        <v>10</v>
      </c>
      <c r="P39" s="2115">
        <v>0</v>
      </c>
      <c r="Q39" s="2113">
        <v>0</v>
      </c>
      <c r="R39" s="2114">
        <v>0</v>
      </c>
      <c r="S39" s="2115">
        <v>54</v>
      </c>
      <c r="T39" s="2113">
        <v>5</v>
      </c>
      <c r="U39" s="2114">
        <v>59</v>
      </c>
    </row>
    <row r="40" ht="18.75" outlineLevel="1">
      <c r="A40" s="2080"/>
      <c r="B40" s="2110" t="s">
        <v>161</v>
      </c>
      <c r="C40" s="2111" t="s">
        <v>162</v>
      </c>
      <c r="D40" s="2112">
        <v>51</v>
      </c>
      <c r="E40" s="2113">
        <v>0</v>
      </c>
      <c r="F40" s="2114">
        <v>51</v>
      </c>
      <c r="G40" s="2115">
        <v>41</v>
      </c>
      <c r="H40" s="2113">
        <v>0</v>
      </c>
      <c r="I40" s="2114">
        <v>41</v>
      </c>
      <c r="J40" s="2115">
        <v>43</v>
      </c>
      <c r="K40" s="2113">
        <v>0</v>
      </c>
      <c r="L40" s="2114">
        <v>43</v>
      </c>
      <c r="M40" s="2115">
        <v>5</v>
      </c>
      <c r="N40" s="2113">
        <v>0</v>
      </c>
      <c r="O40" s="2114">
        <v>5</v>
      </c>
      <c r="P40" s="2115">
        <v>0</v>
      </c>
      <c r="Q40" s="2113">
        <v>0</v>
      </c>
      <c r="R40" s="2114">
        <v>0</v>
      </c>
      <c r="S40" s="2115">
        <v>140</v>
      </c>
      <c r="T40" s="2113">
        <v>0</v>
      </c>
      <c r="U40" s="2114">
        <v>140</v>
      </c>
    </row>
    <row r="41" ht="18.75" outlineLevel="1">
      <c r="A41" s="2080"/>
      <c r="B41" s="2110" t="s">
        <v>163</v>
      </c>
      <c r="C41" s="2111" t="s">
        <v>164</v>
      </c>
      <c r="D41" s="2112">
        <v>15</v>
      </c>
      <c r="E41" s="2113">
        <v>0</v>
      </c>
      <c r="F41" s="2114">
        <v>15</v>
      </c>
      <c r="G41" s="2115">
        <v>12</v>
      </c>
      <c r="H41" s="2113">
        <v>0</v>
      </c>
      <c r="I41" s="2114">
        <v>12</v>
      </c>
      <c r="J41" s="2115">
        <v>15</v>
      </c>
      <c r="K41" s="2113">
        <v>1</v>
      </c>
      <c r="L41" s="2114">
        <v>16</v>
      </c>
      <c r="M41" s="2115">
        <v>7</v>
      </c>
      <c r="N41" s="2113">
        <v>0</v>
      </c>
      <c r="O41" s="2114">
        <v>7</v>
      </c>
      <c r="P41" s="2115">
        <v>0</v>
      </c>
      <c r="Q41" s="2113">
        <v>0</v>
      </c>
      <c r="R41" s="2114">
        <v>0</v>
      </c>
      <c r="S41" s="2115">
        <v>49</v>
      </c>
      <c r="T41" s="2113">
        <v>1</v>
      </c>
      <c r="U41" s="2114">
        <v>50</v>
      </c>
    </row>
    <row r="42" ht="37.5" outlineLevel="1">
      <c r="A42" s="2080"/>
      <c r="B42" s="2110" t="s">
        <v>165</v>
      </c>
      <c r="C42" s="2111" t="s">
        <v>166</v>
      </c>
      <c r="D42" s="2112">
        <v>16</v>
      </c>
      <c r="E42" s="2113">
        <v>0</v>
      </c>
      <c r="F42" s="2114">
        <v>16</v>
      </c>
      <c r="G42" s="2115">
        <v>12</v>
      </c>
      <c r="H42" s="2113">
        <v>0</v>
      </c>
      <c r="I42" s="2114">
        <v>12</v>
      </c>
      <c r="J42" s="2115">
        <v>15</v>
      </c>
      <c r="K42" s="2113">
        <v>0</v>
      </c>
      <c r="L42" s="2114">
        <v>15</v>
      </c>
      <c r="M42" s="2115">
        <v>25</v>
      </c>
      <c r="N42" s="2113">
        <v>2</v>
      </c>
      <c r="O42" s="2114">
        <v>27</v>
      </c>
      <c r="P42" s="2115">
        <v>14</v>
      </c>
      <c r="Q42" s="2113">
        <v>0</v>
      </c>
      <c r="R42" s="2114">
        <v>14</v>
      </c>
      <c r="S42" s="2115">
        <v>82</v>
      </c>
      <c r="T42" s="2113">
        <v>2</v>
      </c>
      <c r="U42" s="2114">
        <v>84</v>
      </c>
    </row>
    <row r="43" ht="18.75" outlineLevel="1">
      <c r="A43" s="2080"/>
      <c r="B43" s="2110" t="s">
        <v>167</v>
      </c>
      <c r="C43" s="2111" t="s">
        <v>168</v>
      </c>
      <c r="D43" s="2112">
        <v>49</v>
      </c>
      <c r="E43" s="2113">
        <v>4</v>
      </c>
      <c r="F43" s="2114">
        <v>53</v>
      </c>
      <c r="G43" s="2115">
        <v>34</v>
      </c>
      <c r="H43" s="2113">
        <v>3</v>
      </c>
      <c r="I43" s="2114">
        <v>37</v>
      </c>
      <c r="J43" s="2115">
        <v>37</v>
      </c>
      <c r="K43" s="2113">
        <v>9</v>
      </c>
      <c r="L43" s="2114">
        <v>46</v>
      </c>
      <c r="M43" s="2115">
        <v>24</v>
      </c>
      <c r="N43" s="2113">
        <v>4</v>
      </c>
      <c r="O43" s="2114">
        <v>28</v>
      </c>
      <c r="P43" s="2115">
        <v>0</v>
      </c>
      <c r="Q43" s="2113">
        <v>0</v>
      </c>
      <c r="R43" s="2114">
        <v>0</v>
      </c>
      <c r="S43" s="2115">
        <v>144</v>
      </c>
      <c r="T43" s="2113">
        <v>20</v>
      </c>
      <c r="U43" s="2114">
        <v>164</v>
      </c>
    </row>
    <row r="44" ht="18.75" outlineLevel="1">
      <c r="A44" s="2080"/>
      <c r="B44" s="2110" t="s">
        <v>169</v>
      </c>
      <c r="C44" s="2111" t="s">
        <v>170</v>
      </c>
      <c r="D44" s="2112">
        <v>14</v>
      </c>
      <c r="E44" s="2113">
        <v>0</v>
      </c>
      <c r="F44" s="2114">
        <v>14</v>
      </c>
      <c r="G44" s="2115">
        <v>9</v>
      </c>
      <c r="H44" s="2113">
        <v>0</v>
      </c>
      <c r="I44" s="2114">
        <v>9</v>
      </c>
      <c r="J44" s="2115">
        <v>7</v>
      </c>
      <c r="K44" s="2113">
        <v>1</v>
      </c>
      <c r="L44" s="2114">
        <v>8</v>
      </c>
      <c r="M44" s="2115">
        <v>9</v>
      </c>
      <c r="N44" s="2113">
        <v>0</v>
      </c>
      <c r="O44" s="2114">
        <v>9</v>
      </c>
      <c r="P44" s="2115">
        <v>0</v>
      </c>
      <c r="Q44" s="2113">
        <v>0</v>
      </c>
      <c r="R44" s="2114">
        <v>0</v>
      </c>
      <c r="S44" s="2115">
        <v>39</v>
      </c>
      <c r="T44" s="2113">
        <v>1</v>
      </c>
      <c r="U44" s="2114">
        <v>40</v>
      </c>
    </row>
    <row r="45" ht="18.75" outlineLevel="1">
      <c r="A45" s="2080"/>
      <c r="B45" s="2110" t="s">
        <v>171</v>
      </c>
      <c r="C45" s="2111" t="s">
        <v>172</v>
      </c>
      <c r="D45" s="2112">
        <v>10</v>
      </c>
      <c r="E45" s="2113">
        <v>0</v>
      </c>
      <c r="F45" s="2114">
        <v>10</v>
      </c>
      <c r="G45" s="2115">
        <v>0</v>
      </c>
      <c r="H45" s="2113">
        <v>0</v>
      </c>
      <c r="I45" s="2114">
        <v>0</v>
      </c>
      <c r="J45" s="2115">
        <v>6</v>
      </c>
      <c r="K45" s="2113">
        <v>0</v>
      </c>
      <c r="L45" s="2114">
        <v>6</v>
      </c>
      <c r="M45" s="2115">
        <v>0</v>
      </c>
      <c r="N45" s="2113">
        <v>0</v>
      </c>
      <c r="O45" s="2114">
        <v>0</v>
      </c>
      <c r="P45" s="2115">
        <v>0</v>
      </c>
      <c r="Q45" s="2113">
        <v>0</v>
      </c>
      <c r="R45" s="2114">
        <v>0</v>
      </c>
      <c r="S45" s="2115">
        <v>16</v>
      </c>
      <c r="T45" s="2113">
        <v>0</v>
      </c>
      <c r="U45" s="2114">
        <v>16</v>
      </c>
    </row>
    <row r="46" ht="51.75" outlineLevel="1">
      <c r="A46" s="2080"/>
      <c r="B46" s="2110" t="s">
        <v>173</v>
      </c>
      <c r="C46" s="2111" t="s">
        <v>174</v>
      </c>
      <c r="D46" s="2112">
        <v>15</v>
      </c>
      <c r="E46" s="2113">
        <v>1</v>
      </c>
      <c r="F46" s="2114">
        <v>16</v>
      </c>
      <c r="G46" s="2115">
        <v>16</v>
      </c>
      <c r="H46" s="2113">
        <v>1</v>
      </c>
      <c r="I46" s="2114">
        <v>17</v>
      </c>
      <c r="J46" s="2115">
        <v>7</v>
      </c>
      <c r="K46" s="2113">
        <v>0</v>
      </c>
      <c r="L46" s="2114">
        <v>7</v>
      </c>
      <c r="M46" s="2115">
        <v>11</v>
      </c>
      <c r="N46" s="2113">
        <v>2</v>
      </c>
      <c r="O46" s="2114">
        <v>13</v>
      </c>
      <c r="P46" s="2115">
        <v>0</v>
      </c>
      <c r="Q46" s="2113">
        <v>0</v>
      </c>
      <c r="R46" s="2114">
        <v>0</v>
      </c>
      <c r="S46" s="2115">
        <v>49</v>
      </c>
      <c r="T46" s="2113">
        <v>4</v>
      </c>
      <c r="U46" s="2114">
        <v>53</v>
      </c>
    </row>
    <row r="47" ht="18.75" outlineLevel="1">
      <c r="A47" s="2080"/>
      <c r="B47" s="2110" t="s">
        <v>175</v>
      </c>
      <c r="C47" s="2111" t="s">
        <v>176</v>
      </c>
      <c r="D47" s="2112">
        <v>14</v>
      </c>
      <c r="E47" s="2113">
        <v>0</v>
      </c>
      <c r="F47" s="2114">
        <v>14</v>
      </c>
      <c r="G47" s="2115">
        <v>11</v>
      </c>
      <c r="H47" s="2113">
        <v>0</v>
      </c>
      <c r="I47" s="2114">
        <v>11</v>
      </c>
      <c r="J47" s="2115">
        <v>7</v>
      </c>
      <c r="K47" s="2113">
        <v>1</v>
      </c>
      <c r="L47" s="2114">
        <v>8</v>
      </c>
      <c r="M47" s="2115">
        <v>7</v>
      </c>
      <c r="N47" s="2113">
        <v>0</v>
      </c>
      <c r="O47" s="2114">
        <v>7</v>
      </c>
      <c r="P47" s="2115">
        <v>0</v>
      </c>
      <c r="Q47" s="2113">
        <v>0</v>
      </c>
      <c r="R47" s="2114">
        <v>0</v>
      </c>
      <c r="S47" s="2115">
        <v>39</v>
      </c>
      <c r="T47" s="2113">
        <v>1</v>
      </c>
      <c r="U47" s="2114">
        <v>40</v>
      </c>
    </row>
    <row r="48" ht="18.75" outlineLevel="1">
      <c r="A48" s="2080"/>
      <c r="B48" s="2110" t="s">
        <v>177</v>
      </c>
      <c r="C48" s="2111" t="s">
        <v>178</v>
      </c>
      <c r="D48" s="2112">
        <v>2</v>
      </c>
      <c r="E48" s="2113">
        <v>0</v>
      </c>
      <c r="F48" s="2114">
        <v>2</v>
      </c>
      <c r="G48" s="2115">
        <v>2</v>
      </c>
      <c r="H48" s="2113">
        <v>1</v>
      </c>
      <c r="I48" s="2114">
        <v>3</v>
      </c>
      <c r="J48" s="2115">
        <v>1</v>
      </c>
      <c r="K48" s="2113">
        <v>1</v>
      </c>
      <c r="L48" s="2114">
        <v>2</v>
      </c>
      <c r="M48" s="2115">
        <v>1</v>
      </c>
      <c r="N48" s="2113">
        <v>0</v>
      </c>
      <c r="O48" s="2114">
        <v>1</v>
      </c>
      <c r="P48" s="2115">
        <v>0</v>
      </c>
      <c r="Q48" s="2113">
        <v>0</v>
      </c>
      <c r="R48" s="2114">
        <v>0</v>
      </c>
      <c r="S48" s="2115">
        <v>6</v>
      </c>
      <c r="T48" s="2113">
        <v>2</v>
      </c>
      <c r="U48" s="2114">
        <v>8</v>
      </c>
    </row>
    <row r="49" ht="18.75" outlineLevel="1">
      <c r="A49" s="2080"/>
      <c r="B49" s="2110" t="s">
        <v>179</v>
      </c>
      <c r="C49" s="2111" t="s">
        <v>180</v>
      </c>
      <c r="D49" s="2112">
        <v>3</v>
      </c>
      <c r="E49" s="2113">
        <v>0</v>
      </c>
      <c r="F49" s="2114">
        <v>3</v>
      </c>
      <c r="G49" s="2115">
        <v>9</v>
      </c>
      <c r="H49" s="2113">
        <v>0</v>
      </c>
      <c r="I49" s="2114">
        <v>9</v>
      </c>
      <c r="J49" s="2115">
        <v>6</v>
      </c>
      <c r="K49" s="2113">
        <v>2</v>
      </c>
      <c r="L49" s="2114">
        <v>8</v>
      </c>
      <c r="M49" s="2115">
        <v>2</v>
      </c>
      <c r="N49" s="2113">
        <v>0</v>
      </c>
      <c r="O49" s="2114">
        <v>2</v>
      </c>
      <c r="P49" s="2115">
        <v>0</v>
      </c>
      <c r="Q49" s="2113">
        <v>0</v>
      </c>
      <c r="R49" s="2114">
        <v>0</v>
      </c>
      <c r="S49" s="2115">
        <v>20</v>
      </c>
      <c r="T49" s="2113">
        <v>2</v>
      </c>
      <c r="U49" s="2114">
        <v>22</v>
      </c>
    </row>
    <row r="50" ht="18.75" outlineLevel="1">
      <c r="A50" s="2080"/>
      <c r="B50" s="2110" t="s">
        <v>181</v>
      </c>
      <c r="C50" s="2111" t="s">
        <v>182</v>
      </c>
      <c r="D50" s="2112">
        <v>2</v>
      </c>
      <c r="E50" s="2113">
        <v>0</v>
      </c>
      <c r="F50" s="2114">
        <v>2</v>
      </c>
      <c r="G50" s="2115">
        <v>0</v>
      </c>
      <c r="H50" s="2113">
        <v>0</v>
      </c>
      <c r="I50" s="2114">
        <v>0</v>
      </c>
      <c r="J50" s="2115">
        <v>1</v>
      </c>
      <c r="K50" s="2113">
        <v>0</v>
      </c>
      <c r="L50" s="2114">
        <v>1</v>
      </c>
      <c r="M50" s="2115">
        <v>2</v>
      </c>
      <c r="N50" s="2113">
        <v>0</v>
      </c>
      <c r="O50" s="2114">
        <v>2</v>
      </c>
      <c r="P50" s="2115">
        <v>0</v>
      </c>
      <c r="Q50" s="2113">
        <v>0</v>
      </c>
      <c r="R50" s="2114">
        <v>0</v>
      </c>
      <c r="S50" s="2115">
        <v>5</v>
      </c>
      <c r="T50" s="2113">
        <v>0</v>
      </c>
      <c r="U50" s="2114">
        <v>5</v>
      </c>
    </row>
    <row r="51" ht="18.75" outlineLevel="1">
      <c r="A51" s="2080"/>
      <c r="B51" s="2110" t="s">
        <v>183</v>
      </c>
      <c r="C51" s="2111" t="s">
        <v>184</v>
      </c>
      <c r="D51" s="2112">
        <v>2</v>
      </c>
      <c r="E51" s="2113">
        <v>0</v>
      </c>
      <c r="F51" s="2114">
        <v>2</v>
      </c>
      <c r="G51" s="2115">
        <v>2</v>
      </c>
      <c r="H51" s="2113">
        <v>0</v>
      </c>
      <c r="I51" s="2114">
        <v>2</v>
      </c>
      <c r="J51" s="2115">
        <v>1</v>
      </c>
      <c r="K51" s="2113">
        <v>0</v>
      </c>
      <c r="L51" s="2114">
        <v>1</v>
      </c>
      <c r="M51" s="2115">
        <v>0</v>
      </c>
      <c r="N51" s="2113">
        <v>0</v>
      </c>
      <c r="O51" s="2114">
        <v>0</v>
      </c>
      <c r="P51" s="2115">
        <v>0</v>
      </c>
      <c r="Q51" s="2113">
        <v>0</v>
      </c>
      <c r="R51" s="2114">
        <v>0</v>
      </c>
      <c r="S51" s="2115">
        <v>5</v>
      </c>
      <c r="T51" s="2113">
        <v>0</v>
      </c>
      <c r="U51" s="2114">
        <v>5</v>
      </c>
    </row>
    <row r="52" ht="18.75" outlineLevel="1">
      <c r="A52" s="2080"/>
      <c r="B52" s="2110" t="s">
        <v>185</v>
      </c>
      <c r="C52" s="2111" t="s">
        <v>186</v>
      </c>
      <c r="D52" s="2112">
        <v>1</v>
      </c>
      <c r="E52" s="2113">
        <v>0</v>
      </c>
      <c r="F52" s="2114">
        <v>1</v>
      </c>
      <c r="G52" s="2115">
        <v>2</v>
      </c>
      <c r="H52" s="2113">
        <v>0</v>
      </c>
      <c r="I52" s="2114">
        <v>2</v>
      </c>
      <c r="J52" s="2115">
        <v>2</v>
      </c>
      <c r="K52" s="2113">
        <v>0</v>
      </c>
      <c r="L52" s="2114">
        <v>2</v>
      </c>
      <c r="M52" s="2115">
        <v>0</v>
      </c>
      <c r="N52" s="2113">
        <v>0</v>
      </c>
      <c r="O52" s="2114">
        <v>0</v>
      </c>
      <c r="P52" s="2115">
        <v>0</v>
      </c>
      <c r="Q52" s="2113">
        <v>0</v>
      </c>
      <c r="R52" s="2114">
        <v>0</v>
      </c>
      <c r="S52" s="2115">
        <v>5</v>
      </c>
      <c r="T52" s="2113">
        <v>0</v>
      </c>
      <c r="U52" s="2114">
        <v>5</v>
      </c>
    </row>
    <row r="53" ht="37.5" outlineLevel="1">
      <c r="A53" s="2080"/>
      <c r="B53" s="2110" t="s">
        <v>187</v>
      </c>
      <c r="C53" s="2111" t="s">
        <v>188</v>
      </c>
      <c r="D53" s="2112">
        <v>3</v>
      </c>
      <c r="E53" s="2113">
        <v>0</v>
      </c>
      <c r="F53" s="2114">
        <v>3</v>
      </c>
      <c r="G53" s="2115">
        <v>1</v>
      </c>
      <c r="H53" s="2113">
        <v>0</v>
      </c>
      <c r="I53" s="2114">
        <v>1</v>
      </c>
      <c r="J53" s="2115">
        <v>6</v>
      </c>
      <c r="K53" s="2113">
        <v>0</v>
      </c>
      <c r="L53" s="2114">
        <v>6</v>
      </c>
      <c r="M53" s="2115">
        <v>2</v>
      </c>
      <c r="N53" s="2113">
        <v>0</v>
      </c>
      <c r="O53" s="2114">
        <v>2</v>
      </c>
      <c r="P53" s="2115">
        <v>0</v>
      </c>
      <c r="Q53" s="2113">
        <v>0</v>
      </c>
      <c r="R53" s="2114">
        <v>0</v>
      </c>
      <c r="S53" s="2115">
        <v>12</v>
      </c>
      <c r="T53" s="2113">
        <v>0</v>
      </c>
      <c r="U53" s="2114">
        <v>12</v>
      </c>
    </row>
    <row r="54" ht="18.75" outlineLevel="1">
      <c r="A54" s="2080"/>
      <c r="B54" s="2110" t="s">
        <v>189</v>
      </c>
      <c r="C54" s="2111" t="s">
        <v>190</v>
      </c>
      <c r="D54" s="2112">
        <v>23</v>
      </c>
      <c r="E54" s="2113">
        <v>1</v>
      </c>
      <c r="F54" s="2114">
        <v>24</v>
      </c>
      <c r="G54" s="2115">
        <v>21</v>
      </c>
      <c r="H54" s="2113">
        <v>2</v>
      </c>
      <c r="I54" s="2114">
        <v>23</v>
      </c>
      <c r="J54" s="2115">
        <v>23</v>
      </c>
      <c r="K54" s="2113">
        <v>13</v>
      </c>
      <c r="L54" s="2114">
        <v>36</v>
      </c>
      <c r="M54" s="2115">
        <v>12</v>
      </c>
      <c r="N54" s="2113">
        <v>1</v>
      </c>
      <c r="O54" s="2114">
        <v>13</v>
      </c>
      <c r="P54" s="2115">
        <v>0</v>
      </c>
      <c r="Q54" s="2113">
        <v>0</v>
      </c>
      <c r="R54" s="2114">
        <v>0</v>
      </c>
      <c r="S54" s="2115">
        <v>79</v>
      </c>
      <c r="T54" s="2113">
        <v>17</v>
      </c>
      <c r="U54" s="2114">
        <v>96</v>
      </c>
    </row>
    <row r="55" ht="37.5" outlineLevel="1">
      <c r="A55" s="2080"/>
      <c r="B55" s="2116" t="s">
        <v>191</v>
      </c>
      <c r="C55" s="2117" t="s">
        <v>192</v>
      </c>
      <c r="D55" s="2118">
        <v>11</v>
      </c>
      <c r="E55" s="2119">
        <v>0</v>
      </c>
      <c r="F55" s="2120">
        <v>11</v>
      </c>
      <c r="G55" s="2121">
        <v>4</v>
      </c>
      <c r="H55" s="2119">
        <v>0</v>
      </c>
      <c r="I55" s="2120">
        <v>4</v>
      </c>
      <c r="J55" s="2121">
        <v>15</v>
      </c>
      <c r="K55" s="2119">
        <v>0</v>
      </c>
      <c r="L55" s="2120">
        <v>15</v>
      </c>
      <c r="M55" s="2121">
        <v>5</v>
      </c>
      <c r="N55" s="2119">
        <v>0</v>
      </c>
      <c r="O55" s="2120">
        <v>5</v>
      </c>
      <c r="P55" s="2121">
        <v>0</v>
      </c>
      <c r="Q55" s="2119">
        <v>0</v>
      </c>
      <c r="R55" s="2120">
        <v>0</v>
      </c>
      <c r="S55" s="2121">
        <v>35</v>
      </c>
      <c r="T55" s="2119">
        <v>0</v>
      </c>
      <c r="U55" s="2120">
        <v>35</v>
      </c>
    </row>
    <row r="56" ht="17.649999999999999" customHeight="1">
      <c r="B56" s="2141" t="s">
        <v>21</v>
      </c>
      <c r="C56" s="2141"/>
      <c r="D56" s="2124">
        <f>SUM(D34:D55)</f>
        <v>314</v>
      </c>
      <c r="E56" s="2124">
        <f t="shared" ref="E56:U56" si="398">SUM(E34:E55)</f>
        <v>10</v>
      </c>
      <c r="F56" s="2127">
        <f t="shared" si="398"/>
        <v>324</v>
      </c>
      <c r="G56" s="2126">
        <f t="shared" si="398"/>
        <v>272</v>
      </c>
      <c r="H56" s="2124">
        <f t="shared" si="398"/>
        <v>12</v>
      </c>
      <c r="I56" s="2125">
        <f t="shared" si="398"/>
        <v>284</v>
      </c>
      <c r="J56" s="2126">
        <f t="shared" si="398"/>
        <v>273</v>
      </c>
      <c r="K56" s="2124">
        <f t="shared" si="398"/>
        <v>47</v>
      </c>
      <c r="L56" s="2127">
        <f t="shared" si="398"/>
        <v>320</v>
      </c>
      <c r="M56" s="2126">
        <f t="shared" si="398"/>
        <v>189</v>
      </c>
      <c r="N56" s="2124">
        <f t="shared" si="398"/>
        <v>16</v>
      </c>
      <c r="O56" s="2127">
        <f t="shared" si="398"/>
        <v>205</v>
      </c>
      <c r="P56" s="2142">
        <f t="shared" si="398"/>
        <v>14</v>
      </c>
      <c r="Q56" s="2079">
        <f t="shared" si="398"/>
        <v>0</v>
      </c>
      <c r="R56" s="2129">
        <f t="shared" si="398"/>
        <v>14</v>
      </c>
      <c r="S56" s="2126">
        <f t="shared" si="398"/>
        <v>1062</v>
      </c>
      <c r="T56" s="2124">
        <f t="shared" si="398"/>
        <v>85</v>
      </c>
      <c r="U56" s="2127">
        <f t="shared" si="398"/>
        <v>1147</v>
      </c>
    </row>
    <row r="57" ht="16.350000000000001" customHeight="1">
      <c r="B57" s="2143" t="s">
        <v>22</v>
      </c>
      <c r="C57" s="2143"/>
      <c r="D57" s="2144"/>
      <c r="E57" s="2145"/>
      <c r="F57" s="2146"/>
      <c r="G57" s="2145"/>
      <c r="H57" s="2145"/>
      <c r="I57" s="2147"/>
      <c r="J57" s="2145"/>
      <c r="K57" s="2145"/>
      <c r="L57" s="2146"/>
      <c r="M57" s="2145"/>
      <c r="N57" s="2145"/>
      <c r="O57" s="2146"/>
      <c r="P57" s="2148"/>
      <c r="Q57" s="2148"/>
      <c r="R57" s="2149"/>
      <c r="S57" s="2145"/>
      <c r="T57" s="2145"/>
      <c r="U57" s="2146"/>
    </row>
    <row r="58" ht="18.75">
      <c r="B58" s="2150" t="s">
        <v>151</v>
      </c>
      <c r="C58" s="2104" t="s">
        <v>152</v>
      </c>
      <c r="D58" s="2151">
        <v>2</v>
      </c>
      <c r="E58" s="2152">
        <v>0</v>
      </c>
      <c r="F58" s="2153">
        <v>2</v>
      </c>
      <c r="G58" s="2154">
        <v>1</v>
      </c>
      <c r="H58" s="2152">
        <v>0</v>
      </c>
      <c r="I58" s="2153">
        <v>1</v>
      </c>
      <c r="J58" s="2154">
        <v>0</v>
      </c>
      <c r="K58" s="2152">
        <v>1</v>
      </c>
      <c r="L58" s="2153">
        <v>1</v>
      </c>
      <c r="M58" s="2154">
        <v>1</v>
      </c>
      <c r="N58" s="2152">
        <v>0</v>
      </c>
      <c r="O58" s="2153">
        <v>1</v>
      </c>
      <c r="P58" s="2154">
        <v>0</v>
      </c>
      <c r="Q58" s="2152">
        <v>0</v>
      </c>
      <c r="R58" s="2153">
        <v>0</v>
      </c>
      <c r="S58" s="2154">
        <v>4</v>
      </c>
      <c r="T58" s="2152">
        <v>1</v>
      </c>
      <c r="U58" s="2153">
        <v>5</v>
      </c>
    </row>
    <row r="59" ht="18.75" outlineLevel="1">
      <c r="B59" s="2110" t="s">
        <v>153</v>
      </c>
      <c r="C59" s="2111" t="s">
        <v>154</v>
      </c>
      <c r="D59" s="2112">
        <v>0</v>
      </c>
      <c r="E59" s="2113">
        <v>0</v>
      </c>
      <c r="F59" s="2114">
        <v>0</v>
      </c>
      <c r="G59" s="2115">
        <v>0</v>
      </c>
      <c r="H59" s="2113">
        <v>0</v>
      </c>
      <c r="I59" s="2114">
        <v>0</v>
      </c>
      <c r="J59" s="2115">
        <v>0</v>
      </c>
      <c r="K59" s="2113">
        <v>0</v>
      </c>
      <c r="L59" s="2114">
        <v>0</v>
      </c>
      <c r="M59" s="2115">
        <v>1</v>
      </c>
      <c r="N59" s="2113">
        <v>0</v>
      </c>
      <c r="O59" s="2114">
        <v>1</v>
      </c>
      <c r="P59" s="2115">
        <v>0</v>
      </c>
      <c r="Q59" s="2113">
        <v>0</v>
      </c>
      <c r="R59" s="2114">
        <v>0</v>
      </c>
      <c r="S59" s="2115">
        <v>1</v>
      </c>
      <c r="T59" s="2113">
        <v>0</v>
      </c>
      <c r="U59" s="2114">
        <v>1</v>
      </c>
    </row>
    <row r="60" ht="18.75" outlineLevel="1">
      <c r="B60" s="2110" t="s">
        <v>155</v>
      </c>
      <c r="C60" s="2111" t="s">
        <v>156</v>
      </c>
      <c r="D60" s="2112">
        <v>0</v>
      </c>
      <c r="E60" s="2113">
        <v>0</v>
      </c>
      <c r="F60" s="2114">
        <v>0</v>
      </c>
      <c r="G60" s="2115">
        <v>2</v>
      </c>
      <c r="H60" s="2113">
        <v>0</v>
      </c>
      <c r="I60" s="2114">
        <v>2</v>
      </c>
      <c r="J60" s="2115">
        <v>2</v>
      </c>
      <c r="K60" s="2113">
        <v>2</v>
      </c>
      <c r="L60" s="2114">
        <v>4</v>
      </c>
      <c r="M60" s="2115">
        <v>2</v>
      </c>
      <c r="N60" s="2113">
        <v>0</v>
      </c>
      <c r="O60" s="2114">
        <v>2</v>
      </c>
      <c r="P60" s="2115">
        <v>0</v>
      </c>
      <c r="Q60" s="2113">
        <v>0</v>
      </c>
      <c r="R60" s="2114">
        <v>0</v>
      </c>
      <c r="S60" s="2115">
        <v>6</v>
      </c>
      <c r="T60" s="2113">
        <v>2</v>
      </c>
      <c r="U60" s="2114">
        <v>8</v>
      </c>
    </row>
    <row r="61" ht="18.75" outlineLevel="1">
      <c r="B61" s="2110" t="s">
        <v>157</v>
      </c>
      <c r="C61" s="2111" t="s">
        <v>158</v>
      </c>
      <c r="D61" s="2112">
        <v>1</v>
      </c>
      <c r="E61" s="2113">
        <v>0</v>
      </c>
      <c r="F61" s="2114">
        <v>1</v>
      </c>
      <c r="G61" s="2115">
        <v>0</v>
      </c>
      <c r="H61" s="2113">
        <v>0</v>
      </c>
      <c r="I61" s="2114">
        <v>0</v>
      </c>
      <c r="J61" s="2115">
        <v>2</v>
      </c>
      <c r="K61" s="2113">
        <v>4</v>
      </c>
      <c r="L61" s="2114">
        <v>6</v>
      </c>
      <c r="M61" s="2115">
        <v>0</v>
      </c>
      <c r="N61" s="2113">
        <v>0</v>
      </c>
      <c r="O61" s="2114">
        <v>0</v>
      </c>
      <c r="P61" s="2115">
        <v>0</v>
      </c>
      <c r="Q61" s="2113">
        <v>0</v>
      </c>
      <c r="R61" s="2114">
        <v>0</v>
      </c>
      <c r="S61" s="2115">
        <v>3</v>
      </c>
      <c r="T61" s="2113">
        <v>4</v>
      </c>
      <c r="U61" s="2114">
        <v>7</v>
      </c>
    </row>
    <row r="62" ht="18.75" outlineLevel="1">
      <c r="B62" s="2110" t="s">
        <v>159</v>
      </c>
      <c r="C62" s="2111" t="s">
        <v>160</v>
      </c>
      <c r="D62" s="2112">
        <v>0</v>
      </c>
      <c r="E62" s="2113">
        <v>1</v>
      </c>
      <c r="F62" s="2114">
        <v>1</v>
      </c>
      <c r="G62" s="2115">
        <v>0</v>
      </c>
      <c r="H62" s="2113">
        <v>0</v>
      </c>
      <c r="I62" s="2114">
        <v>0</v>
      </c>
      <c r="J62" s="2115">
        <v>0</v>
      </c>
      <c r="K62" s="2113">
        <v>0</v>
      </c>
      <c r="L62" s="2114">
        <v>0</v>
      </c>
      <c r="M62" s="2115">
        <v>1</v>
      </c>
      <c r="N62" s="2113">
        <v>0</v>
      </c>
      <c r="O62" s="2114">
        <v>1</v>
      </c>
      <c r="P62" s="2115">
        <v>0</v>
      </c>
      <c r="Q62" s="2113">
        <v>0</v>
      </c>
      <c r="R62" s="2114">
        <v>0</v>
      </c>
      <c r="S62" s="2115">
        <v>1</v>
      </c>
      <c r="T62" s="2113">
        <v>1</v>
      </c>
      <c r="U62" s="2114">
        <v>2</v>
      </c>
    </row>
    <row r="63" ht="18.75" outlineLevel="1">
      <c r="B63" s="2110" t="s">
        <v>161</v>
      </c>
      <c r="C63" s="2111" t="s">
        <v>162</v>
      </c>
      <c r="D63" s="2112">
        <v>1</v>
      </c>
      <c r="E63" s="2113">
        <v>0</v>
      </c>
      <c r="F63" s="2114">
        <v>1</v>
      </c>
      <c r="G63" s="2115">
        <v>0</v>
      </c>
      <c r="H63" s="2113">
        <v>0</v>
      </c>
      <c r="I63" s="2114">
        <v>0</v>
      </c>
      <c r="J63" s="2115">
        <v>2</v>
      </c>
      <c r="K63" s="2113">
        <v>0</v>
      </c>
      <c r="L63" s="2114">
        <v>2</v>
      </c>
      <c r="M63" s="2115">
        <v>0</v>
      </c>
      <c r="N63" s="2113">
        <v>0</v>
      </c>
      <c r="O63" s="2114">
        <v>0</v>
      </c>
      <c r="P63" s="2115">
        <v>0</v>
      </c>
      <c r="Q63" s="2113">
        <v>0</v>
      </c>
      <c r="R63" s="2114">
        <v>0</v>
      </c>
      <c r="S63" s="2115">
        <v>3</v>
      </c>
      <c r="T63" s="2113">
        <v>0</v>
      </c>
      <c r="U63" s="2114">
        <v>3</v>
      </c>
    </row>
    <row r="64" ht="37.5" outlineLevel="1">
      <c r="B64" s="2110" t="s">
        <v>165</v>
      </c>
      <c r="C64" s="2111" t="s">
        <v>166</v>
      </c>
      <c r="D64" s="2112">
        <v>0</v>
      </c>
      <c r="E64" s="2113">
        <v>0</v>
      </c>
      <c r="F64" s="2114">
        <v>0</v>
      </c>
      <c r="G64" s="2115">
        <v>0</v>
      </c>
      <c r="H64" s="2113">
        <v>0</v>
      </c>
      <c r="I64" s="2114">
        <v>0</v>
      </c>
      <c r="J64" s="2115">
        <v>0</v>
      </c>
      <c r="K64" s="2113">
        <v>2</v>
      </c>
      <c r="L64" s="2114">
        <v>2</v>
      </c>
      <c r="M64" s="2115">
        <v>0</v>
      </c>
      <c r="N64" s="2113">
        <v>0</v>
      </c>
      <c r="O64" s="2114">
        <v>0</v>
      </c>
      <c r="P64" s="2115">
        <v>0</v>
      </c>
      <c r="Q64" s="2113">
        <v>0</v>
      </c>
      <c r="R64" s="2114">
        <v>0</v>
      </c>
      <c r="S64" s="2115">
        <v>0</v>
      </c>
      <c r="T64" s="2113">
        <v>2</v>
      </c>
      <c r="U64" s="2114">
        <v>2</v>
      </c>
    </row>
    <row r="65" ht="18.75" outlineLevel="1">
      <c r="B65" s="2110" t="s">
        <v>167</v>
      </c>
      <c r="C65" s="2111" t="s">
        <v>168</v>
      </c>
      <c r="D65" s="2112">
        <v>1</v>
      </c>
      <c r="E65" s="2113">
        <v>1</v>
      </c>
      <c r="F65" s="2114">
        <v>2</v>
      </c>
      <c r="G65" s="2115">
        <v>2</v>
      </c>
      <c r="H65" s="2113">
        <v>1</v>
      </c>
      <c r="I65" s="2114">
        <v>3</v>
      </c>
      <c r="J65" s="2115">
        <v>3</v>
      </c>
      <c r="K65" s="2113">
        <v>0</v>
      </c>
      <c r="L65" s="2114">
        <v>3</v>
      </c>
      <c r="M65" s="2115">
        <v>6</v>
      </c>
      <c r="N65" s="2113">
        <v>0</v>
      </c>
      <c r="O65" s="2114">
        <v>6</v>
      </c>
      <c r="P65" s="2115">
        <v>0</v>
      </c>
      <c r="Q65" s="2113">
        <v>0</v>
      </c>
      <c r="R65" s="2114">
        <v>0</v>
      </c>
      <c r="S65" s="2115">
        <v>12</v>
      </c>
      <c r="T65" s="2113">
        <v>2</v>
      </c>
      <c r="U65" s="2114">
        <v>14</v>
      </c>
    </row>
    <row r="66" ht="18.75" outlineLevel="1">
      <c r="B66" s="2110" t="s">
        <v>169</v>
      </c>
      <c r="C66" s="2111" t="s">
        <v>170</v>
      </c>
      <c r="D66" s="2112">
        <v>0</v>
      </c>
      <c r="E66" s="2113">
        <v>0</v>
      </c>
      <c r="F66" s="2114">
        <v>0</v>
      </c>
      <c r="G66" s="2115">
        <v>0</v>
      </c>
      <c r="H66" s="2113">
        <v>0</v>
      </c>
      <c r="I66" s="2114">
        <v>0</v>
      </c>
      <c r="J66" s="2115">
        <v>1</v>
      </c>
      <c r="K66" s="2113">
        <v>0</v>
      </c>
      <c r="L66" s="2114">
        <v>1</v>
      </c>
      <c r="M66" s="2115">
        <v>0</v>
      </c>
      <c r="N66" s="2113">
        <v>0</v>
      </c>
      <c r="O66" s="2114">
        <v>0</v>
      </c>
      <c r="P66" s="2115">
        <v>0</v>
      </c>
      <c r="Q66" s="2113">
        <v>0</v>
      </c>
      <c r="R66" s="2114">
        <v>0</v>
      </c>
      <c r="S66" s="2115">
        <v>1</v>
      </c>
      <c r="T66" s="2113">
        <v>0</v>
      </c>
      <c r="U66" s="2114">
        <v>1</v>
      </c>
    </row>
    <row r="67" ht="56.25" outlineLevel="1">
      <c r="B67" s="2110" t="s">
        <v>173</v>
      </c>
      <c r="C67" s="2111" t="s">
        <v>174</v>
      </c>
      <c r="D67" s="2112">
        <v>0</v>
      </c>
      <c r="E67" s="2113">
        <v>0</v>
      </c>
      <c r="F67" s="2114">
        <v>0</v>
      </c>
      <c r="G67" s="2115">
        <v>0</v>
      </c>
      <c r="H67" s="2113">
        <v>0</v>
      </c>
      <c r="I67" s="2114">
        <v>0</v>
      </c>
      <c r="J67" s="2115">
        <v>0</v>
      </c>
      <c r="K67" s="2113">
        <v>0</v>
      </c>
      <c r="L67" s="2114">
        <v>0</v>
      </c>
      <c r="M67" s="2115">
        <v>0</v>
      </c>
      <c r="N67" s="2113">
        <v>2</v>
      </c>
      <c r="O67" s="2114">
        <v>2</v>
      </c>
      <c r="P67" s="2115">
        <v>0</v>
      </c>
      <c r="Q67" s="2113">
        <v>0</v>
      </c>
      <c r="R67" s="2114">
        <v>0</v>
      </c>
      <c r="S67" s="2115">
        <v>0</v>
      </c>
      <c r="T67" s="2113">
        <v>2</v>
      </c>
      <c r="U67" s="2114">
        <v>2</v>
      </c>
    </row>
    <row r="68" ht="18.75" outlineLevel="1">
      <c r="B68" s="2110" t="s">
        <v>175</v>
      </c>
      <c r="C68" s="2111" t="s">
        <v>176</v>
      </c>
      <c r="D68" s="2112">
        <v>0</v>
      </c>
      <c r="E68" s="2113">
        <v>0</v>
      </c>
      <c r="F68" s="2114">
        <v>0</v>
      </c>
      <c r="G68" s="2115">
        <v>0</v>
      </c>
      <c r="H68" s="2113">
        <v>0</v>
      </c>
      <c r="I68" s="2114">
        <v>0</v>
      </c>
      <c r="J68" s="2115">
        <v>2</v>
      </c>
      <c r="K68" s="2113">
        <v>0</v>
      </c>
      <c r="L68" s="2114">
        <v>2</v>
      </c>
      <c r="M68" s="2115">
        <v>1</v>
      </c>
      <c r="N68" s="2113">
        <v>0</v>
      </c>
      <c r="O68" s="2114">
        <v>1</v>
      </c>
      <c r="P68" s="2115">
        <v>0</v>
      </c>
      <c r="Q68" s="2113">
        <v>0</v>
      </c>
      <c r="R68" s="2114">
        <v>0</v>
      </c>
      <c r="S68" s="2115">
        <v>3</v>
      </c>
      <c r="T68" s="2113">
        <v>0</v>
      </c>
      <c r="U68" s="2114">
        <v>3</v>
      </c>
    </row>
    <row r="69" ht="18.75" outlineLevel="1">
      <c r="B69" s="2110" t="s">
        <v>177</v>
      </c>
      <c r="C69" s="2111" t="s">
        <v>178</v>
      </c>
      <c r="D69" s="2112">
        <v>0</v>
      </c>
      <c r="E69" s="2113">
        <v>2</v>
      </c>
      <c r="F69" s="2114">
        <v>2</v>
      </c>
      <c r="G69" s="2115">
        <v>0</v>
      </c>
      <c r="H69" s="2113">
        <v>0</v>
      </c>
      <c r="I69" s="2114">
        <v>0</v>
      </c>
      <c r="J69" s="2115">
        <v>0</v>
      </c>
      <c r="K69" s="2113">
        <v>0</v>
      </c>
      <c r="L69" s="2114">
        <v>0</v>
      </c>
      <c r="M69" s="2115">
        <v>1</v>
      </c>
      <c r="N69" s="2113">
        <v>0</v>
      </c>
      <c r="O69" s="2114">
        <v>1</v>
      </c>
      <c r="P69" s="2115">
        <v>0</v>
      </c>
      <c r="Q69" s="2113">
        <v>0</v>
      </c>
      <c r="R69" s="2114">
        <v>0</v>
      </c>
      <c r="S69" s="2115">
        <v>1</v>
      </c>
      <c r="T69" s="2113">
        <v>2</v>
      </c>
      <c r="U69" s="2114">
        <v>3</v>
      </c>
    </row>
    <row r="70" ht="18.75" outlineLevel="1">
      <c r="B70" s="2110" t="s">
        <v>179</v>
      </c>
      <c r="C70" s="2111" t="s">
        <v>180</v>
      </c>
      <c r="D70" s="2112">
        <v>0</v>
      </c>
      <c r="E70" s="2113">
        <v>0</v>
      </c>
      <c r="F70" s="2114">
        <v>0</v>
      </c>
      <c r="G70" s="2115">
        <v>0</v>
      </c>
      <c r="H70" s="2113">
        <v>0</v>
      </c>
      <c r="I70" s="2114">
        <v>0</v>
      </c>
      <c r="J70" s="2115">
        <v>0</v>
      </c>
      <c r="K70" s="2113">
        <v>0</v>
      </c>
      <c r="L70" s="2114">
        <v>0</v>
      </c>
      <c r="M70" s="2115">
        <v>2</v>
      </c>
      <c r="N70" s="2113">
        <v>3</v>
      </c>
      <c r="O70" s="2114">
        <v>5</v>
      </c>
      <c r="P70" s="2115">
        <v>0</v>
      </c>
      <c r="Q70" s="2113">
        <v>0</v>
      </c>
      <c r="R70" s="2114">
        <v>0</v>
      </c>
      <c r="S70" s="2115">
        <v>2</v>
      </c>
      <c r="T70" s="2113">
        <v>3</v>
      </c>
      <c r="U70" s="2114">
        <v>5</v>
      </c>
    </row>
    <row r="71" ht="18.75" outlineLevel="1">
      <c r="B71" s="2110" t="s">
        <v>181</v>
      </c>
      <c r="C71" s="2111" t="s">
        <v>182</v>
      </c>
      <c r="D71" s="2112">
        <v>0</v>
      </c>
      <c r="E71" s="2113">
        <v>0</v>
      </c>
      <c r="F71" s="2114">
        <v>0</v>
      </c>
      <c r="G71" s="2115">
        <v>0</v>
      </c>
      <c r="H71" s="2113">
        <v>0</v>
      </c>
      <c r="I71" s="2114">
        <v>0</v>
      </c>
      <c r="J71" s="2115">
        <v>0</v>
      </c>
      <c r="K71" s="2113">
        <v>0</v>
      </c>
      <c r="L71" s="2114">
        <v>0</v>
      </c>
      <c r="M71" s="2115">
        <v>1</v>
      </c>
      <c r="N71" s="2113">
        <v>0</v>
      </c>
      <c r="O71" s="2114">
        <v>1</v>
      </c>
      <c r="P71" s="2115">
        <v>0</v>
      </c>
      <c r="Q71" s="2113">
        <v>0</v>
      </c>
      <c r="R71" s="2114">
        <v>0</v>
      </c>
      <c r="S71" s="2115">
        <v>1</v>
      </c>
      <c r="T71" s="2113">
        <v>0</v>
      </c>
      <c r="U71" s="2114">
        <v>1</v>
      </c>
    </row>
    <row r="72" ht="18.75" outlineLevel="1">
      <c r="B72" s="2110" t="s">
        <v>185</v>
      </c>
      <c r="C72" s="2111" t="s">
        <v>186</v>
      </c>
      <c r="D72" s="2112">
        <v>0</v>
      </c>
      <c r="E72" s="2113">
        <v>0</v>
      </c>
      <c r="F72" s="2114">
        <v>0</v>
      </c>
      <c r="G72" s="2115">
        <v>0</v>
      </c>
      <c r="H72" s="2113">
        <v>0</v>
      </c>
      <c r="I72" s="2114">
        <v>0</v>
      </c>
      <c r="J72" s="2115">
        <v>0</v>
      </c>
      <c r="K72" s="2113">
        <v>0</v>
      </c>
      <c r="L72" s="2114">
        <v>0</v>
      </c>
      <c r="M72" s="2115">
        <v>0</v>
      </c>
      <c r="N72" s="2113">
        <v>2</v>
      </c>
      <c r="O72" s="2114">
        <v>2</v>
      </c>
      <c r="P72" s="2115">
        <v>0</v>
      </c>
      <c r="Q72" s="2113">
        <v>0</v>
      </c>
      <c r="R72" s="2114">
        <v>0</v>
      </c>
      <c r="S72" s="2115">
        <v>0</v>
      </c>
      <c r="T72" s="2113">
        <v>2</v>
      </c>
      <c r="U72" s="2114">
        <v>2</v>
      </c>
    </row>
    <row r="73" ht="18.75" outlineLevel="1">
      <c r="B73" s="2116" t="s">
        <v>189</v>
      </c>
      <c r="C73" s="2117" t="s">
        <v>190</v>
      </c>
      <c r="D73" s="2118">
        <v>1</v>
      </c>
      <c r="E73" s="2119">
        <v>0</v>
      </c>
      <c r="F73" s="2120">
        <v>1</v>
      </c>
      <c r="G73" s="2121">
        <v>1</v>
      </c>
      <c r="H73" s="2119">
        <v>0</v>
      </c>
      <c r="I73" s="2120">
        <v>1</v>
      </c>
      <c r="J73" s="2121">
        <v>0</v>
      </c>
      <c r="K73" s="2119">
        <v>0</v>
      </c>
      <c r="L73" s="2120">
        <v>0</v>
      </c>
      <c r="M73" s="2121">
        <v>1</v>
      </c>
      <c r="N73" s="2119">
        <v>0</v>
      </c>
      <c r="O73" s="2120">
        <v>1</v>
      </c>
      <c r="P73" s="2121">
        <v>0</v>
      </c>
      <c r="Q73" s="2119">
        <v>0</v>
      </c>
      <c r="R73" s="2120">
        <v>0</v>
      </c>
      <c r="S73" s="2121">
        <v>3</v>
      </c>
      <c r="T73" s="2119">
        <v>0</v>
      </c>
      <c r="U73" s="2120">
        <v>3</v>
      </c>
    </row>
    <row r="74" ht="24.949999999999999" customHeight="1">
      <c r="B74" s="2155" t="s">
        <v>23</v>
      </c>
      <c r="C74" s="2156"/>
      <c r="D74" s="2157">
        <f t="shared" ref="D74:O74" si="399">SUM(D58:D73)</f>
        <v>6</v>
      </c>
      <c r="E74" s="2158">
        <f t="shared" si="399"/>
        <v>4</v>
      </c>
      <c r="F74" s="2159">
        <f t="shared" si="399"/>
        <v>10</v>
      </c>
      <c r="G74" s="2157">
        <f t="shared" si="399"/>
        <v>6</v>
      </c>
      <c r="H74" s="2158">
        <f t="shared" si="399"/>
        <v>1</v>
      </c>
      <c r="I74" s="2159">
        <f t="shared" si="399"/>
        <v>7</v>
      </c>
      <c r="J74" s="2157">
        <f t="shared" si="399"/>
        <v>12</v>
      </c>
      <c r="K74" s="2158">
        <f t="shared" si="399"/>
        <v>9</v>
      </c>
      <c r="L74" s="2159">
        <f t="shared" si="399"/>
        <v>21</v>
      </c>
      <c r="M74" s="2157">
        <f t="shared" si="399"/>
        <v>17</v>
      </c>
      <c r="N74" s="2158">
        <f t="shared" si="399"/>
        <v>7</v>
      </c>
      <c r="O74" s="2159">
        <f t="shared" si="399"/>
        <v>24</v>
      </c>
      <c r="P74" s="2160">
        <v>0</v>
      </c>
      <c r="Q74" s="2161">
        <f>SUM(Q34:Q55)</f>
        <v>0</v>
      </c>
      <c r="R74" s="2162">
        <v>0</v>
      </c>
      <c r="S74" s="2157">
        <f>SUM(S58:S73)</f>
        <v>41</v>
      </c>
      <c r="T74" s="2158">
        <f>SUM(T58:T73)</f>
        <v>21</v>
      </c>
      <c r="U74" s="2159">
        <f>SUM(S74:T74)</f>
        <v>62</v>
      </c>
    </row>
    <row r="75" s="2080" customFormat="1" ht="25.5" customHeight="1">
      <c r="B75" s="2163" t="s">
        <v>54</v>
      </c>
      <c r="C75" s="2163"/>
      <c r="D75" s="2164">
        <f t="shared" ref="D75:U75" si="400">SUM(D34:D55)</f>
        <v>314</v>
      </c>
      <c r="E75" s="2165">
        <f t="shared" si="400"/>
        <v>10</v>
      </c>
      <c r="F75" s="2166">
        <f t="shared" si="400"/>
        <v>324</v>
      </c>
      <c r="G75" s="2164">
        <f t="shared" si="400"/>
        <v>272</v>
      </c>
      <c r="H75" s="2165">
        <f t="shared" si="400"/>
        <v>12</v>
      </c>
      <c r="I75" s="2165">
        <f t="shared" si="400"/>
        <v>284</v>
      </c>
      <c r="J75" s="2165">
        <f t="shared" si="400"/>
        <v>273</v>
      </c>
      <c r="K75" s="2165">
        <f t="shared" si="400"/>
        <v>47</v>
      </c>
      <c r="L75" s="2165">
        <f t="shared" si="400"/>
        <v>320</v>
      </c>
      <c r="M75" s="2165">
        <f t="shared" si="400"/>
        <v>189</v>
      </c>
      <c r="N75" s="2165">
        <f t="shared" si="400"/>
        <v>16</v>
      </c>
      <c r="O75" s="2166">
        <f t="shared" si="400"/>
        <v>205</v>
      </c>
      <c r="P75" s="2166">
        <f t="shared" si="400"/>
        <v>14</v>
      </c>
      <c r="Q75" s="2166">
        <f t="shared" si="400"/>
        <v>0</v>
      </c>
      <c r="R75" s="2166">
        <f t="shared" si="400"/>
        <v>14</v>
      </c>
      <c r="S75" s="2165">
        <f t="shared" si="400"/>
        <v>1062</v>
      </c>
      <c r="T75" s="2165">
        <f t="shared" si="400"/>
        <v>85</v>
      </c>
      <c r="U75" s="2166">
        <f t="shared" si="400"/>
        <v>1147</v>
      </c>
    </row>
    <row r="76" ht="38.450000000000003" customHeight="1">
      <c r="B76" s="2167" t="s">
        <v>61</v>
      </c>
      <c r="C76" s="2167"/>
      <c r="D76" s="2168">
        <f>D74</f>
        <v>6</v>
      </c>
      <c r="E76" s="2169">
        <f t="shared" ref="E76:U76" si="401">E74</f>
        <v>4</v>
      </c>
      <c r="F76" s="2082">
        <f t="shared" si="401"/>
        <v>10</v>
      </c>
      <c r="G76" s="2168">
        <f t="shared" si="401"/>
        <v>6</v>
      </c>
      <c r="H76" s="2169">
        <f t="shared" si="401"/>
        <v>1</v>
      </c>
      <c r="I76" s="2082">
        <f t="shared" si="401"/>
        <v>7</v>
      </c>
      <c r="J76" s="2169">
        <f t="shared" si="401"/>
        <v>12</v>
      </c>
      <c r="K76" s="2169">
        <f t="shared" si="401"/>
        <v>9</v>
      </c>
      <c r="L76" s="2082">
        <f t="shared" si="401"/>
        <v>21</v>
      </c>
      <c r="M76" s="2169">
        <f t="shared" si="401"/>
        <v>17</v>
      </c>
      <c r="N76" s="2169">
        <f t="shared" si="401"/>
        <v>7</v>
      </c>
      <c r="O76" s="2166">
        <f t="shared" si="401"/>
        <v>24</v>
      </c>
      <c r="P76" s="2170">
        <v>0</v>
      </c>
      <c r="Q76" s="2171">
        <f>Q74+Q75</f>
        <v>0</v>
      </c>
      <c r="R76" s="2172">
        <v>0</v>
      </c>
      <c r="S76" s="2082">
        <f t="shared" si="401"/>
        <v>41</v>
      </c>
      <c r="T76" s="2082">
        <f t="shared" si="401"/>
        <v>21</v>
      </c>
      <c r="U76" s="2082">
        <f t="shared" si="401"/>
        <v>62</v>
      </c>
    </row>
    <row r="77" ht="20.449999999999999" customHeight="1">
      <c r="B77" s="2173" t="s">
        <v>62</v>
      </c>
      <c r="C77" s="2173"/>
      <c r="D77" s="2168">
        <f>D75+D76</f>
        <v>320</v>
      </c>
      <c r="E77" s="2169">
        <f t="shared" ref="E77:S77" si="402">E75+E76</f>
        <v>14</v>
      </c>
      <c r="F77" s="2082">
        <f t="shared" si="402"/>
        <v>334</v>
      </c>
      <c r="G77" s="2168">
        <f t="shared" si="402"/>
        <v>278</v>
      </c>
      <c r="H77" s="2169">
        <f t="shared" si="402"/>
        <v>13</v>
      </c>
      <c r="I77" s="2082">
        <f t="shared" si="402"/>
        <v>291</v>
      </c>
      <c r="J77" s="2169">
        <f t="shared" si="402"/>
        <v>285</v>
      </c>
      <c r="K77" s="2169">
        <f t="shared" si="402"/>
        <v>56</v>
      </c>
      <c r="L77" s="2082">
        <f t="shared" si="402"/>
        <v>341</v>
      </c>
      <c r="M77" s="2169">
        <f t="shared" si="402"/>
        <v>206</v>
      </c>
      <c r="N77" s="2169">
        <f t="shared" si="402"/>
        <v>23</v>
      </c>
      <c r="O77" s="2082">
        <f t="shared" si="402"/>
        <v>229</v>
      </c>
      <c r="P77" s="2082">
        <f t="shared" si="402"/>
        <v>14</v>
      </c>
      <c r="Q77" s="2082">
        <f t="shared" si="402"/>
        <v>0</v>
      </c>
      <c r="R77" s="2082">
        <f t="shared" si="402"/>
        <v>14</v>
      </c>
      <c r="S77" s="2082">
        <f t="shared" si="402"/>
        <v>1103</v>
      </c>
      <c r="T77" s="2169">
        <f>SUM(T75:T76)</f>
        <v>106</v>
      </c>
      <c r="U77" s="2082">
        <f>SUM(S77:T77)</f>
        <v>1209</v>
      </c>
    </row>
    <row r="78" s="2080" customFormat="1" ht="18.75">
      <c r="F78" s="2126"/>
      <c r="I78" s="2126"/>
      <c r="L78" s="2126"/>
      <c r="O78" s="2126"/>
      <c r="P78" s="2126"/>
      <c r="Q78" s="2126"/>
      <c r="R78" s="2126"/>
      <c r="U78" s="2126"/>
    </row>
    <row r="79" ht="23.449999999999999" customHeight="1">
      <c r="B79" s="2174" t="s">
        <v>193</v>
      </c>
      <c r="C79" s="2174"/>
      <c r="D79" s="2174"/>
      <c r="E79" s="2174"/>
      <c r="F79" s="2174"/>
      <c r="G79" s="2174"/>
      <c r="H79" s="2174"/>
      <c r="I79" s="2174"/>
      <c r="J79" s="2174"/>
      <c r="K79" s="2174"/>
      <c r="L79" s="2174"/>
      <c r="M79" s="2174"/>
      <c r="N79" s="2174"/>
      <c r="O79" s="2174"/>
      <c r="P79" s="2174"/>
      <c r="Q79" s="2174"/>
      <c r="R79" s="2174"/>
      <c r="S79" s="2174"/>
      <c r="T79" s="2174"/>
      <c r="U79" s="2175"/>
      <c r="V79" s="2176"/>
    </row>
    <row r="80" ht="18.75"/>
    <row r="81" ht="18.75"/>
  </sheetData>
  <mergeCells count="22"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8:C8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rintOptions headings="0" gridLines="0"/>
  <pageMargins left="0.70866141732283505" right="0.70866141732283505" top="0.74803149606299202" bottom="0.74803149606299202" header="0.31496062992126" footer="0.31496062992126"/>
  <pageSetup paperSize="9" scale="38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3">
    <tabColor rgb="FF00B050"/>
    <outlinePr applyStyles="0" summaryBelow="1" summaryRight="1" showOutlineSymbols="1"/>
    <pageSetUpPr autoPageBreaks="1" fitToPage="0"/>
  </sheetPr>
  <sheetViews>
    <sheetView view="pageBreakPreview" topLeftCell="B1" zoomScale="60" workbookViewId="0">
      <selection activeCell="N26" activeCellId="0" sqref="N26"/>
    </sheetView>
  </sheetViews>
  <sheetFormatPr defaultColWidth="8.85546875" defaultRowHeight="12.75" outlineLevelRow="1"/>
  <cols>
    <col customWidth="1" min="1" max="1" style="2080" width="4.140625"/>
    <col customWidth="1" min="2" max="2" style="2080" width="13.42578125"/>
    <col customWidth="1" min="3" max="3" style="2076" width="52.7109375"/>
    <col customWidth="1" min="4" max="4" style="2076" width="9.85546875"/>
    <col customWidth="1" min="5" max="5" style="2076" width="10.85546875"/>
    <col customWidth="1" min="6" max="6" style="2077" width="10.85546875"/>
    <col customWidth="1" min="7" max="7" style="2076" width="11"/>
    <col customWidth="1" min="8" max="8" style="2076" width="11.42578125"/>
    <col customWidth="1" min="9" max="9" style="2077" width="10.140625"/>
    <col customWidth="1" min="10" max="10" style="2076" width="9.42578125"/>
    <col customWidth="1" min="11" max="11" style="2076" width="10.42578125"/>
    <col customWidth="1" min="12" max="12" style="2077" width="10.42578125"/>
    <col customWidth="1" min="13" max="13" style="2076" width="10.5703125"/>
    <col customWidth="1" min="14" max="14" style="2076" width="12.85546875"/>
    <col customWidth="1" min="15" max="15" style="2077" width="10.85546875"/>
    <col customWidth="1" min="16" max="16" style="2078" width="9.85546875"/>
    <col customWidth="1" min="17" max="17" style="2078" width="12.42578125"/>
    <col customWidth="1" min="18" max="18" style="2078" width="11.85546875"/>
    <col customWidth="1" min="19" max="19" style="2076" width="11"/>
    <col customWidth="1" min="20" max="20" style="2076" width="11.7109375"/>
    <col customWidth="1" min="21" max="21" style="2077" width="11.85546875"/>
    <col customWidth="1" min="22" max="22" style="2076" width="15.140625"/>
    <col min="23" max="256" style="2076" width="8.85546875"/>
    <col customWidth="1" min="257" max="257" style="2076" width="4.140625"/>
    <col customWidth="1" min="258" max="258" style="2076" width="13.42578125"/>
    <col customWidth="1" min="259" max="259" style="2076" width="52.7109375"/>
    <col customWidth="1" min="260" max="260" style="2076" width="9.85546875"/>
    <col customWidth="1" min="261" max="262" style="2076" width="10.85546875"/>
    <col customWidth="1" min="263" max="263" style="2076" width="9.140625"/>
    <col customWidth="1" min="264" max="264" style="2076" width="11.42578125"/>
    <col customWidth="1" min="265" max="265" style="2076" width="10.140625"/>
    <col customWidth="1" min="266" max="266" style="2076" width="9.140625"/>
    <col customWidth="1" min="267" max="268" style="2076" width="10.42578125"/>
    <col customWidth="1" min="269" max="269" style="2076" width="9.140625"/>
    <col customWidth="1" min="270" max="270" style="2076" width="12.85546875"/>
    <col customWidth="1" min="271" max="271" style="2076" width="10.85546875"/>
    <col customWidth="1" min="272" max="272" style="2076" width="9.140625"/>
    <col customWidth="1" min="273" max="273" style="2076" width="12.42578125"/>
    <col customWidth="1" min="274" max="274" style="2076" width="11.85546875"/>
    <col customWidth="1" min="275" max="275" style="2076" width="9.140625"/>
    <col customWidth="1" min="276" max="276" style="2076" width="11.7109375"/>
    <col customWidth="1" min="277" max="277" style="2076" width="11.85546875"/>
    <col customWidth="1" min="278" max="278" style="2076" width="15.140625"/>
    <col min="279" max="512" style="2076" width="8.85546875"/>
    <col customWidth="1" min="513" max="513" style="2076" width="4.140625"/>
    <col customWidth="1" min="514" max="514" style="2076" width="13.42578125"/>
    <col customWidth="1" min="515" max="515" style="2076" width="52.7109375"/>
    <col customWidth="1" min="516" max="516" style="2076" width="9.85546875"/>
    <col customWidth="1" min="517" max="518" style="2076" width="10.85546875"/>
    <col customWidth="1" min="519" max="519" style="2076" width="9.140625"/>
    <col customWidth="1" min="520" max="520" style="2076" width="11.42578125"/>
    <col customWidth="1" min="521" max="521" style="2076" width="10.140625"/>
    <col customWidth="1" min="522" max="522" style="2076" width="9.140625"/>
    <col customWidth="1" min="523" max="524" style="2076" width="10.42578125"/>
    <col customWidth="1" min="525" max="525" style="2076" width="9.140625"/>
    <col customWidth="1" min="526" max="526" style="2076" width="12.85546875"/>
    <col customWidth="1" min="527" max="527" style="2076" width="10.85546875"/>
    <col customWidth="1" min="528" max="528" style="2076" width="9.140625"/>
    <col customWidth="1" min="529" max="529" style="2076" width="12.42578125"/>
    <col customWidth="1" min="530" max="530" style="2076" width="11.85546875"/>
    <col customWidth="1" min="531" max="531" style="2076" width="9.140625"/>
    <col customWidth="1" min="532" max="532" style="2076" width="11.7109375"/>
    <col customWidth="1" min="533" max="533" style="2076" width="11.85546875"/>
    <col customWidth="1" min="534" max="534" style="2076" width="15.140625"/>
    <col min="535" max="768" style="2076" width="8.85546875"/>
    <col customWidth="1" min="769" max="769" style="2076" width="4.140625"/>
    <col customWidth="1" min="770" max="770" style="2076" width="13.42578125"/>
    <col customWidth="1" min="771" max="771" style="2076" width="52.7109375"/>
    <col customWidth="1" min="772" max="772" style="2076" width="9.85546875"/>
    <col customWidth="1" min="773" max="774" style="2076" width="10.85546875"/>
    <col customWidth="1" min="775" max="775" style="2076" width="9.140625"/>
    <col customWidth="1" min="776" max="776" style="2076" width="11.42578125"/>
    <col customWidth="1" min="777" max="777" style="2076" width="10.140625"/>
    <col customWidth="1" min="778" max="778" style="2076" width="9.140625"/>
    <col customWidth="1" min="779" max="780" style="2076" width="10.42578125"/>
    <col customWidth="1" min="781" max="781" style="2076" width="9.140625"/>
    <col customWidth="1" min="782" max="782" style="2076" width="12.85546875"/>
    <col customWidth="1" min="783" max="783" style="2076" width="10.85546875"/>
    <col customWidth="1" min="784" max="784" style="2076" width="9.140625"/>
    <col customWidth="1" min="785" max="785" style="2076" width="12.42578125"/>
    <col customWidth="1" min="786" max="786" style="2076" width="11.85546875"/>
    <col customWidth="1" min="787" max="787" style="2076" width="9.140625"/>
    <col customWidth="1" min="788" max="788" style="2076" width="11.7109375"/>
    <col customWidth="1" min="789" max="789" style="2076" width="11.85546875"/>
    <col customWidth="1" min="790" max="790" style="2076" width="15.140625"/>
    <col min="791" max="1024" style="2076" width="8.85546875"/>
    <col customWidth="1" min="1025" max="1025" style="2076" width="4.140625"/>
    <col customWidth="1" min="1026" max="1026" style="2076" width="13.42578125"/>
    <col customWidth="1" min="1027" max="1027" style="2076" width="52.7109375"/>
    <col customWidth="1" min="1028" max="1028" style="2076" width="9.85546875"/>
    <col customWidth="1" min="1029" max="1030" style="2076" width="10.85546875"/>
    <col customWidth="1" min="1031" max="1031" style="2076" width="9.140625"/>
    <col customWidth="1" min="1032" max="1032" style="2076" width="11.42578125"/>
    <col customWidth="1" min="1033" max="1033" style="2076" width="10.140625"/>
    <col customWidth="1" min="1034" max="1034" style="2076" width="9.140625"/>
    <col customWidth="1" min="1035" max="1036" style="2076" width="10.42578125"/>
    <col customWidth="1" min="1037" max="1037" style="2076" width="9.140625"/>
    <col customWidth="1" min="1038" max="1038" style="2076" width="12.85546875"/>
    <col customWidth="1" min="1039" max="1039" style="2076" width="10.85546875"/>
    <col customWidth="1" min="1040" max="1040" style="2076" width="9.140625"/>
    <col customWidth="1" min="1041" max="1041" style="2076" width="12.42578125"/>
    <col customWidth="1" min="1042" max="1042" style="2076" width="11.85546875"/>
    <col customWidth="1" min="1043" max="1043" style="2076" width="9.140625"/>
    <col customWidth="1" min="1044" max="1044" style="2076" width="11.7109375"/>
    <col customWidth="1" min="1045" max="1045" style="2076" width="11.85546875"/>
    <col customWidth="1" min="1046" max="1046" style="2076" width="15.140625"/>
    <col min="1047" max="1280" style="2076" width="8.85546875"/>
    <col customWidth="1" min="1281" max="1281" style="2076" width="4.140625"/>
    <col customWidth="1" min="1282" max="1282" style="2076" width="13.42578125"/>
    <col customWidth="1" min="1283" max="1283" style="2076" width="52.7109375"/>
    <col customWidth="1" min="1284" max="1284" style="2076" width="9.85546875"/>
    <col customWidth="1" min="1285" max="1286" style="2076" width="10.85546875"/>
    <col customWidth="1" min="1287" max="1287" style="2076" width="9.140625"/>
    <col customWidth="1" min="1288" max="1288" style="2076" width="11.42578125"/>
    <col customWidth="1" min="1289" max="1289" style="2076" width="10.140625"/>
    <col customWidth="1" min="1290" max="1290" style="2076" width="9.140625"/>
    <col customWidth="1" min="1291" max="1292" style="2076" width="10.42578125"/>
    <col customWidth="1" min="1293" max="1293" style="2076" width="9.140625"/>
    <col customWidth="1" min="1294" max="1294" style="2076" width="12.85546875"/>
    <col customWidth="1" min="1295" max="1295" style="2076" width="10.85546875"/>
    <col customWidth="1" min="1296" max="1296" style="2076" width="9.140625"/>
    <col customWidth="1" min="1297" max="1297" style="2076" width="12.42578125"/>
    <col customWidth="1" min="1298" max="1298" style="2076" width="11.85546875"/>
    <col customWidth="1" min="1299" max="1299" style="2076" width="9.140625"/>
    <col customWidth="1" min="1300" max="1300" style="2076" width="11.7109375"/>
    <col customWidth="1" min="1301" max="1301" style="2076" width="11.85546875"/>
    <col customWidth="1" min="1302" max="1302" style="2076" width="15.140625"/>
    <col min="1303" max="1536" style="2076" width="8.85546875"/>
    <col customWidth="1" min="1537" max="1537" style="2076" width="4.140625"/>
    <col customWidth="1" min="1538" max="1538" style="2076" width="13.42578125"/>
    <col customWidth="1" min="1539" max="1539" style="2076" width="52.7109375"/>
    <col customWidth="1" min="1540" max="1540" style="2076" width="9.85546875"/>
    <col customWidth="1" min="1541" max="1542" style="2076" width="10.85546875"/>
    <col customWidth="1" min="1543" max="1543" style="2076" width="9.140625"/>
    <col customWidth="1" min="1544" max="1544" style="2076" width="11.42578125"/>
    <col customWidth="1" min="1545" max="1545" style="2076" width="10.140625"/>
    <col customWidth="1" min="1546" max="1546" style="2076" width="9.140625"/>
    <col customWidth="1" min="1547" max="1548" style="2076" width="10.42578125"/>
    <col customWidth="1" min="1549" max="1549" style="2076" width="9.140625"/>
    <col customWidth="1" min="1550" max="1550" style="2076" width="12.85546875"/>
    <col customWidth="1" min="1551" max="1551" style="2076" width="10.85546875"/>
    <col customWidth="1" min="1552" max="1552" style="2076" width="9.140625"/>
    <col customWidth="1" min="1553" max="1553" style="2076" width="12.42578125"/>
    <col customWidth="1" min="1554" max="1554" style="2076" width="11.85546875"/>
    <col customWidth="1" min="1555" max="1555" style="2076" width="9.140625"/>
    <col customWidth="1" min="1556" max="1556" style="2076" width="11.7109375"/>
    <col customWidth="1" min="1557" max="1557" style="2076" width="11.85546875"/>
    <col customWidth="1" min="1558" max="1558" style="2076" width="15.140625"/>
    <col min="1559" max="1792" style="2076" width="8.85546875"/>
    <col customWidth="1" min="1793" max="1793" style="2076" width="4.140625"/>
    <col customWidth="1" min="1794" max="1794" style="2076" width="13.42578125"/>
    <col customWidth="1" min="1795" max="1795" style="2076" width="52.7109375"/>
    <col customWidth="1" min="1796" max="1796" style="2076" width="9.85546875"/>
    <col customWidth="1" min="1797" max="1798" style="2076" width="10.85546875"/>
    <col customWidth="1" min="1799" max="1799" style="2076" width="9.140625"/>
    <col customWidth="1" min="1800" max="1800" style="2076" width="11.42578125"/>
    <col customWidth="1" min="1801" max="1801" style="2076" width="10.140625"/>
    <col customWidth="1" min="1802" max="1802" style="2076" width="9.140625"/>
    <col customWidth="1" min="1803" max="1804" style="2076" width="10.42578125"/>
    <col customWidth="1" min="1805" max="1805" style="2076" width="9.140625"/>
    <col customWidth="1" min="1806" max="1806" style="2076" width="12.85546875"/>
    <col customWidth="1" min="1807" max="1807" style="2076" width="10.85546875"/>
    <col customWidth="1" min="1808" max="1808" style="2076" width="9.140625"/>
    <col customWidth="1" min="1809" max="1809" style="2076" width="12.42578125"/>
    <col customWidth="1" min="1810" max="1810" style="2076" width="11.85546875"/>
    <col customWidth="1" min="1811" max="1811" style="2076" width="9.140625"/>
    <col customWidth="1" min="1812" max="1812" style="2076" width="11.7109375"/>
    <col customWidth="1" min="1813" max="1813" style="2076" width="11.85546875"/>
    <col customWidth="1" min="1814" max="1814" style="2076" width="15.140625"/>
    <col min="1815" max="2048" style="2076" width="8.85546875"/>
    <col customWidth="1" min="2049" max="2049" style="2076" width="4.140625"/>
    <col customWidth="1" min="2050" max="2050" style="2076" width="13.42578125"/>
    <col customWidth="1" min="2051" max="2051" style="2076" width="52.7109375"/>
    <col customWidth="1" min="2052" max="2052" style="2076" width="9.85546875"/>
    <col customWidth="1" min="2053" max="2054" style="2076" width="10.85546875"/>
    <col customWidth="1" min="2055" max="2055" style="2076" width="9.140625"/>
    <col customWidth="1" min="2056" max="2056" style="2076" width="11.42578125"/>
    <col customWidth="1" min="2057" max="2057" style="2076" width="10.140625"/>
    <col customWidth="1" min="2058" max="2058" style="2076" width="9.140625"/>
    <col customWidth="1" min="2059" max="2060" style="2076" width="10.42578125"/>
    <col customWidth="1" min="2061" max="2061" style="2076" width="9.140625"/>
    <col customWidth="1" min="2062" max="2062" style="2076" width="12.85546875"/>
    <col customWidth="1" min="2063" max="2063" style="2076" width="10.85546875"/>
    <col customWidth="1" min="2064" max="2064" style="2076" width="9.140625"/>
    <col customWidth="1" min="2065" max="2065" style="2076" width="12.42578125"/>
    <col customWidth="1" min="2066" max="2066" style="2076" width="11.85546875"/>
    <col customWidth="1" min="2067" max="2067" style="2076" width="9.140625"/>
    <col customWidth="1" min="2068" max="2068" style="2076" width="11.7109375"/>
    <col customWidth="1" min="2069" max="2069" style="2076" width="11.85546875"/>
    <col customWidth="1" min="2070" max="2070" style="2076" width="15.140625"/>
    <col min="2071" max="2304" style="2076" width="8.85546875"/>
    <col customWidth="1" min="2305" max="2305" style="2076" width="4.140625"/>
    <col customWidth="1" min="2306" max="2306" style="2076" width="13.42578125"/>
    <col customWidth="1" min="2307" max="2307" style="2076" width="52.7109375"/>
    <col customWidth="1" min="2308" max="2308" style="2076" width="9.85546875"/>
    <col customWidth="1" min="2309" max="2310" style="2076" width="10.85546875"/>
    <col customWidth="1" min="2311" max="2311" style="2076" width="9.140625"/>
    <col customWidth="1" min="2312" max="2312" style="2076" width="11.42578125"/>
    <col customWidth="1" min="2313" max="2313" style="2076" width="10.140625"/>
    <col customWidth="1" min="2314" max="2314" style="2076" width="9.140625"/>
    <col customWidth="1" min="2315" max="2316" style="2076" width="10.42578125"/>
    <col customWidth="1" min="2317" max="2317" style="2076" width="9.140625"/>
    <col customWidth="1" min="2318" max="2318" style="2076" width="12.85546875"/>
    <col customWidth="1" min="2319" max="2319" style="2076" width="10.85546875"/>
    <col customWidth="1" min="2320" max="2320" style="2076" width="9.140625"/>
    <col customWidth="1" min="2321" max="2321" style="2076" width="12.42578125"/>
    <col customWidth="1" min="2322" max="2322" style="2076" width="11.85546875"/>
    <col customWidth="1" min="2323" max="2323" style="2076" width="9.140625"/>
    <col customWidth="1" min="2324" max="2324" style="2076" width="11.7109375"/>
    <col customWidth="1" min="2325" max="2325" style="2076" width="11.85546875"/>
    <col customWidth="1" min="2326" max="2326" style="2076" width="15.140625"/>
    <col min="2327" max="2560" style="2076" width="8.85546875"/>
    <col customWidth="1" min="2561" max="2561" style="2076" width="4.140625"/>
    <col customWidth="1" min="2562" max="2562" style="2076" width="13.42578125"/>
    <col customWidth="1" min="2563" max="2563" style="2076" width="52.7109375"/>
    <col customWidth="1" min="2564" max="2564" style="2076" width="9.85546875"/>
    <col customWidth="1" min="2565" max="2566" style="2076" width="10.85546875"/>
    <col customWidth="1" min="2567" max="2567" style="2076" width="9.140625"/>
    <col customWidth="1" min="2568" max="2568" style="2076" width="11.42578125"/>
    <col customWidth="1" min="2569" max="2569" style="2076" width="10.140625"/>
    <col customWidth="1" min="2570" max="2570" style="2076" width="9.140625"/>
    <col customWidth="1" min="2571" max="2572" style="2076" width="10.42578125"/>
    <col customWidth="1" min="2573" max="2573" style="2076" width="9.140625"/>
    <col customWidth="1" min="2574" max="2574" style="2076" width="12.85546875"/>
    <col customWidth="1" min="2575" max="2575" style="2076" width="10.85546875"/>
    <col customWidth="1" min="2576" max="2576" style="2076" width="9.140625"/>
    <col customWidth="1" min="2577" max="2577" style="2076" width="12.42578125"/>
    <col customWidth="1" min="2578" max="2578" style="2076" width="11.85546875"/>
    <col customWidth="1" min="2579" max="2579" style="2076" width="9.140625"/>
    <col customWidth="1" min="2580" max="2580" style="2076" width="11.7109375"/>
    <col customWidth="1" min="2581" max="2581" style="2076" width="11.85546875"/>
    <col customWidth="1" min="2582" max="2582" style="2076" width="15.140625"/>
    <col min="2583" max="2816" style="2076" width="8.85546875"/>
    <col customWidth="1" min="2817" max="2817" style="2076" width="4.140625"/>
    <col customWidth="1" min="2818" max="2818" style="2076" width="13.42578125"/>
    <col customWidth="1" min="2819" max="2819" style="2076" width="52.7109375"/>
    <col customWidth="1" min="2820" max="2820" style="2076" width="9.85546875"/>
    <col customWidth="1" min="2821" max="2822" style="2076" width="10.85546875"/>
    <col customWidth="1" min="2823" max="2823" style="2076" width="9.140625"/>
    <col customWidth="1" min="2824" max="2824" style="2076" width="11.42578125"/>
    <col customWidth="1" min="2825" max="2825" style="2076" width="10.140625"/>
    <col customWidth="1" min="2826" max="2826" style="2076" width="9.140625"/>
    <col customWidth="1" min="2827" max="2828" style="2076" width="10.42578125"/>
    <col customWidth="1" min="2829" max="2829" style="2076" width="9.140625"/>
    <col customWidth="1" min="2830" max="2830" style="2076" width="12.85546875"/>
    <col customWidth="1" min="2831" max="2831" style="2076" width="10.85546875"/>
    <col customWidth="1" min="2832" max="2832" style="2076" width="9.140625"/>
    <col customWidth="1" min="2833" max="2833" style="2076" width="12.42578125"/>
    <col customWidth="1" min="2834" max="2834" style="2076" width="11.85546875"/>
    <col customWidth="1" min="2835" max="2835" style="2076" width="9.140625"/>
    <col customWidth="1" min="2836" max="2836" style="2076" width="11.7109375"/>
    <col customWidth="1" min="2837" max="2837" style="2076" width="11.85546875"/>
    <col customWidth="1" min="2838" max="2838" style="2076" width="15.140625"/>
    <col min="2839" max="3072" style="2076" width="8.85546875"/>
    <col customWidth="1" min="3073" max="3073" style="2076" width="4.140625"/>
    <col customWidth="1" min="3074" max="3074" style="2076" width="13.42578125"/>
    <col customWidth="1" min="3075" max="3075" style="2076" width="52.7109375"/>
    <col customWidth="1" min="3076" max="3076" style="2076" width="9.85546875"/>
    <col customWidth="1" min="3077" max="3078" style="2076" width="10.85546875"/>
    <col customWidth="1" min="3079" max="3079" style="2076" width="9.140625"/>
    <col customWidth="1" min="3080" max="3080" style="2076" width="11.42578125"/>
    <col customWidth="1" min="3081" max="3081" style="2076" width="10.140625"/>
    <col customWidth="1" min="3082" max="3082" style="2076" width="9.140625"/>
    <col customWidth="1" min="3083" max="3084" style="2076" width="10.42578125"/>
    <col customWidth="1" min="3085" max="3085" style="2076" width="9.140625"/>
    <col customWidth="1" min="3086" max="3086" style="2076" width="12.85546875"/>
    <col customWidth="1" min="3087" max="3087" style="2076" width="10.85546875"/>
    <col customWidth="1" min="3088" max="3088" style="2076" width="9.140625"/>
    <col customWidth="1" min="3089" max="3089" style="2076" width="12.42578125"/>
    <col customWidth="1" min="3090" max="3090" style="2076" width="11.85546875"/>
    <col customWidth="1" min="3091" max="3091" style="2076" width="9.140625"/>
    <col customWidth="1" min="3092" max="3092" style="2076" width="11.7109375"/>
    <col customWidth="1" min="3093" max="3093" style="2076" width="11.85546875"/>
    <col customWidth="1" min="3094" max="3094" style="2076" width="15.140625"/>
    <col min="3095" max="3328" style="2076" width="8.85546875"/>
    <col customWidth="1" min="3329" max="3329" style="2076" width="4.140625"/>
    <col customWidth="1" min="3330" max="3330" style="2076" width="13.42578125"/>
    <col customWidth="1" min="3331" max="3331" style="2076" width="52.7109375"/>
    <col customWidth="1" min="3332" max="3332" style="2076" width="9.85546875"/>
    <col customWidth="1" min="3333" max="3334" style="2076" width="10.85546875"/>
    <col customWidth="1" min="3335" max="3335" style="2076" width="9.140625"/>
    <col customWidth="1" min="3336" max="3336" style="2076" width="11.42578125"/>
    <col customWidth="1" min="3337" max="3337" style="2076" width="10.140625"/>
    <col customWidth="1" min="3338" max="3338" style="2076" width="9.140625"/>
    <col customWidth="1" min="3339" max="3340" style="2076" width="10.42578125"/>
    <col customWidth="1" min="3341" max="3341" style="2076" width="9.140625"/>
    <col customWidth="1" min="3342" max="3342" style="2076" width="12.85546875"/>
    <col customWidth="1" min="3343" max="3343" style="2076" width="10.85546875"/>
    <col customWidth="1" min="3344" max="3344" style="2076" width="9.140625"/>
    <col customWidth="1" min="3345" max="3345" style="2076" width="12.42578125"/>
    <col customWidth="1" min="3346" max="3346" style="2076" width="11.85546875"/>
    <col customWidth="1" min="3347" max="3347" style="2076" width="9.140625"/>
    <col customWidth="1" min="3348" max="3348" style="2076" width="11.7109375"/>
    <col customWidth="1" min="3349" max="3349" style="2076" width="11.85546875"/>
    <col customWidth="1" min="3350" max="3350" style="2076" width="15.140625"/>
    <col min="3351" max="3584" style="2076" width="8.85546875"/>
    <col customWidth="1" min="3585" max="3585" style="2076" width="4.140625"/>
    <col customWidth="1" min="3586" max="3586" style="2076" width="13.42578125"/>
    <col customWidth="1" min="3587" max="3587" style="2076" width="52.7109375"/>
    <col customWidth="1" min="3588" max="3588" style="2076" width="9.85546875"/>
    <col customWidth="1" min="3589" max="3590" style="2076" width="10.85546875"/>
    <col customWidth="1" min="3591" max="3591" style="2076" width="9.140625"/>
    <col customWidth="1" min="3592" max="3592" style="2076" width="11.42578125"/>
    <col customWidth="1" min="3593" max="3593" style="2076" width="10.140625"/>
    <col customWidth="1" min="3594" max="3594" style="2076" width="9.140625"/>
    <col customWidth="1" min="3595" max="3596" style="2076" width="10.42578125"/>
    <col customWidth="1" min="3597" max="3597" style="2076" width="9.140625"/>
    <col customWidth="1" min="3598" max="3598" style="2076" width="12.85546875"/>
    <col customWidth="1" min="3599" max="3599" style="2076" width="10.85546875"/>
    <col customWidth="1" min="3600" max="3600" style="2076" width="9.140625"/>
    <col customWidth="1" min="3601" max="3601" style="2076" width="12.42578125"/>
    <col customWidth="1" min="3602" max="3602" style="2076" width="11.85546875"/>
    <col customWidth="1" min="3603" max="3603" style="2076" width="9.140625"/>
    <col customWidth="1" min="3604" max="3604" style="2076" width="11.7109375"/>
    <col customWidth="1" min="3605" max="3605" style="2076" width="11.85546875"/>
    <col customWidth="1" min="3606" max="3606" style="2076" width="15.140625"/>
    <col min="3607" max="3840" style="2076" width="8.85546875"/>
    <col customWidth="1" min="3841" max="3841" style="2076" width="4.140625"/>
    <col customWidth="1" min="3842" max="3842" style="2076" width="13.42578125"/>
    <col customWidth="1" min="3843" max="3843" style="2076" width="52.7109375"/>
    <col customWidth="1" min="3844" max="3844" style="2076" width="9.85546875"/>
    <col customWidth="1" min="3845" max="3846" style="2076" width="10.85546875"/>
    <col customWidth="1" min="3847" max="3847" style="2076" width="9.140625"/>
    <col customWidth="1" min="3848" max="3848" style="2076" width="11.42578125"/>
    <col customWidth="1" min="3849" max="3849" style="2076" width="10.140625"/>
    <col customWidth="1" min="3850" max="3850" style="2076" width="9.140625"/>
    <col customWidth="1" min="3851" max="3852" style="2076" width="10.42578125"/>
    <col customWidth="1" min="3853" max="3853" style="2076" width="9.140625"/>
    <col customWidth="1" min="3854" max="3854" style="2076" width="12.85546875"/>
    <col customWidth="1" min="3855" max="3855" style="2076" width="10.85546875"/>
    <col customWidth="1" min="3856" max="3856" style="2076" width="9.140625"/>
    <col customWidth="1" min="3857" max="3857" style="2076" width="12.42578125"/>
    <col customWidth="1" min="3858" max="3858" style="2076" width="11.85546875"/>
    <col customWidth="1" min="3859" max="3859" style="2076" width="9.140625"/>
    <col customWidth="1" min="3860" max="3860" style="2076" width="11.7109375"/>
    <col customWidth="1" min="3861" max="3861" style="2076" width="11.85546875"/>
    <col customWidth="1" min="3862" max="3862" style="2076" width="15.140625"/>
    <col min="3863" max="4096" style="2076" width="8.85546875"/>
    <col customWidth="1" min="4097" max="4097" style="2076" width="4.140625"/>
    <col customWidth="1" min="4098" max="4098" style="2076" width="13.42578125"/>
    <col customWidth="1" min="4099" max="4099" style="2076" width="52.7109375"/>
    <col customWidth="1" min="4100" max="4100" style="2076" width="9.85546875"/>
    <col customWidth="1" min="4101" max="4102" style="2076" width="10.85546875"/>
    <col customWidth="1" min="4103" max="4103" style="2076" width="9.140625"/>
    <col customWidth="1" min="4104" max="4104" style="2076" width="11.42578125"/>
    <col customWidth="1" min="4105" max="4105" style="2076" width="10.140625"/>
    <col customWidth="1" min="4106" max="4106" style="2076" width="9.140625"/>
    <col customWidth="1" min="4107" max="4108" style="2076" width="10.42578125"/>
    <col customWidth="1" min="4109" max="4109" style="2076" width="9.140625"/>
    <col customWidth="1" min="4110" max="4110" style="2076" width="12.85546875"/>
    <col customWidth="1" min="4111" max="4111" style="2076" width="10.85546875"/>
    <col customWidth="1" min="4112" max="4112" style="2076" width="9.140625"/>
    <col customWidth="1" min="4113" max="4113" style="2076" width="12.42578125"/>
    <col customWidth="1" min="4114" max="4114" style="2076" width="11.85546875"/>
    <col customWidth="1" min="4115" max="4115" style="2076" width="9.140625"/>
    <col customWidth="1" min="4116" max="4116" style="2076" width="11.7109375"/>
    <col customWidth="1" min="4117" max="4117" style="2076" width="11.85546875"/>
    <col customWidth="1" min="4118" max="4118" style="2076" width="15.140625"/>
    <col min="4119" max="4352" style="2076" width="8.85546875"/>
    <col customWidth="1" min="4353" max="4353" style="2076" width="4.140625"/>
    <col customWidth="1" min="4354" max="4354" style="2076" width="13.42578125"/>
    <col customWidth="1" min="4355" max="4355" style="2076" width="52.7109375"/>
    <col customWidth="1" min="4356" max="4356" style="2076" width="9.85546875"/>
    <col customWidth="1" min="4357" max="4358" style="2076" width="10.85546875"/>
    <col customWidth="1" min="4359" max="4359" style="2076" width="9.140625"/>
    <col customWidth="1" min="4360" max="4360" style="2076" width="11.42578125"/>
    <col customWidth="1" min="4361" max="4361" style="2076" width="10.140625"/>
    <col customWidth="1" min="4362" max="4362" style="2076" width="9.140625"/>
    <col customWidth="1" min="4363" max="4364" style="2076" width="10.42578125"/>
    <col customWidth="1" min="4365" max="4365" style="2076" width="9.140625"/>
    <col customWidth="1" min="4366" max="4366" style="2076" width="12.85546875"/>
    <col customWidth="1" min="4367" max="4367" style="2076" width="10.85546875"/>
    <col customWidth="1" min="4368" max="4368" style="2076" width="9.140625"/>
    <col customWidth="1" min="4369" max="4369" style="2076" width="12.42578125"/>
    <col customWidth="1" min="4370" max="4370" style="2076" width="11.85546875"/>
    <col customWidth="1" min="4371" max="4371" style="2076" width="9.140625"/>
    <col customWidth="1" min="4372" max="4372" style="2076" width="11.7109375"/>
    <col customWidth="1" min="4373" max="4373" style="2076" width="11.85546875"/>
    <col customWidth="1" min="4374" max="4374" style="2076" width="15.140625"/>
    <col min="4375" max="4608" style="2076" width="8.85546875"/>
    <col customWidth="1" min="4609" max="4609" style="2076" width="4.140625"/>
    <col customWidth="1" min="4610" max="4610" style="2076" width="13.42578125"/>
    <col customWidth="1" min="4611" max="4611" style="2076" width="52.7109375"/>
    <col customWidth="1" min="4612" max="4612" style="2076" width="9.85546875"/>
    <col customWidth="1" min="4613" max="4614" style="2076" width="10.85546875"/>
    <col customWidth="1" min="4615" max="4615" style="2076" width="9.140625"/>
    <col customWidth="1" min="4616" max="4616" style="2076" width="11.42578125"/>
    <col customWidth="1" min="4617" max="4617" style="2076" width="10.140625"/>
    <col customWidth="1" min="4618" max="4618" style="2076" width="9.140625"/>
    <col customWidth="1" min="4619" max="4620" style="2076" width="10.42578125"/>
    <col customWidth="1" min="4621" max="4621" style="2076" width="9.140625"/>
    <col customWidth="1" min="4622" max="4622" style="2076" width="12.85546875"/>
    <col customWidth="1" min="4623" max="4623" style="2076" width="10.85546875"/>
    <col customWidth="1" min="4624" max="4624" style="2076" width="9.140625"/>
    <col customWidth="1" min="4625" max="4625" style="2076" width="12.42578125"/>
    <col customWidth="1" min="4626" max="4626" style="2076" width="11.85546875"/>
    <col customWidth="1" min="4627" max="4627" style="2076" width="9.140625"/>
    <col customWidth="1" min="4628" max="4628" style="2076" width="11.7109375"/>
    <col customWidth="1" min="4629" max="4629" style="2076" width="11.85546875"/>
    <col customWidth="1" min="4630" max="4630" style="2076" width="15.140625"/>
    <col min="4631" max="4864" style="2076" width="8.85546875"/>
    <col customWidth="1" min="4865" max="4865" style="2076" width="4.140625"/>
    <col customWidth="1" min="4866" max="4866" style="2076" width="13.42578125"/>
    <col customWidth="1" min="4867" max="4867" style="2076" width="52.7109375"/>
    <col customWidth="1" min="4868" max="4868" style="2076" width="9.85546875"/>
    <col customWidth="1" min="4869" max="4870" style="2076" width="10.85546875"/>
    <col customWidth="1" min="4871" max="4871" style="2076" width="9.140625"/>
    <col customWidth="1" min="4872" max="4872" style="2076" width="11.42578125"/>
    <col customWidth="1" min="4873" max="4873" style="2076" width="10.140625"/>
    <col customWidth="1" min="4874" max="4874" style="2076" width="9.140625"/>
    <col customWidth="1" min="4875" max="4876" style="2076" width="10.42578125"/>
    <col customWidth="1" min="4877" max="4877" style="2076" width="9.140625"/>
    <col customWidth="1" min="4878" max="4878" style="2076" width="12.85546875"/>
    <col customWidth="1" min="4879" max="4879" style="2076" width="10.85546875"/>
    <col customWidth="1" min="4880" max="4880" style="2076" width="9.140625"/>
    <col customWidth="1" min="4881" max="4881" style="2076" width="12.42578125"/>
    <col customWidth="1" min="4882" max="4882" style="2076" width="11.85546875"/>
    <col customWidth="1" min="4883" max="4883" style="2076" width="9.140625"/>
    <col customWidth="1" min="4884" max="4884" style="2076" width="11.7109375"/>
    <col customWidth="1" min="4885" max="4885" style="2076" width="11.85546875"/>
    <col customWidth="1" min="4886" max="4886" style="2076" width="15.140625"/>
    <col min="4887" max="5120" style="2076" width="8.85546875"/>
    <col customWidth="1" min="5121" max="5121" style="2076" width="4.140625"/>
    <col customWidth="1" min="5122" max="5122" style="2076" width="13.42578125"/>
    <col customWidth="1" min="5123" max="5123" style="2076" width="52.7109375"/>
    <col customWidth="1" min="5124" max="5124" style="2076" width="9.85546875"/>
    <col customWidth="1" min="5125" max="5126" style="2076" width="10.85546875"/>
    <col customWidth="1" min="5127" max="5127" style="2076" width="9.140625"/>
    <col customWidth="1" min="5128" max="5128" style="2076" width="11.42578125"/>
    <col customWidth="1" min="5129" max="5129" style="2076" width="10.140625"/>
    <col customWidth="1" min="5130" max="5130" style="2076" width="9.140625"/>
    <col customWidth="1" min="5131" max="5132" style="2076" width="10.42578125"/>
    <col customWidth="1" min="5133" max="5133" style="2076" width="9.140625"/>
    <col customWidth="1" min="5134" max="5134" style="2076" width="12.85546875"/>
    <col customWidth="1" min="5135" max="5135" style="2076" width="10.85546875"/>
    <col customWidth="1" min="5136" max="5136" style="2076" width="9.140625"/>
    <col customWidth="1" min="5137" max="5137" style="2076" width="12.42578125"/>
    <col customWidth="1" min="5138" max="5138" style="2076" width="11.85546875"/>
    <col customWidth="1" min="5139" max="5139" style="2076" width="9.140625"/>
    <col customWidth="1" min="5140" max="5140" style="2076" width="11.7109375"/>
    <col customWidth="1" min="5141" max="5141" style="2076" width="11.85546875"/>
    <col customWidth="1" min="5142" max="5142" style="2076" width="15.140625"/>
    <col min="5143" max="5376" style="2076" width="8.85546875"/>
    <col customWidth="1" min="5377" max="5377" style="2076" width="4.140625"/>
    <col customWidth="1" min="5378" max="5378" style="2076" width="13.42578125"/>
    <col customWidth="1" min="5379" max="5379" style="2076" width="52.7109375"/>
    <col customWidth="1" min="5380" max="5380" style="2076" width="9.85546875"/>
    <col customWidth="1" min="5381" max="5382" style="2076" width="10.85546875"/>
    <col customWidth="1" min="5383" max="5383" style="2076" width="9.140625"/>
    <col customWidth="1" min="5384" max="5384" style="2076" width="11.42578125"/>
    <col customWidth="1" min="5385" max="5385" style="2076" width="10.140625"/>
    <col customWidth="1" min="5386" max="5386" style="2076" width="9.140625"/>
    <col customWidth="1" min="5387" max="5388" style="2076" width="10.42578125"/>
    <col customWidth="1" min="5389" max="5389" style="2076" width="9.140625"/>
    <col customWidth="1" min="5390" max="5390" style="2076" width="12.85546875"/>
    <col customWidth="1" min="5391" max="5391" style="2076" width="10.85546875"/>
    <col customWidth="1" min="5392" max="5392" style="2076" width="9.140625"/>
    <col customWidth="1" min="5393" max="5393" style="2076" width="12.42578125"/>
    <col customWidth="1" min="5394" max="5394" style="2076" width="11.85546875"/>
    <col customWidth="1" min="5395" max="5395" style="2076" width="9.140625"/>
    <col customWidth="1" min="5396" max="5396" style="2076" width="11.7109375"/>
    <col customWidth="1" min="5397" max="5397" style="2076" width="11.85546875"/>
    <col customWidth="1" min="5398" max="5398" style="2076" width="15.140625"/>
    <col min="5399" max="5632" style="2076" width="8.85546875"/>
    <col customWidth="1" min="5633" max="5633" style="2076" width="4.140625"/>
    <col customWidth="1" min="5634" max="5634" style="2076" width="13.42578125"/>
    <col customWidth="1" min="5635" max="5635" style="2076" width="52.7109375"/>
    <col customWidth="1" min="5636" max="5636" style="2076" width="9.85546875"/>
    <col customWidth="1" min="5637" max="5638" style="2076" width="10.85546875"/>
    <col customWidth="1" min="5639" max="5639" style="2076" width="9.140625"/>
    <col customWidth="1" min="5640" max="5640" style="2076" width="11.42578125"/>
    <col customWidth="1" min="5641" max="5641" style="2076" width="10.140625"/>
    <col customWidth="1" min="5642" max="5642" style="2076" width="9.140625"/>
    <col customWidth="1" min="5643" max="5644" style="2076" width="10.42578125"/>
    <col customWidth="1" min="5645" max="5645" style="2076" width="9.140625"/>
    <col customWidth="1" min="5646" max="5646" style="2076" width="12.85546875"/>
    <col customWidth="1" min="5647" max="5647" style="2076" width="10.85546875"/>
    <col customWidth="1" min="5648" max="5648" style="2076" width="9.140625"/>
    <col customWidth="1" min="5649" max="5649" style="2076" width="12.42578125"/>
    <col customWidth="1" min="5650" max="5650" style="2076" width="11.85546875"/>
    <col customWidth="1" min="5651" max="5651" style="2076" width="9.140625"/>
    <col customWidth="1" min="5652" max="5652" style="2076" width="11.7109375"/>
    <col customWidth="1" min="5653" max="5653" style="2076" width="11.85546875"/>
    <col customWidth="1" min="5654" max="5654" style="2076" width="15.140625"/>
    <col min="5655" max="5888" style="2076" width="8.85546875"/>
    <col customWidth="1" min="5889" max="5889" style="2076" width="4.140625"/>
    <col customWidth="1" min="5890" max="5890" style="2076" width="13.42578125"/>
    <col customWidth="1" min="5891" max="5891" style="2076" width="52.7109375"/>
    <col customWidth="1" min="5892" max="5892" style="2076" width="9.85546875"/>
    <col customWidth="1" min="5893" max="5894" style="2076" width="10.85546875"/>
    <col customWidth="1" min="5895" max="5895" style="2076" width="9.140625"/>
    <col customWidth="1" min="5896" max="5896" style="2076" width="11.42578125"/>
    <col customWidth="1" min="5897" max="5897" style="2076" width="10.140625"/>
    <col customWidth="1" min="5898" max="5898" style="2076" width="9.140625"/>
    <col customWidth="1" min="5899" max="5900" style="2076" width="10.42578125"/>
    <col customWidth="1" min="5901" max="5901" style="2076" width="9.140625"/>
    <col customWidth="1" min="5902" max="5902" style="2076" width="12.85546875"/>
    <col customWidth="1" min="5903" max="5903" style="2076" width="10.85546875"/>
    <col customWidth="1" min="5904" max="5904" style="2076" width="9.140625"/>
    <col customWidth="1" min="5905" max="5905" style="2076" width="12.42578125"/>
    <col customWidth="1" min="5906" max="5906" style="2076" width="11.85546875"/>
    <col customWidth="1" min="5907" max="5907" style="2076" width="9.140625"/>
    <col customWidth="1" min="5908" max="5908" style="2076" width="11.7109375"/>
    <col customWidth="1" min="5909" max="5909" style="2076" width="11.85546875"/>
    <col customWidth="1" min="5910" max="5910" style="2076" width="15.140625"/>
    <col min="5911" max="6144" style="2076" width="8.85546875"/>
    <col customWidth="1" min="6145" max="6145" style="2076" width="4.140625"/>
    <col customWidth="1" min="6146" max="6146" style="2076" width="13.42578125"/>
    <col customWidth="1" min="6147" max="6147" style="2076" width="52.7109375"/>
    <col customWidth="1" min="6148" max="6148" style="2076" width="9.85546875"/>
    <col customWidth="1" min="6149" max="6150" style="2076" width="10.85546875"/>
    <col customWidth="1" min="6151" max="6151" style="2076" width="9.140625"/>
    <col customWidth="1" min="6152" max="6152" style="2076" width="11.42578125"/>
    <col customWidth="1" min="6153" max="6153" style="2076" width="10.140625"/>
    <col customWidth="1" min="6154" max="6154" style="2076" width="9.140625"/>
    <col customWidth="1" min="6155" max="6156" style="2076" width="10.42578125"/>
    <col customWidth="1" min="6157" max="6157" style="2076" width="9.140625"/>
    <col customWidth="1" min="6158" max="6158" style="2076" width="12.85546875"/>
    <col customWidth="1" min="6159" max="6159" style="2076" width="10.85546875"/>
    <col customWidth="1" min="6160" max="6160" style="2076" width="9.140625"/>
    <col customWidth="1" min="6161" max="6161" style="2076" width="12.42578125"/>
    <col customWidth="1" min="6162" max="6162" style="2076" width="11.85546875"/>
    <col customWidth="1" min="6163" max="6163" style="2076" width="9.140625"/>
    <col customWidth="1" min="6164" max="6164" style="2076" width="11.7109375"/>
    <col customWidth="1" min="6165" max="6165" style="2076" width="11.85546875"/>
    <col customWidth="1" min="6166" max="6166" style="2076" width="15.140625"/>
    <col min="6167" max="6400" style="2076" width="8.85546875"/>
    <col customWidth="1" min="6401" max="6401" style="2076" width="4.140625"/>
    <col customWidth="1" min="6402" max="6402" style="2076" width="13.42578125"/>
    <col customWidth="1" min="6403" max="6403" style="2076" width="52.7109375"/>
    <col customWidth="1" min="6404" max="6404" style="2076" width="9.85546875"/>
    <col customWidth="1" min="6405" max="6406" style="2076" width="10.85546875"/>
    <col customWidth="1" min="6407" max="6407" style="2076" width="9.140625"/>
    <col customWidth="1" min="6408" max="6408" style="2076" width="11.42578125"/>
    <col customWidth="1" min="6409" max="6409" style="2076" width="10.140625"/>
    <col customWidth="1" min="6410" max="6410" style="2076" width="9.140625"/>
    <col customWidth="1" min="6411" max="6412" style="2076" width="10.42578125"/>
    <col customWidth="1" min="6413" max="6413" style="2076" width="9.140625"/>
    <col customWidth="1" min="6414" max="6414" style="2076" width="12.85546875"/>
    <col customWidth="1" min="6415" max="6415" style="2076" width="10.85546875"/>
    <col customWidth="1" min="6416" max="6416" style="2076" width="9.140625"/>
    <col customWidth="1" min="6417" max="6417" style="2076" width="12.42578125"/>
    <col customWidth="1" min="6418" max="6418" style="2076" width="11.85546875"/>
    <col customWidth="1" min="6419" max="6419" style="2076" width="9.140625"/>
    <col customWidth="1" min="6420" max="6420" style="2076" width="11.7109375"/>
    <col customWidth="1" min="6421" max="6421" style="2076" width="11.85546875"/>
    <col customWidth="1" min="6422" max="6422" style="2076" width="15.140625"/>
    <col min="6423" max="6656" style="2076" width="8.85546875"/>
    <col customWidth="1" min="6657" max="6657" style="2076" width="4.140625"/>
    <col customWidth="1" min="6658" max="6658" style="2076" width="13.42578125"/>
    <col customWidth="1" min="6659" max="6659" style="2076" width="52.7109375"/>
    <col customWidth="1" min="6660" max="6660" style="2076" width="9.85546875"/>
    <col customWidth="1" min="6661" max="6662" style="2076" width="10.85546875"/>
    <col customWidth="1" min="6663" max="6663" style="2076" width="9.140625"/>
    <col customWidth="1" min="6664" max="6664" style="2076" width="11.42578125"/>
    <col customWidth="1" min="6665" max="6665" style="2076" width="10.140625"/>
    <col customWidth="1" min="6666" max="6666" style="2076" width="9.140625"/>
    <col customWidth="1" min="6667" max="6668" style="2076" width="10.42578125"/>
    <col customWidth="1" min="6669" max="6669" style="2076" width="9.140625"/>
    <col customWidth="1" min="6670" max="6670" style="2076" width="12.85546875"/>
    <col customWidth="1" min="6671" max="6671" style="2076" width="10.85546875"/>
    <col customWidth="1" min="6672" max="6672" style="2076" width="9.140625"/>
    <col customWidth="1" min="6673" max="6673" style="2076" width="12.42578125"/>
    <col customWidth="1" min="6674" max="6674" style="2076" width="11.85546875"/>
    <col customWidth="1" min="6675" max="6675" style="2076" width="9.140625"/>
    <col customWidth="1" min="6676" max="6676" style="2076" width="11.7109375"/>
    <col customWidth="1" min="6677" max="6677" style="2076" width="11.85546875"/>
    <col customWidth="1" min="6678" max="6678" style="2076" width="15.140625"/>
    <col min="6679" max="6912" style="2076" width="8.85546875"/>
    <col customWidth="1" min="6913" max="6913" style="2076" width="4.140625"/>
    <col customWidth="1" min="6914" max="6914" style="2076" width="13.42578125"/>
    <col customWidth="1" min="6915" max="6915" style="2076" width="52.7109375"/>
    <col customWidth="1" min="6916" max="6916" style="2076" width="9.85546875"/>
    <col customWidth="1" min="6917" max="6918" style="2076" width="10.85546875"/>
    <col customWidth="1" min="6919" max="6919" style="2076" width="9.140625"/>
    <col customWidth="1" min="6920" max="6920" style="2076" width="11.42578125"/>
    <col customWidth="1" min="6921" max="6921" style="2076" width="10.140625"/>
    <col customWidth="1" min="6922" max="6922" style="2076" width="9.140625"/>
    <col customWidth="1" min="6923" max="6924" style="2076" width="10.42578125"/>
    <col customWidth="1" min="6925" max="6925" style="2076" width="9.140625"/>
    <col customWidth="1" min="6926" max="6926" style="2076" width="12.85546875"/>
    <col customWidth="1" min="6927" max="6927" style="2076" width="10.85546875"/>
    <col customWidth="1" min="6928" max="6928" style="2076" width="9.140625"/>
    <col customWidth="1" min="6929" max="6929" style="2076" width="12.42578125"/>
    <col customWidth="1" min="6930" max="6930" style="2076" width="11.85546875"/>
    <col customWidth="1" min="6931" max="6931" style="2076" width="9.140625"/>
    <col customWidth="1" min="6932" max="6932" style="2076" width="11.7109375"/>
    <col customWidth="1" min="6933" max="6933" style="2076" width="11.85546875"/>
    <col customWidth="1" min="6934" max="6934" style="2076" width="15.140625"/>
    <col min="6935" max="7168" style="2076" width="8.85546875"/>
    <col customWidth="1" min="7169" max="7169" style="2076" width="4.140625"/>
    <col customWidth="1" min="7170" max="7170" style="2076" width="13.42578125"/>
    <col customWidth="1" min="7171" max="7171" style="2076" width="52.7109375"/>
    <col customWidth="1" min="7172" max="7172" style="2076" width="9.85546875"/>
    <col customWidth="1" min="7173" max="7174" style="2076" width="10.85546875"/>
    <col customWidth="1" min="7175" max="7175" style="2076" width="9.140625"/>
    <col customWidth="1" min="7176" max="7176" style="2076" width="11.42578125"/>
    <col customWidth="1" min="7177" max="7177" style="2076" width="10.140625"/>
    <col customWidth="1" min="7178" max="7178" style="2076" width="9.140625"/>
    <col customWidth="1" min="7179" max="7180" style="2076" width="10.42578125"/>
    <col customWidth="1" min="7181" max="7181" style="2076" width="9.140625"/>
    <col customWidth="1" min="7182" max="7182" style="2076" width="12.85546875"/>
    <col customWidth="1" min="7183" max="7183" style="2076" width="10.85546875"/>
    <col customWidth="1" min="7184" max="7184" style="2076" width="9.140625"/>
    <col customWidth="1" min="7185" max="7185" style="2076" width="12.42578125"/>
    <col customWidth="1" min="7186" max="7186" style="2076" width="11.85546875"/>
    <col customWidth="1" min="7187" max="7187" style="2076" width="9.140625"/>
    <col customWidth="1" min="7188" max="7188" style="2076" width="11.7109375"/>
    <col customWidth="1" min="7189" max="7189" style="2076" width="11.85546875"/>
    <col customWidth="1" min="7190" max="7190" style="2076" width="15.140625"/>
    <col min="7191" max="7424" style="2076" width="8.85546875"/>
    <col customWidth="1" min="7425" max="7425" style="2076" width="4.140625"/>
    <col customWidth="1" min="7426" max="7426" style="2076" width="13.42578125"/>
    <col customWidth="1" min="7427" max="7427" style="2076" width="52.7109375"/>
    <col customWidth="1" min="7428" max="7428" style="2076" width="9.85546875"/>
    <col customWidth="1" min="7429" max="7430" style="2076" width="10.85546875"/>
    <col customWidth="1" min="7431" max="7431" style="2076" width="9.140625"/>
    <col customWidth="1" min="7432" max="7432" style="2076" width="11.42578125"/>
    <col customWidth="1" min="7433" max="7433" style="2076" width="10.140625"/>
    <col customWidth="1" min="7434" max="7434" style="2076" width="9.140625"/>
    <col customWidth="1" min="7435" max="7436" style="2076" width="10.42578125"/>
    <col customWidth="1" min="7437" max="7437" style="2076" width="9.140625"/>
    <col customWidth="1" min="7438" max="7438" style="2076" width="12.85546875"/>
    <col customWidth="1" min="7439" max="7439" style="2076" width="10.85546875"/>
    <col customWidth="1" min="7440" max="7440" style="2076" width="9.140625"/>
    <col customWidth="1" min="7441" max="7441" style="2076" width="12.42578125"/>
    <col customWidth="1" min="7442" max="7442" style="2076" width="11.85546875"/>
    <col customWidth="1" min="7443" max="7443" style="2076" width="9.140625"/>
    <col customWidth="1" min="7444" max="7444" style="2076" width="11.7109375"/>
    <col customWidth="1" min="7445" max="7445" style="2076" width="11.85546875"/>
    <col customWidth="1" min="7446" max="7446" style="2076" width="15.140625"/>
    <col min="7447" max="7680" style="2076" width="8.85546875"/>
    <col customWidth="1" min="7681" max="7681" style="2076" width="4.140625"/>
    <col customWidth="1" min="7682" max="7682" style="2076" width="13.42578125"/>
    <col customWidth="1" min="7683" max="7683" style="2076" width="52.7109375"/>
    <col customWidth="1" min="7684" max="7684" style="2076" width="9.85546875"/>
    <col customWidth="1" min="7685" max="7686" style="2076" width="10.85546875"/>
    <col customWidth="1" min="7687" max="7687" style="2076" width="9.140625"/>
    <col customWidth="1" min="7688" max="7688" style="2076" width="11.42578125"/>
    <col customWidth="1" min="7689" max="7689" style="2076" width="10.140625"/>
    <col customWidth="1" min="7690" max="7690" style="2076" width="9.140625"/>
    <col customWidth="1" min="7691" max="7692" style="2076" width="10.42578125"/>
    <col customWidth="1" min="7693" max="7693" style="2076" width="9.140625"/>
    <col customWidth="1" min="7694" max="7694" style="2076" width="12.85546875"/>
    <col customWidth="1" min="7695" max="7695" style="2076" width="10.85546875"/>
    <col customWidth="1" min="7696" max="7696" style="2076" width="9.140625"/>
    <col customWidth="1" min="7697" max="7697" style="2076" width="12.42578125"/>
    <col customWidth="1" min="7698" max="7698" style="2076" width="11.85546875"/>
    <col customWidth="1" min="7699" max="7699" style="2076" width="9.140625"/>
    <col customWidth="1" min="7700" max="7700" style="2076" width="11.7109375"/>
    <col customWidth="1" min="7701" max="7701" style="2076" width="11.85546875"/>
    <col customWidth="1" min="7702" max="7702" style="2076" width="15.140625"/>
    <col min="7703" max="7936" style="2076" width="8.85546875"/>
    <col customWidth="1" min="7937" max="7937" style="2076" width="4.140625"/>
    <col customWidth="1" min="7938" max="7938" style="2076" width="13.42578125"/>
    <col customWidth="1" min="7939" max="7939" style="2076" width="52.7109375"/>
    <col customWidth="1" min="7940" max="7940" style="2076" width="9.85546875"/>
    <col customWidth="1" min="7941" max="7942" style="2076" width="10.85546875"/>
    <col customWidth="1" min="7943" max="7943" style="2076" width="9.140625"/>
    <col customWidth="1" min="7944" max="7944" style="2076" width="11.42578125"/>
    <col customWidth="1" min="7945" max="7945" style="2076" width="10.140625"/>
    <col customWidth="1" min="7946" max="7946" style="2076" width="9.140625"/>
    <col customWidth="1" min="7947" max="7948" style="2076" width="10.42578125"/>
    <col customWidth="1" min="7949" max="7949" style="2076" width="9.140625"/>
    <col customWidth="1" min="7950" max="7950" style="2076" width="12.85546875"/>
    <col customWidth="1" min="7951" max="7951" style="2076" width="10.85546875"/>
    <col customWidth="1" min="7952" max="7952" style="2076" width="9.140625"/>
    <col customWidth="1" min="7953" max="7953" style="2076" width="12.42578125"/>
    <col customWidth="1" min="7954" max="7954" style="2076" width="11.85546875"/>
    <col customWidth="1" min="7955" max="7955" style="2076" width="9.140625"/>
    <col customWidth="1" min="7956" max="7956" style="2076" width="11.7109375"/>
    <col customWidth="1" min="7957" max="7957" style="2076" width="11.85546875"/>
    <col customWidth="1" min="7958" max="7958" style="2076" width="15.140625"/>
    <col min="7959" max="8192" style="2076" width="8.85546875"/>
    <col customWidth="1" min="8193" max="8193" style="2076" width="4.140625"/>
    <col customWidth="1" min="8194" max="8194" style="2076" width="13.42578125"/>
    <col customWidth="1" min="8195" max="8195" style="2076" width="52.7109375"/>
    <col customWidth="1" min="8196" max="8196" style="2076" width="9.85546875"/>
    <col customWidth="1" min="8197" max="8198" style="2076" width="10.85546875"/>
    <col customWidth="1" min="8199" max="8199" style="2076" width="9.140625"/>
    <col customWidth="1" min="8200" max="8200" style="2076" width="11.42578125"/>
    <col customWidth="1" min="8201" max="8201" style="2076" width="10.140625"/>
    <col customWidth="1" min="8202" max="8202" style="2076" width="9.140625"/>
    <col customWidth="1" min="8203" max="8204" style="2076" width="10.42578125"/>
    <col customWidth="1" min="8205" max="8205" style="2076" width="9.140625"/>
    <col customWidth="1" min="8206" max="8206" style="2076" width="12.85546875"/>
    <col customWidth="1" min="8207" max="8207" style="2076" width="10.85546875"/>
    <col customWidth="1" min="8208" max="8208" style="2076" width="9.140625"/>
    <col customWidth="1" min="8209" max="8209" style="2076" width="12.42578125"/>
    <col customWidth="1" min="8210" max="8210" style="2076" width="11.85546875"/>
    <col customWidth="1" min="8211" max="8211" style="2076" width="9.140625"/>
    <col customWidth="1" min="8212" max="8212" style="2076" width="11.7109375"/>
    <col customWidth="1" min="8213" max="8213" style="2076" width="11.85546875"/>
    <col customWidth="1" min="8214" max="8214" style="2076" width="15.140625"/>
    <col min="8215" max="8448" style="2076" width="8.85546875"/>
    <col customWidth="1" min="8449" max="8449" style="2076" width="4.140625"/>
    <col customWidth="1" min="8450" max="8450" style="2076" width="13.42578125"/>
    <col customWidth="1" min="8451" max="8451" style="2076" width="52.7109375"/>
    <col customWidth="1" min="8452" max="8452" style="2076" width="9.85546875"/>
    <col customWidth="1" min="8453" max="8454" style="2076" width="10.85546875"/>
    <col customWidth="1" min="8455" max="8455" style="2076" width="9.140625"/>
    <col customWidth="1" min="8456" max="8456" style="2076" width="11.42578125"/>
    <col customWidth="1" min="8457" max="8457" style="2076" width="10.140625"/>
    <col customWidth="1" min="8458" max="8458" style="2076" width="9.140625"/>
    <col customWidth="1" min="8459" max="8460" style="2076" width="10.42578125"/>
    <col customWidth="1" min="8461" max="8461" style="2076" width="9.140625"/>
    <col customWidth="1" min="8462" max="8462" style="2076" width="12.85546875"/>
    <col customWidth="1" min="8463" max="8463" style="2076" width="10.85546875"/>
    <col customWidth="1" min="8464" max="8464" style="2076" width="9.140625"/>
    <col customWidth="1" min="8465" max="8465" style="2076" width="12.42578125"/>
    <col customWidth="1" min="8466" max="8466" style="2076" width="11.85546875"/>
    <col customWidth="1" min="8467" max="8467" style="2076" width="9.140625"/>
    <col customWidth="1" min="8468" max="8468" style="2076" width="11.7109375"/>
    <col customWidth="1" min="8469" max="8469" style="2076" width="11.85546875"/>
    <col customWidth="1" min="8470" max="8470" style="2076" width="15.140625"/>
    <col min="8471" max="8704" style="2076" width="8.85546875"/>
    <col customWidth="1" min="8705" max="8705" style="2076" width="4.140625"/>
    <col customWidth="1" min="8706" max="8706" style="2076" width="13.42578125"/>
    <col customWidth="1" min="8707" max="8707" style="2076" width="52.7109375"/>
    <col customWidth="1" min="8708" max="8708" style="2076" width="9.85546875"/>
    <col customWidth="1" min="8709" max="8710" style="2076" width="10.85546875"/>
    <col customWidth="1" min="8711" max="8711" style="2076" width="9.140625"/>
    <col customWidth="1" min="8712" max="8712" style="2076" width="11.42578125"/>
    <col customWidth="1" min="8713" max="8713" style="2076" width="10.140625"/>
    <col customWidth="1" min="8714" max="8714" style="2076" width="9.140625"/>
    <col customWidth="1" min="8715" max="8716" style="2076" width="10.42578125"/>
    <col customWidth="1" min="8717" max="8717" style="2076" width="9.140625"/>
    <col customWidth="1" min="8718" max="8718" style="2076" width="12.85546875"/>
    <col customWidth="1" min="8719" max="8719" style="2076" width="10.85546875"/>
    <col customWidth="1" min="8720" max="8720" style="2076" width="9.140625"/>
    <col customWidth="1" min="8721" max="8721" style="2076" width="12.42578125"/>
    <col customWidth="1" min="8722" max="8722" style="2076" width="11.85546875"/>
    <col customWidth="1" min="8723" max="8723" style="2076" width="9.140625"/>
    <col customWidth="1" min="8724" max="8724" style="2076" width="11.7109375"/>
    <col customWidth="1" min="8725" max="8725" style="2076" width="11.85546875"/>
    <col customWidth="1" min="8726" max="8726" style="2076" width="15.140625"/>
    <col min="8727" max="8960" style="2076" width="8.85546875"/>
    <col customWidth="1" min="8961" max="8961" style="2076" width="4.140625"/>
    <col customWidth="1" min="8962" max="8962" style="2076" width="13.42578125"/>
    <col customWidth="1" min="8963" max="8963" style="2076" width="52.7109375"/>
    <col customWidth="1" min="8964" max="8964" style="2076" width="9.85546875"/>
    <col customWidth="1" min="8965" max="8966" style="2076" width="10.85546875"/>
    <col customWidth="1" min="8967" max="8967" style="2076" width="9.140625"/>
    <col customWidth="1" min="8968" max="8968" style="2076" width="11.42578125"/>
    <col customWidth="1" min="8969" max="8969" style="2076" width="10.140625"/>
    <col customWidth="1" min="8970" max="8970" style="2076" width="9.140625"/>
    <col customWidth="1" min="8971" max="8972" style="2076" width="10.42578125"/>
    <col customWidth="1" min="8973" max="8973" style="2076" width="9.140625"/>
    <col customWidth="1" min="8974" max="8974" style="2076" width="12.85546875"/>
    <col customWidth="1" min="8975" max="8975" style="2076" width="10.85546875"/>
    <col customWidth="1" min="8976" max="8976" style="2076" width="9.140625"/>
    <col customWidth="1" min="8977" max="8977" style="2076" width="12.42578125"/>
    <col customWidth="1" min="8978" max="8978" style="2076" width="11.85546875"/>
    <col customWidth="1" min="8979" max="8979" style="2076" width="9.140625"/>
    <col customWidth="1" min="8980" max="8980" style="2076" width="11.7109375"/>
    <col customWidth="1" min="8981" max="8981" style="2076" width="11.85546875"/>
    <col customWidth="1" min="8982" max="8982" style="2076" width="15.140625"/>
    <col min="8983" max="9216" style="2076" width="8.85546875"/>
    <col customWidth="1" min="9217" max="9217" style="2076" width="4.140625"/>
    <col customWidth="1" min="9218" max="9218" style="2076" width="13.42578125"/>
    <col customWidth="1" min="9219" max="9219" style="2076" width="52.7109375"/>
    <col customWidth="1" min="9220" max="9220" style="2076" width="9.85546875"/>
    <col customWidth="1" min="9221" max="9222" style="2076" width="10.85546875"/>
    <col customWidth="1" min="9223" max="9223" style="2076" width="9.140625"/>
    <col customWidth="1" min="9224" max="9224" style="2076" width="11.42578125"/>
    <col customWidth="1" min="9225" max="9225" style="2076" width="10.140625"/>
    <col customWidth="1" min="9226" max="9226" style="2076" width="9.140625"/>
    <col customWidth="1" min="9227" max="9228" style="2076" width="10.42578125"/>
    <col customWidth="1" min="9229" max="9229" style="2076" width="9.140625"/>
    <col customWidth="1" min="9230" max="9230" style="2076" width="12.85546875"/>
    <col customWidth="1" min="9231" max="9231" style="2076" width="10.85546875"/>
    <col customWidth="1" min="9232" max="9232" style="2076" width="9.140625"/>
    <col customWidth="1" min="9233" max="9233" style="2076" width="12.42578125"/>
    <col customWidth="1" min="9234" max="9234" style="2076" width="11.85546875"/>
    <col customWidth="1" min="9235" max="9235" style="2076" width="9.140625"/>
    <col customWidth="1" min="9236" max="9236" style="2076" width="11.7109375"/>
    <col customWidth="1" min="9237" max="9237" style="2076" width="11.85546875"/>
    <col customWidth="1" min="9238" max="9238" style="2076" width="15.140625"/>
    <col min="9239" max="9472" style="2076" width="8.85546875"/>
    <col customWidth="1" min="9473" max="9473" style="2076" width="4.140625"/>
    <col customWidth="1" min="9474" max="9474" style="2076" width="13.42578125"/>
    <col customWidth="1" min="9475" max="9475" style="2076" width="52.7109375"/>
    <col customWidth="1" min="9476" max="9476" style="2076" width="9.85546875"/>
    <col customWidth="1" min="9477" max="9478" style="2076" width="10.85546875"/>
    <col customWidth="1" min="9479" max="9479" style="2076" width="9.140625"/>
    <col customWidth="1" min="9480" max="9480" style="2076" width="11.42578125"/>
    <col customWidth="1" min="9481" max="9481" style="2076" width="10.140625"/>
    <col customWidth="1" min="9482" max="9482" style="2076" width="9.140625"/>
    <col customWidth="1" min="9483" max="9484" style="2076" width="10.42578125"/>
    <col customWidth="1" min="9485" max="9485" style="2076" width="9.140625"/>
    <col customWidth="1" min="9486" max="9486" style="2076" width="12.85546875"/>
    <col customWidth="1" min="9487" max="9487" style="2076" width="10.85546875"/>
    <col customWidth="1" min="9488" max="9488" style="2076" width="9.140625"/>
    <col customWidth="1" min="9489" max="9489" style="2076" width="12.42578125"/>
    <col customWidth="1" min="9490" max="9490" style="2076" width="11.85546875"/>
    <col customWidth="1" min="9491" max="9491" style="2076" width="9.140625"/>
    <col customWidth="1" min="9492" max="9492" style="2076" width="11.7109375"/>
    <col customWidth="1" min="9493" max="9493" style="2076" width="11.85546875"/>
    <col customWidth="1" min="9494" max="9494" style="2076" width="15.140625"/>
    <col min="9495" max="9728" style="2076" width="8.85546875"/>
    <col customWidth="1" min="9729" max="9729" style="2076" width="4.140625"/>
    <col customWidth="1" min="9730" max="9730" style="2076" width="13.42578125"/>
    <col customWidth="1" min="9731" max="9731" style="2076" width="52.7109375"/>
    <col customWidth="1" min="9732" max="9732" style="2076" width="9.85546875"/>
    <col customWidth="1" min="9733" max="9734" style="2076" width="10.85546875"/>
    <col customWidth="1" min="9735" max="9735" style="2076" width="9.140625"/>
    <col customWidth="1" min="9736" max="9736" style="2076" width="11.42578125"/>
    <col customWidth="1" min="9737" max="9737" style="2076" width="10.140625"/>
    <col customWidth="1" min="9738" max="9738" style="2076" width="9.140625"/>
    <col customWidth="1" min="9739" max="9740" style="2076" width="10.42578125"/>
    <col customWidth="1" min="9741" max="9741" style="2076" width="9.140625"/>
    <col customWidth="1" min="9742" max="9742" style="2076" width="12.85546875"/>
    <col customWidth="1" min="9743" max="9743" style="2076" width="10.85546875"/>
    <col customWidth="1" min="9744" max="9744" style="2076" width="9.140625"/>
    <col customWidth="1" min="9745" max="9745" style="2076" width="12.42578125"/>
    <col customWidth="1" min="9746" max="9746" style="2076" width="11.85546875"/>
    <col customWidth="1" min="9747" max="9747" style="2076" width="9.140625"/>
    <col customWidth="1" min="9748" max="9748" style="2076" width="11.7109375"/>
    <col customWidth="1" min="9749" max="9749" style="2076" width="11.85546875"/>
    <col customWidth="1" min="9750" max="9750" style="2076" width="15.140625"/>
    <col min="9751" max="9984" style="2076" width="8.85546875"/>
    <col customWidth="1" min="9985" max="9985" style="2076" width="4.140625"/>
    <col customWidth="1" min="9986" max="9986" style="2076" width="13.42578125"/>
    <col customWidth="1" min="9987" max="9987" style="2076" width="52.7109375"/>
    <col customWidth="1" min="9988" max="9988" style="2076" width="9.85546875"/>
    <col customWidth="1" min="9989" max="9990" style="2076" width="10.85546875"/>
    <col customWidth="1" min="9991" max="9991" style="2076" width="9.140625"/>
    <col customWidth="1" min="9992" max="9992" style="2076" width="11.42578125"/>
    <col customWidth="1" min="9993" max="9993" style="2076" width="10.140625"/>
    <col customWidth="1" min="9994" max="9994" style="2076" width="9.140625"/>
    <col customWidth="1" min="9995" max="9996" style="2076" width="10.42578125"/>
    <col customWidth="1" min="9997" max="9997" style="2076" width="9.140625"/>
    <col customWidth="1" min="9998" max="9998" style="2076" width="12.85546875"/>
    <col customWidth="1" min="9999" max="9999" style="2076" width="10.85546875"/>
    <col customWidth="1" min="10000" max="10000" style="2076" width="9.140625"/>
    <col customWidth="1" min="10001" max="10001" style="2076" width="12.42578125"/>
    <col customWidth="1" min="10002" max="10002" style="2076" width="11.85546875"/>
    <col customWidth="1" min="10003" max="10003" style="2076" width="9.140625"/>
    <col customWidth="1" min="10004" max="10004" style="2076" width="11.7109375"/>
    <col customWidth="1" min="10005" max="10005" style="2076" width="11.85546875"/>
    <col customWidth="1" min="10006" max="10006" style="2076" width="15.140625"/>
    <col min="10007" max="10240" style="2076" width="8.85546875"/>
    <col customWidth="1" min="10241" max="10241" style="2076" width="4.140625"/>
    <col customWidth="1" min="10242" max="10242" style="2076" width="13.42578125"/>
    <col customWidth="1" min="10243" max="10243" style="2076" width="52.7109375"/>
    <col customWidth="1" min="10244" max="10244" style="2076" width="9.85546875"/>
    <col customWidth="1" min="10245" max="10246" style="2076" width="10.85546875"/>
    <col customWidth="1" min="10247" max="10247" style="2076" width="9.140625"/>
    <col customWidth="1" min="10248" max="10248" style="2076" width="11.42578125"/>
    <col customWidth="1" min="10249" max="10249" style="2076" width="10.140625"/>
    <col customWidth="1" min="10250" max="10250" style="2076" width="9.140625"/>
    <col customWidth="1" min="10251" max="10252" style="2076" width="10.42578125"/>
    <col customWidth="1" min="10253" max="10253" style="2076" width="9.140625"/>
    <col customWidth="1" min="10254" max="10254" style="2076" width="12.85546875"/>
    <col customWidth="1" min="10255" max="10255" style="2076" width="10.85546875"/>
    <col customWidth="1" min="10256" max="10256" style="2076" width="9.140625"/>
    <col customWidth="1" min="10257" max="10257" style="2076" width="12.42578125"/>
    <col customWidth="1" min="10258" max="10258" style="2076" width="11.85546875"/>
    <col customWidth="1" min="10259" max="10259" style="2076" width="9.140625"/>
    <col customWidth="1" min="10260" max="10260" style="2076" width="11.7109375"/>
    <col customWidth="1" min="10261" max="10261" style="2076" width="11.85546875"/>
    <col customWidth="1" min="10262" max="10262" style="2076" width="15.140625"/>
    <col min="10263" max="10496" style="2076" width="8.85546875"/>
    <col customWidth="1" min="10497" max="10497" style="2076" width="4.140625"/>
    <col customWidth="1" min="10498" max="10498" style="2076" width="13.42578125"/>
    <col customWidth="1" min="10499" max="10499" style="2076" width="52.7109375"/>
    <col customWidth="1" min="10500" max="10500" style="2076" width="9.85546875"/>
    <col customWidth="1" min="10501" max="10502" style="2076" width="10.85546875"/>
    <col customWidth="1" min="10503" max="10503" style="2076" width="9.140625"/>
    <col customWidth="1" min="10504" max="10504" style="2076" width="11.42578125"/>
    <col customWidth="1" min="10505" max="10505" style="2076" width="10.140625"/>
    <col customWidth="1" min="10506" max="10506" style="2076" width="9.140625"/>
    <col customWidth="1" min="10507" max="10508" style="2076" width="10.42578125"/>
    <col customWidth="1" min="10509" max="10509" style="2076" width="9.140625"/>
    <col customWidth="1" min="10510" max="10510" style="2076" width="12.85546875"/>
    <col customWidth="1" min="10511" max="10511" style="2076" width="10.85546875"/>
    <col customWidth="1" min="10512" max="10512" style="2076" width="9.140625"/>
    <col customWidth="1" min="10513" max="10513" style="2076" width="12.42578125"/>
    <col customWidth="1" min="10514" max="10514" style="2076" width="11.85546875"/>
    <col customWidth="1" min="10515" max="10515" style="2076" width="9.140625"/>
    <col customWidth="1" min="10516" max="10516" style="2076" width="11.7109375"/>
    <col customWidth="1" min="10517" max="10517" style="2076" width="11.85546875"/>
    <col customWidth="1" min="10518" max="10518" style="2076" width="15.140625"/>
    <col min="10519" max="10752" style="2076" width="8.85546875"/>
    <col customWidth="1" min="10753" max="10753" style="2076" width="4.140625"/>
    <col customWidth="1" min="10754" max="10754" style="2076" width="13.42578125"/>
    <col customWidth="1" min="10755" max="10755" style="2076" width="52.7109375"/>
    <col customWidth="1" min="10756" max="10756" style="2076" width="9.85546875"/>
    <col customWidth="1" min="10757" max="10758" style="2076" width="10.85546875"/>
    <col customWidth="1" min="10759" max="10759" style="2076" width="9.140625"/>
    <col customWidth="1" min="10760" max="10760" style="2076" width="11.42578125"/>
    <col customWidth="1" min="10761" max="10761" style="2076" width="10.140625"/>
    <col customWidth="1" min="10762" max="10762" style="2076" width="9.140625"/>
    <col customWidth="1" min="10763" max="10764" style="2076" width="10.42578125"/>
    <col customWidth="1" min="10765" max="10765" style="2076" width="9.140625"/>
    <col customWidth="1" min="10766" max="10766" style="2076" width="12.85546875"/>
    <col customWidth="1" min="10767" max="10767" style="2076" width="10.85546875"/>
    <col customWidth="1" min="10768" max="10768" style="2076" width="9.140625"/>
    <col customWidth="1" min="10769" max="10769" style="2076" width="12.42578125"/>
    <col customWidth="1" min="10770" max="10770" style="2076" width="11.85546875"/>
    <col customWidth="1" min="10771" max="10771" style="2076" width="9.140625"/>
    <col customWidth="1" min="10772" max="10772" style="2076" width="11.7109375"/>
    <col customWidth="1" min="10773" max="10773" style="2076" width="11.85546875"/>
    <col customWidth="1" min="10774" max="10774" style="2076" width="15.140625"/>
    <col min="10775" max="11008" style="2076" width="8.85546875"/>
    <col customWidth="1" min="11009" max="11009" style="2076" width="4.140625"/>
    <col customWidth="1" min="11010" max="11010" style="2076" width="13.42578125"/>
    <col customWidth="1" min="11011" max="11011" style="2076" width="52.7109375"/>
    <col customWidth="1" min="11012" max="11012" style="2076" width="9.85546875"/>
    <col customWidth="1" min="11013" max="11014" style="2076" width="10.85546875"/>
    <col customWidth="1" min="11015" max="11015" style="2076" width="9.140625"/>
    <col customWidth="1" min="11016" max="11016" style="2076" width="11.42578125"/>
    <col customWidth="1" min="11017" max="11017" style="2076" width="10.140625"/>
    <col customWidth="1" min="11018" max="11018" style="2076" width="9.140625"/>
    <col customWidth="1" min="11019" max="11020" style="2076" width="10.42578125"/>
    <col customWidth="1" min="11021" max="11021" style="2076" width="9.140625"/>
    <col customWidth="1" min="11022" max="11022" style="2076" width="12.85546875"/>
    <col customWidth="1" min="11023" max="11023" style="2076" width="10.85546875"/>
    <col customWidth="1" min="11024" max="11024" style="2076" width="9.140625"/>
    <col customWidth="1" min="11025" max="11025" style="2076" width="12.42578125"/>
    <col customWidth="1" min="11026" max="11026" style="2076" width="11.85546875"/>
    <col customWidth="1" min="11027" max="11027" style="2076" width="9.140625"/>
    <col customWidth="1" min="11028" max="11028" style="2076" width="11.7109375"/>
    <col customWidth="1" min="11029" max="11029" style="2076" width="11.85546875"/>
    <col customWidth="1" min="11030" max="11030" style="2076" width="15.140625"/>
    <col min="11031" max="11264" style="2076" width="8.85546875"/>
    <col customWidth="1" min="11265" max="11265" style="2076" width="4.140625"/>
    <col customWidth="1" min="11266" max="11266" style="2076" width="13.42578125"/>
    <col customWidth="1" min="11267" max="11267" style="2076" width="52.7109375"/>
    <col customWidth="1" min="11268" max="11268" style="2076" width="9.85546875"/>
    <col customWidth="1" min="11269" max="11270" style="2076" width="10.85546875"/>
    <col customWidth="1" min="11271" max="11271" style="2076" width="9.140625"/>
    <col customWidth="1" min="11272" max="11272" style="2076" width="11.42578125"/>
    <col customWidth="1" min="11273" max="11273" style="2076" width="10.140625"/>
    <col customWidth="1" min="11274" max="11274" style="2076" width="9.140625"/>
    <col customWidth="1" min="11275" max="11276" style="2076" width="10.42578125"/>
    <col customWidth="1" min="11277" max="11277" style="2076" width="9.140625"/>
    <col customWidth="1" min="11278" max="11278" style="2076" width="12.85546875"/>
    <col customWidth="1" min="11279" max="11279" style="2076" width="10.85546875"/>
    <col customWidth="1" min="11280" max="11280" style="2076" width="9.140625"/>
    <col customWidth="1" min="11281" max="11281" style="2076" width="12.42578125"/>
    <col customWidth="1" min="11282" max="11282" style="2076" width="11.85546875"/>
    <col customWidth="1" min="11283" max="11283" style="2076" width="9.140625"/>
    <col customWidth="1" min="11284" max="11284" style="2076" width="11.7109375"/>
    <col customWidth="1" min="11285" max="11285" style="2076" width="11.85546875"/>
    <col customWidth="1" min="11286" max="11286" style="2076" width="15.140625"/>
    <col min="11287" max="11520" style="2076" width="8.85546875"/>
    <col customWidth="1" min="11521" max="11521" style="2076" width="4.140625"/>
    <col customWidth="1" min="11522" max="11522" style="2076" width="13.42578125"/>
    <col customWidth="1" min="11523" max="11523" style="2076" width="52.7109375"/>
    <col customWidth="1" min="11524" max="11524" style="2076" width="9.85546875"/>
    <col customWidth="1" min="11525" max="11526" style="2076" width="10.85546875"/>
    <col customWidth="1" min="11527" max="11527" style="2076" width="9.140625"/>
    <col customWidth="1" min="11528" max="11528" style="2076" width="11.42578125"/>
    <col customWidth="1" min="11529" max="11529" style="2076" width="10.140625"/>
    <col customWidth="1" min="11530" max="11530" style="2076" width="9.140625"/>
    <col customWidth="1" min="11531" max="11532" style="2076" width="10.42578125"/>
    <col customWidth="1" min="11533" max="11533" style="2076" width="9.140625"/>
    <col customWidth="1" min="11534" max="11534" style="2076" width="12.85546875"/>
    <col customWidth="1" min="11535" max="11535" style="2076" width="10.85546875"/>
    <col customWidth="1" min="11536" max="11536" style="2076" width="9.140625"/>
    <col customWidth="1" min="11537" max="11537" style="2076" width="12.42578125"/>
    <col customWidth="1" min="11538" max="11538" style="2076" width="11.85546875"/>
    <col customWidth="1" min="11539" max="11539" style="2076" width="9.140625"/>
    <col customWidth="1" min="11540" max="11540" style="2076" width="11.7109375"/>
    <col customWidth="1" min="11541" max="11541" style="2076" width="11.85546875"/>
    <col customWidth="1" min="11542" max="11542" style="2076" width="15.140625"/>
    <col min="11543" max="11776" style="2076" width="8.85546875"/>
    <col customWidth="1" min="11777" max="11777" style="2076" width="4.140625"/>
    <col customWidth="1" min="11778" max="11778" style="2076" width="13.42578125"/>
    <col customWidth="1" min="11779" max="11779" style="2076" width="52.7109375"/>
    <col customWidth="1" min="11780" max="11780" style="2076" width="9.85546875"/>
    <col customWidth="1" min="11781" max="11782" style="2076" width="10.85546875"/>
    <col customWidth="1" min="11783" max="11783" style="2076" width="9.140625"/>
    <col customWidth="1" min="11784" max="11784" style="2076" width="11.42578125"/>
    <col customWidth="1" min="11785" max="11785" style="2076" width="10.140625"/>
    <col customWidth="1" min="11786" max="11786" style="2076" width="9.140625"/>
    <col customWidth="1" min="11787" max="11788" style="2076" width="10.42578125"/>
    <col customWidth="1" min="11789" max="11789" style="2076" width="9.140625"/>
    <col customWidth="1" min="11790" max="11790" style="2076" width="12.85546875"/>
    <col customWidth="1" min="11791" max="11791" style="2076" width="10.85546875"/>
    <col customWidth="1" min="11792" max="11792" style="2076" width="9.140625"/>
    <col customWidth="1" min="11793" max="11793" style="2076" width="12.42578125"/>
    <col customWidth="1" min="11794" max="11794" style="2076" width="11.85546875"/>
    <col customWidth="1" min="11795" max="11795" style="2076" width="9.140625"/>
    <col customWidth="1" min="11796" max="11796" style="2076" width="11.7109375"/>
    <col customWidth="1" min="11797" max="11797" style="2076" width="11.85546875"/>
    <col customWidth="1" min="11798" max="11798" style="2076" width="15.140625"/>
    <col min="11799" max="12032" style="2076" width="8.85546875"/>
    <col customWidth="1" min="12033" max="12033" style="2076" width="4.140625"/>
    <col customWidth="1" min="12034" max="12034" style="2076" width="13.42578125"/>
    <col customWidth="1" min="12035" max="12035" style="2076" width="52.7109375"/>
    <col customWidth="1" min="12036" max="12036" style="2076" width="9.85546875"/>
    <col customWidth="1" min="12037" max="12038" style="2076" width="10.85546875"/>
    <col customWidth="1" min="12039" max="12039" style="2076" width="9.140625"/>
    <col customWidth="1" min="12040" max="12040" style="2076" width="11.42578125"/>
    <col customWidth="1" min="12041" max="12041" style="2076" width="10.140625"/>
    <col customWidth="1" min="12042" max="12042" style="2076" width="9.140625"/>
    <col customWidth="1" min="12043" max="12044" style="2076" width="10.42578125"/>
    <col customWidth="1" min="12045" max="12045" style="2076" width="9.140625"/>
    <col customWidth="1" min="12046" max="12046" style="2076" width="12.85546875"/>
    <col customWidth="1" min="12047" max="12047" style="2076" width="10.85546875"/>
    <col customWidth="1" min="12048" max="12048" style="2076" width="9.140625"/>
    <col customWidth="1" min="12049" max="12049" style="2076" width="12.42578125"/>
    <col customWidth="1" min="12050" max="12050" style="2076" width="11.85546875"/>
    <col customWidth="1" min="12051" max="12051" style="2076" width="9.140625"/>
    <col customWidth="1" min="12052" max="12052" style="2076" width="11.7109375"/>
    <col customWidth="1" min="12053" max="12053" style="2076" width="11.85546875"/>
    <col customWidth="1" min="12054" max="12054" style="2076" width="15.140625"/>
    <col min="12055" max="12288" style="2076" width="8.85546875"/>
    <col customWidth="1" min="12289" max="12289" style="2076" width="4.140625"/>
    <col customWidth="1" min="12290" max="12290" style="2076" width="13.42578125"/>
    <col customWidth="1" min="12291" max="12291" style="2076" width="52.7109375"/>
    <col customWidth="1" min="12292" max="12292" style="2076" width="9.85546875"/>
    <col customWidth="1" min="12293" max="12294" style="2076" width="10.85546875"/>
    <col customWidth="1" min="12295" max="12295" style="2076" width="9.140625"/>
    <col customWidth="1" min="12296" max="12296" style="2076" width="11.42578125"/>
    <col customWidth="1" min="12297" max="12297" style="2076" width="10.140625"/>
    <col customWidth="1" min="12298" max="12298" style="2076" width="9.140625"/>
    <col customWidth="1" min="12299" max="12300" style="2076" width="10.42578125"/>
    <col customWidth="1" min="12301" max="12301" style="2076" width="9.140625"/>
    <col customWidth="1" min="12302" max="12302" style="2076" width="12.85546875"/>
    <col customWidth="1" min="12303" max="12303" style="2076" width="10.85546875"/>
    <col customWidth="1" min="12304" max="12304" style="2076" width="9.140625"/>
    <col customWidth="1" min="12305" max="12305" style="2076" width="12.42578125"/>
    <col customWidth="1" min="12306" max="12306" style="2076" width="11.85546875"/>
    <col customWidth="1" min="12307" max="12307" style="2076" width="9.140625"/>
    <col customWidth="1" min="12308" max="12308" style="2076" width="11.7109375"/>
    <col customWidth="1" min="12309" max="12309" style="2076" width="11.85546875"/>
    <col customWidth="1" min="12310" max="12310" style="2076" width="15.140625"/>
    <col min="12311" max="12544" style="2076" width="8.85546875"/>
    <col customWidth="1" min="12545" max="12545" style="2076" width="4.140625"/>
    <col customWidth="1" min="12546" max="12546" style="2076" width="13.42578125"/>
    <col customWidth="1" min="12547" max="12547" style="2076" width="52.7109375"/>
    <col customWidth="1" min="12548" max="12548" style="2076" width="9.85546875"/>
    <col customWidth="1" min="12549" max="12550" style="2076" width="10.85546875"/>
    <col customWidth="1" min="12551" max="12551" style="2076" width="9.140625"/>
    <col customWidth="1" min="12552" max="12552" style="2076" width="11.42578125"/>
    <col customWidth="1" min="12553" max="12553" style="2076" width="10.140625"/>
    <col customWidth="1" min="12554" max="12554" style="2076" width="9.140625"/>
    <col customWidth="1" min="12555" max="12556" style="2076" width="10.42578125"/>
    <col customWidth="1" min="12557" max="12557" style="2076" width="9.140625"/>
    <col customWidth="1" min="12558" max="12558" style="2076" width="12.85546875"/>
    <col customWidth="1" min="12559" max="12559" style="2076" width="10.85546875"/>
    <col customWidth="1" min="12560" max="12560" style="2076" width="9.140625"/>
    <col customWidth="1" min="12561" max="12561" style="2076" width="12.42578125"/>
    <col customWidth="1" min="12562" max="12562" style="2076" width="11.85546875"/>
    <col customWidth="1" min="12563" max="12563" style="2076" width="9.140625"/>
    <col customWidth="1" min="12564" max="12564" style="2076" width="11.7109375"/>
    <col customWidth="1" min="12565" max="12565" style="2076" width="11.85546875"/>
    <col customWidth="1" min="12566" max="12566" style="2076" width="15.140625"/>
    <col min="12567" max="12800" style="2076" width="8.85546875"/>
    <col customWidth="1" min="12801" max="12801" style="2076" width="4.140625"/>
    <col customWidth="1" min="12802" max="12802" style="2076" width="13.42578125"/>
    <col customWidth="1" min="12803" max="12803" style="2076" width="52.7109375"/>
    <col customWidth="1" min="12804" max="12804" style="2076" width="9.85546875"/>
    <col customWidth="1" min="12805" max="12806" style="2076" width="10.85546875"/>
    <col customWidth="1" min="12807" max="12807" style="2076" width="9.140625"/>
    <col customWidth="1" min="12808" max="12808" style="2076" width="11.42578125"/>
    <col customWidth="1" min="12809" max="12809" style="2076" width="10.140625"/>
    <col customWidth="1" min="12810" max="12810" style="2076" width="9.140625"/>
    <col customWidth="1" min="12811" max="12812" style="2076" width="10.42578125"/>
    <col customWidth="1" min="12813" max="12813" style="2076" width="9.140625"/>
    <col customWidth="1" min="12814" max="12814" style="2076" width="12.85546875"/>
    <col customWidth="1" min="12815" max="12815" style="2076" width="10.85546875"/>
    <col customWidth="1" min="12816" max="12816" style="2076" width="9.140625"/>
    <col customWidth="1" min="12817" max="12817" style="2076" width="12.42578125"/>
    <col customWidth="1" min="12818" max="12818" style="2076" width="11.85546875"/>
    <col customWidth="1" min="12819" max="12819" style="2076" width="9.140625"/>
    <col customWidth="1" min="12820" max="12820" style="2076" width="11.7109375"/>
    <col customWidth="1" min="12821" max="12821" style="2076" width="11.85546875"/>
    <col customWidth="1" min="12822" max="12822" style="2076" width="15.140625"/>
    <col min="12823" max="13056" style="2076" width="8.85546875"/>
    <col customWidth="1" min="13057" max="13057" style="2076" width="4.140625"/>
    <col customWidth="1" min="13058" max="13058" style="2076" width="13.42578125"/>
    <col customWidth="1" min="13059" max="13059" style="2076" width="52.7109375"/>
    <col customWidth="1" min="13060" max="13060" style="2076" width="9.85546875"/>
    <col customWidth="1" min="13061" max="13062" style="2076" width="10.85546875"/>
    <col customWidth="1" min="13063" max="13063" style="2076" width="9.140625"/>
    <col customWidth="1" min="13064" max="13064" style="2076" width="11.42578125"/>
    <col customWidth="1" min="13065" max="13065" style="2076" width="10.140625"/>
    <col customWidth="1" min="13066" max="13066" style="2076" width="9.140625"/>
    <col customWidth="1" min="13067" max="13068" style="2076" width="10.42578125"/>
    <col customWidth="1" min="13069" max="13069" style="2076" width="9.140625"/>
    <col customWidth="1" min="13070" max="13070" style="2076" width="12.85546875"/>
    <col customWidth="1" min="13071" max="13071" style="2076" width="10.85546875"/>
    <col customWidth="1" min="13072" max="13072" style="2076" width="9.140625"/>
    <col customWidth="1" min="13073" max="13073" style="2076" width="12.42578125"/>
    <col customWidth="1" min="13074" max="13074" style="2076" width="11.85546875"/>
    <col customWidth="1" min="13075" max="13075" style="2076" width="9.140625"/>
    <col customWidth="1" min="13076" max="13076" style="2076" width="11.7109375"/>
    <col customWidth="1" min="13077" max="13077" style="2076" width="11.85546875"/>
    <col customWidth="1" min="13078" max="13078" style="2076" width="15.140625"/>
    <col min="13079" max="13312" style="2076" width="8.85546875"/>
    <col customWidth="1" min="13313" max="13313" style="2076" width="4.140625"/>
    <col customWidth="1" min="13314" max="13314" style="2076" width="13.42578125"/>
    <col customWidth="1" min="13315" max="13315" style="2076" width="52.7109375"/>
    <col customWidth="1" min="13316" max="13316" style="2076" width="9.85546875"/>
    <col customWidth="1" min="13317" max="13318" style="2076" width="10.85546875"/>
    <col customWidth="1" min="13319" max="13319" style="2076" width="9.140625"/>
    <col customWidth="1" min="13320" max="13320" style="2076" width="11.42578125"/>
    <col customWidth="1" min="13321" max="13321" style="2076" width="10.140625"/>
    <col customWidth="1" min="13322" max="13322" style="2076" width="9.140625"/>
    <col customWidth="1" min="13323" max="13324" style="2076" width="10.42578125"/>
    <col customWidth="1" min="13325" max="13325" style="2076" width="9.140625"/>
    <col customWidth="1" min="13326" max="13326" style="2076" width="12.85546875"/>
    <col customWidth="1" min="13327" max="13327" style="2076" width="10.85546875"/>
    <col customWidth="1" min="13328" max="13328" style="2076" width="9.140625"/>
    <col customWidth="1" min="13329" max="13329" style="2076" width="12.42578125"/>
    <col customWidth="1" min="13330" max="13330" style="2076" width="11.85546875"/>
    <col customWidth="1" min="13331" max="13331" style="2076" width="9.140625"/>
    <col customWidth="1" min="13332" max="13332" style="2076" width="11.7109375"/>
    <col customWidth="1" min="13333" max="13333" style="2076" width="11.85546875"/>
    <col customWidth="1" min="13334" max="13334" style="2076" width="15.140625"/>
    <col min="13335" max="13568" style="2076" width="8.85546875"/>
    <col customWidth="1" min="13569" max="13569" style="2076" width="4.140625"/>
    <col customWidth="1" min="13570" max="13570" style="2076" width="13.42578125"/>
    <col customWidth="1" min="13571" max="13571" style="2076" width="52.7109375"/>
    <col customWidth="1" min="13572" max="13572" style="2076" width="9.85546875"/>
    <col customWidth="1" min="13573" max="13574" style="2076" width="10.85546875"/>
    <col customWidth="1" min="13575" max="13575" style="2076" width="9.140625"/>
    <col customWidth="1" min="13576" max="13576" style="2076" width="11.42578125"/>
    <col customWidth="1" min="13577" max="13577" style="2076" width="10.140625"/>
    <col customWidth="1" min="13578" max="13578" style="2076" width="9.140625"/>
    <col customWidth="1" min="13579" max="13580" style="2076" width="10.42578125"/>
    <col customWidth="1" min="13581" max="13581" style="2076" width="9.140625"/>
    <col customWidth="1" min="13582" max="13582" style="2076" width="12.85546875"/>
    <col customWidth="1" min="13583" max="13583" style="2076" width="10.85546875"/>
    <col customWidth="1" min="13584" max="13584" style="2076" width="9.140625"/>
    <col customWidth="1" min="13585" max="13585" style="2076" width="12.42578125"/>
    <col customWidth="1" min="13586" max="13586" style="2076" width="11.85546875"/>
    <col customWidth="1" min="13587" max="13587" style="2076" width="9.140625"/>
    <col customWidth="1" min="13588" max="13588" style="2076" width="11.7109375"/>
    <col customWidth="1" min="13589" max="13589" style="2076" width="11.85546875"/>
    <col customWidth="1" min="13590" max="13590" style="2076" width="15.140625"/>
    <col min="13591" max="13824" style="2076" width="8.85546875"/>
    <col customWidth="1" min="13825" max="13825" style="2076" width="4.140625"/>
    <col customWidth="1" min="13826" max="13826" style="2076" width="13.42578125"/>
    <col customWidth="1" min="13827" max="13827" style="2076" width="52.7109375"/>
    <col customWidth="1" min="13828" max="13828" style="2076" width="9.85546875"/>
    <col customWidth="1" min="13829" max="13830" style="2076" width="10.85546875"/>
    <col customWidth="1" min="13831" max="13831" style="2076" width="9.140625"/>
    <col customWidth="1" min="13832" max="13832" style="2076" width="11.42578125"/>
    <col customWidth="1" min="13833" max="13833" style="2076" width="10.140625"/>
    <col customWidth="1" min="13834" max="13834" style="2076" width="9.140625"/>
    <col customWidth="1" min="13835" max="13836" style="2076" width="10.42578125"/>
    <col customWidth="1" min="13837" max="13837" style="2076" width="9.140625"/>
    <col customWidth="1" min="13838" max="13838" style="2076" width="12.85546875"/>
    <col customWidth="1" min="13839" max="13839" style="2076" width="10.85546875"/>
    <col customWidth="1" min="13840" max="13840" style="2076" width="9.140625"/>
    <col customWidth="1" min="13841" max="13841" style="2076" width="12.42578125"/>
    <col customWidth="1" min="13842" max="13842" style="2076" width="11.85546875"/>
    <col customWidth="1" min="13843" max="13843" style="2076" width="9.140625"/>
    <col customWidth="1" min="13844" max="13844" style="2076" width="11.7109375"/>
    <col customWidth="1" min="13845" max="13845" style="2076" width="11.85546875"/>
    <col customWidth="1" min="13846" max="13846" style="2076" width="15.140625"/>
    <col min="13847" max="14080" style="2076" width="8.85546875"/>
    <col customWidth="1" min="14081" max="14081" style="2076" width="4.140625"/>
    <col customWidth="1" min="14082" max="14082" style="2076" width="13.42578125"/>
    <col customWidth="1" min="14083" max="14083" style="2076" width="52.7109375"/>
    <col customWidth="1" min="14084" max="14084" style="2076" width="9.85546875"/>
    <col customWidth="1" min="14085" max="14086" style="2076" width="10.85546875"/>
    <col customWidth="1" min="14087" max="14087" style="2076" width="9.140625"/>
    <col customWidth="1" min="14088" max="14088" style="2076" width="11.42578125"/>
    <col customWidth="1" min="14089" max="14089" style="2076" width="10.140625"/>
    <col customWidth="1" min="14090" max="14090" style="2076" width="9.140625"/>
    <col customWidth="1" min="14091" max="14092" style="2076" width="10.42578125"/>
    <col customWidth="1" min="14093" max="14093" style="2076" width="9.140625"/>
    <col customWidth="1" min="14094" max="14094" style="2076" width="12.85546875"/>
    <col customWidth="1" min="14095" max="14095" style="2076" width="10.85546875"/>
    <col customWidth="1" min="14096" max="14096" style="2076" width="9.140625"/>
    <col customWidth="1" min="14097" max="14097" style="2076" width="12.42578125"/>
    <col customWidth="1" min="14098" max="14098" style="2076" width="11.85546875"/>
    <col customWidth="1" min="14099" max="14099" style="2076" width="9.140625"/>
    <col customWidth="1" min="14100" max="14100" style="2076" width="11.7109375"/>
    <col customWidth="1" min="14101" max="14101" style="2076" width="11.85546875"/>
    <col customWidth="1" min="14102" max="14102" style="2076" width="15.140625"/>
    <col min="14103" max="14336" style="2076" width="8.85546875"/>
    <col customWidth="1" min="14337" max="14337" style="2076" width="4.140625"/>
    <col customWidth="1" min="14338" max="14338" style="2076" width="13.42578125"/>
    <col customWidth="1" min="14339" max="14339" style="2076" width="52.7109375"/>
    <col customWidth="1" min="14340" max="14340" style="2076" width="9.85546875"/>
    <col customWidth="1" min="14341" max="14342" style="2076" width="10.85546875"/>
    <col customWidth="1" min="14343" max="14343" style="2076" width="9.140625"/>
    <col customWidth="1" min="14344" max="14344" style="2076" width="11.42578125"/>
    <col customWidth="1" min="14345" max="14345" style="2076" width="10.140625"/>
    <col customWidth="1" min="14346" max="14346" style="2076" width="9.140625"/>
    <col customWidth="1" min="14347" max="14348" style="2076" width="10.42578125"/>
    <col customWidth="1" min="14349" max="14349" style="2076" width="9.140625"/>
    <col customWidth="1" min="14350" max="14350" style="2076" width="12.85546875"/>
    <col customWidth="1" min="14351" max="14351" style="2076" width="10.85546875"/>
    <col customWidth="1" min="14352" max="14352" style="2076" width="9.140625"/>
    <col customWidth="1" min="14353" max="14353" style="2076" width="12.42578125"/>
    <col customWidth="1" min="14354" max="14354" style="2076" width="11.85546875"/>
    <col customWidth="1" min="14355" max="14355" style="2076" width="9.140625"/>
    <col customWidth="1" min="14356" max="14356" style="2076" width="11.7109375"/>
    <col customWidth="1" min="14357" max="14357" style="2076" width="11.85546875"/>
    <col customWidth="1" min="14358" max="14358" style="2076" width="15.140625"/>
    <col min="14359" max="14592" style="2076" width="8.85546875"/>
    <col customWidth="1" min="14593" max="14593" style="2076" width="4.140625"/>
    <col customWidth="1" min="14594" max="14594" style="2076" width="13.42578125"/>
    <col customWidth="1" min="14595" max="14595" style="2076" width="52.7109375"/>
    <col customWidth="1" min="14596" max="14596" style="2076" width="9.85546875"/>
    <col customWidth="1" min="14597" max="14598" style="2076" width="10.85546875"/>
    <col customWidth="1" min="14599" max="14599" style="2076" width="9.140625"/>
    <col customWidth="1" min="14600" max="14600" style="2076" width="11.42578125"/>
    <col customWidth="1" min="14601" max="14601" style="2076" width="10.140625"/>
    <col customWidth="1" min="14602" max="14602" style="2076" width="9.140625"/>
    <col customWidth="1" min="14603" max="14604" style="2076" width="10.42578125"/>
    <col customWidth="1" min="14605" max="14605" style="2076" width="9.140625"/>
    <col customWidth="1" min="14606" max="14606" style="2076" width="12.85546875"/>
    <col customWidth="1" min="14607" max="14607" style="2076" width="10.85546875"/>
    <col customWidth="1" min="14608" max="14608" style="2076" width="9.140625"/>
    <col customWidth="1" min="14609" max="14609" style="2076" width="12.42578125"/>
    <col customWidth="1" min="14610" max="14610" style="2076" width="11.85546875"/>
    <col customWidth="1" min="14611" max="14611" style="2076" width="9.140625"/>
    <col customWidth="1" min="14612" max="14612" style="2076" width="11.7109375"/>
    <col customWidth="1" min="14613" max="14613" style="2076" width="11.85546875"/>
    <col customWidth="1" min="14614" max="14614" style="2076" width="15.140625"/>
    <col min="14615" max="14848" style="2076" width="8.85546875"/>
    <col customWidth="1" min="14849" max="14849" style="2076" width="4.140625"/>
    <col customWidth="1" min="14850" max="14850" style="2076" width="13.42578125"/>
    <col customWidth="1" min="14851" max="14851" style="2076" width="52.7109375"/>
    <col customWidth="1" min="14852" max="14852" style="2076" width="9.85546875"/>
    <col customWidth="1" min="14853" max="14854" style="2076" width="10.85546875"/>
    <col customWidth="1" min="14855" max="14855" style="2076" width="9.140625"/>
    <col customWidth="1" min="14856" max="14856" style="2076" width="11.42578125"/>
    <col customWidth="1" min="14857" max="14857" style="2076" width="10.140625"/>
    <col customWidth="1" min="14858" max="14858" style="2076" width="9.140625"/>
    <col customWidth="1" min="14859" max="14860" style="2076" width="10.42578125"/>
    <col customWidth="1" min="14861" max="14861" style="2076" width="9.140625"/>
    <col customWidth="1" min="14862" max="14862" style="2076" width="12.85546875"/>
    <col customWidth="1" min="14863" max="14863" style="2076" width="10.85546875"/>
    <col customWidth="1" min="14864" max="14864" style="2076" width="9.140625"/>
    <col customWidth="1" min="14865" max="14865" style="2076" width="12.42578125"/>
    <col customWidth="1" min="14866" max="14866" style="2076" width="11.85546875"/>
    <col customWidth="1" min="14867" max="14867" style="2076" width="9.140625"/>
    <col customWidth="1" min="14868" max="14868" style="2076" width="11.7109375"/>
    <col customWidth="1" min="14869" max="14869" style="2076" width="11.85546875"/>
    <col customWidth="1" min="14870" max="14870" style="2076" width="15.140625"/>
    <col min="14871" max="15104" style="2076" width="8.85546875"/>
    <col customWidth="1" min="15105" max="15105" style="2076" width="4.140625"/>
    <col customWidth="1" min="15106" max="15106" style="2076" width="13.42578125"/>
    <col customWidth="1" min="15107" max="15107" style="2076" width="52.7109375"/>
    <col customWidth="1" min="15108" max="15108" style="2076" width="9.85546875"/>
    <col customWidth="1" min="15109" max="15110" style="2076" width="10.85546875"/>
    <col customWidth="1" min="15111" max="15111" style="2076" width="9.140625"/>
    <col customWidth="1" min="15112" max="15112" style="2076" width="11.42578125"/>
    <col customWidth="1" min="15113" max="15113" style="2076" width="10.140625"/>
    <col customWidth="1" min="15114" max="15114" style="2076" width="9.140625"/>
    <col customWidth="1" min="15115" max="15116" style="2076" width="10.42578125"/>
    <col customWidth="1" min="15117" max="15117" style="2076" width="9.140625"/>
    <col customWidth="1" min="15118" max="15118" style="2076" width="12.85546875"/>
    <col customWidth="1" min="15119" max="15119" style="2076" width="10.85546875"/>
    <col customWidth="1" min="15120" max="15120" style="2076" width="9.140625"/>
    <col customWidth="1" min="15121" max="15121" style="2076" width="12.42578125"/>
    <col customWidth="1" min="15122" max="15122" style="2076" width="11.85546875"/>
    <col customWidth="1" min="15123" max="15123" style="2076" width="9.140625"/>
    <col customWidth="1" min="15124" max="15124" style="2076" width="11.7109375"/>
    <col customWidth="1" min="15125" max="15125" style="2076" width="11.85546875"/>
    <col customWidth="1" min="15126" max="15126" style="2076" width="15.140625"/>
    <col min="15127" max="15360" style="2076" width="8.85546875"/>
    <col customWidth="1" min="15361" max="15361" style="2076" width="4.140625"/>
    <col customWidth="1" min="15362" max="15362" style="2076" width="13.42578125"/>
    <col customWidth="1" min="15363" max="15363" style="2076" width="52.7109375"/>
    <col customWidth="1" min="15364" max="15364" style="2076" width="9.85546875"/>
    <col customWidth="1" min="15365" max="15366" style="2076" width="10.85546875"/>
    <col customWidth="1" min="15367" max="15367" style="2076" width="9.140625"/>
    <col customWidth="1" min="15368" max="15368" style="2076" width="11.42578125"/>
    <col customWidth="1" min="15369" max="15369" style="2076" width="10.140625"/>
    <col customWidth="1" min="15370" max="15370" style="2076" width="9.140625"/>
    <col customWidth="1" min="15371" max="15372" style="2076" width="10.42578125"/>
    <col customWidth="1" min="15373" max="15373" style="2076" width="9.140625"/>
    <col customWidth="1" min="15374" max="15374" style="2076" width="12.85546875"/>
    <col customWidth="1" min="15375" max="15375" style="2076" width="10.85546875"/>
    <col customWidth="1" min="15376" max="15376" style="2076" width="9.140625"/>
    <col customWidth="1" min="15377" max="15377" style="2076" width="12.42578125"/>
    <col customWidth="1" min="15378" max="15378" style="2076" width="11.85546875"/>
    <col customWidth="1" min="15379" max="15379" style="2076" width="9.140625"/>
    <col customWidth="1" min="15380" max="15380" style="2076" width="11.7109375"/>
    <col customWidth="1" min="15381" max="15381" style="2076" width="11.85546875"/>
    <col customWidth="1" min="15382" max="15382" style="2076" width="15.140625"/>
    <col min="15383" max="15616" style="2076" width="8.85546875"/>
    <col customWidth="1" min="15617" max="15617" style="2076" width="4.140625"/>
    <col customWidth="1" min="15618" max="15618" style="2076" width="13.42578125"/>
    <col customWidth="1" min="15619" max="15619" style="2076" width="52.7109375"/>
    <col customWidth="1" min="15620" max="15620" style="2076" width="9.85546875"/>
    <col customWidth="1" min="15621" max="15622" style="2076" width="10.85546875"/>
    <col customWidth="1" min="15623" max="15623" style="2076" width="9.140625"/>
    <col customWidth="1" min="15624" max="15624" style="2076" width="11.42578125"/>
    <col customWidth="1" min="15625" max="15625" style="2076" width="10.140625"/>
    <col customWidth="1" min="15626" max="15626" style="2076" width="9.140625"/>
    <col customWidth="1" min="15627" max="15628" style="2076" width="10.42578125"/>
    <col customWidth="1" min="15629" max="15629" style="2076" width="9.140625"/>
    <col customWidth="1" min="15630" max="15630" style="2076" width="12.85546875"/>
    <col customWidth="1" min="15631" max="15631" style="2076" width="10.85546875"/>
    <col customWidth="1" min="15632" max="15632" style="2076" width="9.140625"/>
    <col customWidth="1" min="15633" max="15633" style="2076" width="12.42578125"/>
    <col customWidth="1" min="15634" max="15634" style="2076" width="11.85546875"/>
    <col customWidth="1" min="15635" max="15635" style="2076" width="9.140625"/>
    <col customWidth="1" min="15636" max="15636" style="2076" width="11.7109375"/>
    <col customWidth="1" min="15637" max="15637" style="2076" width="11.85546875"/>
    <col customWidth="1" min="15638" max="15638" style="2076" width="15.140625"/>
    <col min="15639" max="15872" style="2076" width="8.85546875"/>
    <col customWidth="1" min="15873" max="15873" style="2076" width="4.140625"/>
    <col customWidth="1" min="15874" max="15874" style="2076" width="13.42578125"/>
    <col customWidth="1" min="15875" max="15875" style="2076" width="52.7109375"/>
    <col customWidth="1" min="15876" max="15876" style="2076" width="9.85546875"/>
    <col customWidth="1" min="15877" max="15878" style="2076" width="10.85546875"/>
    <col customWidth="1" min="15879" max="15879" style="2076" width="9.140625"/>
    <col customWidth="1" min="15880" max="15880" style="2076" width="11.42578125"/>
    <col customWidth="1" min="15881" max="15881" style="2076" width="10.140625"/>
    <col customWidth="1" min="15882" max="15882" style="2076" width="9.140625"/>
    <col customWidth="1" min="15883" max="15884" style="2076" width="10.42578125"/>
    <col customWidth="1" min="15885" max="15885" style="2076" width="9.140625"/>
    <col customWidth="1" min="15886" max="15886" style="2076" width="12.85546875"/>
    <col customWidth="1" min="15887" max="15887" style="2076" width="10.85546875"/>
    <col customWidth="1" min="15888" max="15888" style="2076" width="9.140625"/>
    <col customWidth="1" min="15889" max="15889" style="2076" width="12.42578125"/>
    <col customWidth="1" min="15890" max="15890" style="2076" width="11.85546875"/>
    <col customWidth="1" min="15891" max="15891" style="2076" width="9.140625"/>
    <col customWidth="1" min="15892" max="15892" style="2076" width="11.7109375"/>
    <col customWidth="1" min="15893" max="15893" style="2076" width="11.85546875"/>
    <col customWidth="1" min="15894" max="15894" style="2076" width="15.140625"/>
    <col min="15895" max="16128" style="2076" width="8.85546875"/>
    <col customWidth="1" min="16129" max="16129" style="2076" width="4.140625"/>
    <col customWidth="1" min="16130" max="16130" style="2076" width="13.42578125"/>
    <col customWidth="1" min="16131" max="16131" style="2076" width="52.7109375"/>
    <col customWidth="1" min="16132" max="16132" style="2076" width="9.85546875"/>
    <col customWidth="1" min="16133" max="16134" style="2076" width="10.85546875"/>
    <col customWidth="1" min="16135" max="16135" style="2076" width="9.140625"/>
    <col customWidth="1" min="16136" max="16136" style="2076" width="11.42578125"/>
    <col customWidth="1" min="16137" max="16137" style="2076" width="10.140625"/>
    <col customWidth="1" min="16138" max="16138" style="2076" width="9.140625"/>
    <col customWidth="1" min="16139" max="16140" style="2076" width="10.42578125"/>
    <col customWidth="1" min="16141" max="16141" style="2076" width="9.140625"/>
    <col customWidth="1" min="16142" max="16142" style="2076" width="12.85546875"/>
    <col customWidth="1" min="16143" max="16143" style="2076" width="10.85546875"/>
    <col customWidth="1" min="16144" max="16144" style="2076" width="9.140625"/>
    <col customWidth="1" min="16145" max="16145" style="2076" width="12.42578125"/>
    <col customWidth="1" min="16146" max="16146" style="2076" width="11.85546875"/>
    <col customWidth="1" min="16147" max="16147" style="2076" width="9.140625"/>
    <col customWidth="1" min="16148" max="16148" style="2076" width="11.7109375"/>
    <col customWidth="1" min="16149" max="16149" style="2076" width="11.85546875"/>
    <col customWidth="1" min="16150" max="16150" style="2076" width="15.140625"/>
    <col min="16151" max="16384" style="2076" width="8.85546875"/>
  </cols>
  <sheetData>
    <row r="1" ht="18.75" customHeight="1">
      <c r="B1" s="2079" t="s">
        <v>145</v>
      </c>
      <c r="C1" s="2079"/>
      <c r="D1" s="2079"/>
      <c r="E1" s="2079"/>
      <c r="F1" s="2079"/>
      <c r="G1" s="2079"/>
      <c r="H1" s="2079"/>
      <c r="I1" s="2079"/>
      <c r="J1" s="2079"/>
      <c r="K1" s="2079"/>
      <c r="L1" s="2079"/>
      <c r="M1" s="2079"/>
      <c r="N1" s="2079"/>
      <c r="O1" s="2079"/>
      <c r="P1" s="2079"/>
      <c r="Q1" s="2079"/>
      <c r="R1" s="2079"/>
      <c r="S1" s="2079"/>
      <c r="T1" s="2079"/>
      <c r="U1" s="2079"/>
    </row>
    <row r="2">
      <c r="C2" s="2079"/>
      <c r="D2" s="2079"/>
      <c r="E2" s="2079"/>
      <c r="F2" s="2079"/>
      <c r="G2" s="2079"/>
      <c r="H2" s="2079"/>
      <c r="I2" s="2079"/>
      <c r="J2" s="2079"/>
      <c r="K2" s="2079"/>
      <c r="L2" s="2079"/>
      <c r="M2" s="2079"/>
      <c r="N2" s="2079"/>
      <c r="O2" s="2079"/>
      <c r="P2" s="2079"/>
      <c r="Q2" s="2079"/>
      <c r="R2" s="2079"/>
      <c r="S2" s="2079"/>
      <c r="T2" s="2079"/>
      <c r="U2" s="2079"/>
    </row>
    <row r="3" ht="18.75" customHeight="1">
      <c r="B3" s="2081" t="s">
        <v>146</v>
      </c>
      <c r="C3" s="2081"/>
      <c r="D3" s="2081"/>
      <c r="E3" s="2081"/>
      <c r="F3" s="2081"/>
      <c r="G3" s="2079" t="s">
        <v>194</v>
      </c>
      <c r="H3" s="2079"/>
      <c r="I3" s="2078" t="s">
        <v>148</v>
      </c>
      <c r="J3" s="2078"/>
      <c r="K3" s="2078"/>
      <c r="L3" s="2078"/>
      <c r="M3" s="2078"/>
      <c r="N3" s="2078"/>
      <c r="O3" s="2078"/>
      <c r="P3" s="2078"/>
      <c r="Q3" s="2078"/>
      <c r="R3" s="2078"/>
      <c r="S3" s="2078"/>
      <c r="T3" s="2078"/>
      <c r="U3" s="2078"/>
    </row>
    <row r="4" ht="19.5"/>
    <row r="5" ht="12.75" customHeight="1">
      <c r="B5" s="2177" t="s">
        <v>3</v>
      </c>
      <c r="C5" s="2177"/>
      <c r="D5" s="2088" t="s">
        <v>4</v>
      </c>
      <c r="E5" s="2088"/>
      <c r="F5" s="2088"/>
      <c r="G5" s="2088" t="s">
        <v>5</v>
      </c>
      <c r="H5" s="2088"/>
      <c r="I5" s="2088"/>
      <c r="J5" s="2083" t="s">
        <v>6</v>
      </c>
      <c r="K5" s="2083"/>
      <c r="L5" s="2083"/>
      <c r="M5" s="2083" t="s">
        <v>7</v>
      </c>
      <c r="N5" s="2083"/>
      <c r="O5" s="2083"/>
      <c r="P5" s="2178">
        <v>5</v>
      </c>
      <c r="Q5" s="2178"/>
      <c r="R5" s="2178"/>
      <c r="S5" s="2179" t="s">
        <v>49</v>
      </c>
      <c r="T5" s="2179"/>
      <c r="U5" s="2179"/>
    </row>
    <row r="6" ht="19.5">
      <c r="B6" s="2177"/>
      <c r="C6" s="2177"/>
      <c r="D6" s="2088"/>
      <c r="E6" s="2088"/>
      <c r="F6" s="2088"/>
      <c r="G6" s="2088"/>
      <c r="H6" s="2088"/>
      <c r="I6" s="2088"/>
      <c r="J6" s="2083"/>
      <c r="K6" s="2083"/>
      <c r="L6" s="2083"/>
      <c r="M6" s="2083"/>
      <c r="N6" s="2083"/>
      <c r="O6" s="2083"/>
      <c r="P6" s="2178"/>
      <c r="Q6" s="2178"/>
      <c r="R6" s="2178"/>
      <c r="S6" s="2179"/>
      <c r="T6" s="2179"/>
      <c r="U6" s="2179"/>
    </row>
    <row r="7" ht="49.5" customHeight="1">
      <c r="B7" s="2177"/>
      <c r="C7" s="2177"/>
      <c r="D7" s="2180" t="s">
        <v>9</v>
      </c>
      <c r="E7" s="2181" t="s">
        <v>10</v>
      </c>
      <c r="F7" s="2180" t="s">
        <v>11</v>
      </c>
      <c r="G7" s="2182" t="s">
        <v>9</v>
      </c>
      <c r="H7" s="2183" t="s">
        <v>10</v>
      </c>
      <c r="I7" s="2180" t="s">
        <v>11</v>
      </c>
      <c r="J7" s="2182" t="s">
        <v>9</v>
      </c>
      <c r="K7" s="2183" t="s">
        <v>10</v>
      </c>
      <c r="L7" s="2180" t="s">
        <v>11</v>
      </c>
      <c r="M7" s="2182" t="s">
        <v>9</v>
      </c>
      <c r="N7" s="2183" t="s">
        <v>10</v>
      </c>
      <c r="O7" s="2180" t="s">
        <v>11</v>
      </c>
      <c r="P7" s="2182" t="s">
        <v>9</v>
      </c>
      <c r="Q7" s="2183" t="s">
        <v>10</v>
      </c>
      <c r="R7" s="2180" t="s">
        <v>11</v>
      </c>
      <c r="S7" s="2182" t="s">
        <v>9</v>
      </c>
      <c r="T7" s="2183" t="s">
        <v>10</v>
      </c>
      <c r="U7" s="2184" t="s">
        <v>11</v>
      </c>
    </row>
    <row r="8" ht="30" customHeight="1">
      <c r="B8" s="2185" t="s">
        <v>12</v>
      </c>
      <c r="C8" s="2185"/>
      <c r="D8" s="2186">
        <f t="shared" ref="D8:U8" si="403">SUM(D9:D16)</f>
        <v>108</v>
      </c>
      <c r="E8" s="2186">
        <f t="shared" si="403"/>
        <v>2</v>
      </c>
      <c r="F8" s="2187">
        <f t="shared" si="403"/>
        <v>110</v>
      </c>
      <c r="G8" s="2188">
        <f t="shared" si="403"/>
        <v>114</v>
      </c>
      <c r="H8" s="2186">
        <f t="shared" si="403"/>
        <v>2</v>
      </c>
      <c r="I8" s="2187">
        <f t="shared" si="403"/>
        <v>116</v>
      </c>
      <c r="J8" s="2188">
        <f t="shared" si="403"/>
        <v>129</v>
      </c>
      <c r="K8" s="2186">
        <f t="shared" si="403"/>
        <v>0</v>
      </c>
      <c r="L8" s="2187">
        <f t="shared" si="403"/>
        <v>129</v>
      </c>
      <c r="M8" s="2188">
        <f t="shared" si="403"/>
        <v>127</v>
      </c>
      <c r="N8" s="2186">
        <f t="shared" si="403"/>
        <v>1</v>
      </c>
      <c r="O8" s="2187">
        <f t="shared" si="403"/>
        <v>128</v>
      </c>
      <c r="P8" s="2189">
        <f t="shared" si="403"/>
        <v>15</v>
      </c>
      <c r="Q8" s="2190">
        <f t="shared" si="403"/>
        <v>0</v>
      </c>
      <c r="R8" s="2191">
        <f t="shared" si="403"/>
        <v>15</v>
      </c>
      <c r="S8" s="2188">
        <f t="shared" si="403"/>
        <v>493</v>
      </c>
      <c r="T8" s="2186">
        <f t="shared" si="403"/>
        <v>5</v>
      </c>
      <c r="U8" s="2187">
        <f t="shared" si="403"/>
        <v>498</v>
      </c>
    </row>
    <row r="9" s="2176" customFormat="1" ht="24.75" customHeight="1">
      <c r="A9" s="2174"/>
      <c r="B9" s="2192" t="s">
        <v>151</v>
      </c>
      <c r="C9" s="2193" t="s">
        <v>152</v>
      </c>
      <c r="D9" s="2194">
        <v>11</v>
      </c>
      <c r="E9" s="2195">
        <v>1</v>
      </c>
      <c r="F9" s="2196">
        <v>12</v>
      </c>
      <c r="G9" s="2194">
        <v>0</v>
      </c>
      <c r="H9" s="2197">
        <v>0</v>
      </c>
      <c r="I9" s="2196">
        <v>0</v>
      </c>
      <c r="J9" s="2195">
        <v>28</v>
      </c>
      <c r="K9" s="2195">
        <v>0</v>
      </c>
      <c r="L9" s="2198">
        <v>28</v>
      </c>
      <c r="M9" s="2195">
        <v>22</v>
      </c>
      <c r="N9" s="2197">
        <v>0</v>
      </c>
      <c r="O9" s="2196">
        <v>22</v>
      </c>
      <c r="P9" s="2195">
        <v>0</v>
      </c>
      <c r="Q9" s="2195">
        <v>0</v>
      </c>
      <c r="R9" s="2198">
        <v>0</v>
      </c>
      <c r="S9" s="2195">
        <v>61</v>
      </c>
      <c r="T9" s="2197">
        <v>1</v>
      </c>
      <c r="U9" s="2196">
        <v>62</v>
      </c>
    </row>
    <row r="10" s="2109" customFormat="1" ht="22.5" customHeight="1">
      <c r="A10" s="2080"/>
      <c r="B10" s="2199" t="s">
        <v>155</v>
      </c>
      <c r="C10" s="2111" t="s">
        <v>156</v>
      </c>
      <c r="D10" s="2200">
        <v>0</v>
      </c>
      <c r="E10" s="2201">
        <v>0</v>
      </c>
      <c r="F10" s="2202">
        <v>0</v>
      </c>
      <c r="G10" s="2200">
        <v>0</v>
      </c>
      <c r="H10" s="2203">
        <v>0</v>
      </c>
      <c r="I10" s="2202">
        <v>0</v>
      </c>
      <c r="J10" s="2201">
        <v>14</v>
      </c>
      <c r="K10" s="2201">
        <v>0</v>
      </c>
      <c r="L10" s="2204">
        <v>14</v>
      </c>
      <c r="M10" s="2201">
        <v>29</v>
      </c>
      <c r="N10" s="2203">
        <v>0</v>
      </c>
      <c r="O10" s="2202">
        <v>29</v>
      </c>
      <c r="P10" s="2201">
        <v>0</v>
      </c>
      <c r="Q10" s="2201">
        <v>0</v>
      </c>
      <c r="R10" s="2204">
        <v>0</v>
      </c>
      <c r="S10" s="2201">
        <v>43</v>
      </c>
      <c r="T10" s="2203">
        <v>0</v>
      </c>
      <c r="U10" s="2202">
        <v>43</v>
      </c>
    </row>
    <row r="11" s="2109" customFormat="1" ht="17.25">
      <c r="A11" s="2080"/>
      <c r="B11" s="2199" t="s">
        <v>157</v>
      </c>
      <c r="C11" s="2111" t="s">
        <v>158</v>
      </c>
      <c r="D11" s="2200">
        <v>0</v>
      </c>
      <c r="E11" s="2201">
        <v>0</v>
      </c>
      <c r="F11" s="2202">
        <v>0</v>
      </c>
      <c r="G11" s="2200">
        <v>20</v>
      </c>
      <c r="H11" s="2203">
        <v>0</v>
      </c>
      <c r="I11" s="2202">
        <v>20</v>
      </c>
      <c r="J11" s="2201">
        <v>0</v>
      </c>
      <c r="K11" s="2201">
        <v>0</v>
      </c>
      <c r="L11" s="2204">
        <v>0</v>
      </c>
      <c r="M11" s="2201">
        <v>0</v>
      </c>
      <c r="N11" s="2203">
        <v>0</v>
      </c>
      <c r="O11" s="2202">
        <v>0</v>
      </c>
      <c r="P11" s="2201">
        <v>0</v>
      </c>
      <c r="Q11" s="2201">
        <v>0</v>
      </c>
      <c r="R11" s="2204">
        <v>0</v>
      </c>
      <c r="S11" s="2201">
        <v>20</v>
      </c>
      <c r="T11" s="2203">
        <v>0</v>
      </c>
      <c r="U11" s="2202">
        <v>20</v>
      </c>
    </row>
    <row r="12" s="2109" customFormat="1" ht="18.949999999999999" customHeight="1">
      <c r="A12" s="2080"/>
      <c r="B12" s="2199" t="s">
        <v>159</v>
      </c>
      <c r="C12" s="2111" t="s">
        <v>160</v>
      </c>
      <c r="D12" s="2200">
        <v>0</v>
      </c>
      <c r="E12" s="2201">
        <v>0</v>
      </c>
      <c r="F12" s="2202">
        <v>0</v>
      </c>
      <c r="G12" s="2200">
        <v>0</v>
      </c>
      <c r="H12" s="2203">
        <v>0</v>
      </c>
      <c r="I12" s="2202">
        <v>0</v>
      </c>
      <c r="J12" s="2201">
        <v>0</v>
      </c>
      <c r="K12" s="2201">
        <v>0</v>
      </c>
      <c r="L12" s="2204">
        <v>0</v>
      </c>
      <c r="M12" s="2201">
        <v>9</v>
      </c>
      <c r="N12" s="2203">
        <v>0</v>
      </c>
      <c r="O12" s="2202">
        <v>9</v>
      </c>
      <c r="P12" s="2201">
        <v>0</v>
      </c>
      <c r="Q12" s="2201">
        <v>0</v>
      </c>
      <c r="R12" s="2204">
        <v>0</v>
      </c>
      <c r="S12" s="2201">
        <v>9</v>
      </c>
      <c r="T12" s="2203">
        <v>0</v>
      </c>
      <c r="U12" s="2202">
        <v>9</v>
      </c>
    </row>
    <row r="13" s="2109" customFormat="1" ht="22.5" customHeight="1">
      <c r="A13" s="2080"/>
      <c r="B13" s="2199" t="s">
        <v>161</v>
      </c>
      <c r="C13" s="2111" t="s">
        <v>162</v>
      </c>
      <c r="D13" s="2200">
        <v>35</v>
      </c>
      <c r="E13" s="2201">
        <v>1</v>
      </c>
      <c r="F13" s="2202">
        <v>36</v>
      </c>
      <c r="G13" s="2200">
        <v>14</v>
      </c>
      <c r="H13" s="2203">
        <v>1</v>
      </c>
      <c r="I13" s="2202">
        <v>15</v>
      </c>
      <c r="J13" s="2201">
        <v>30</v>
      </c>
      <c r="K13" s="2201">
        <v>0</v>
      </c>
      <c r="L13" s="2204">
        <v>30</v>
      </c>
      <c r="M13" s="2201">
        <v>11</v>
      </c>
      <c r="N13" s="2203">
        <v>0</v>
      </c>
      <c r="O13" s="2202">
        <v>11</v>
      </c>
      <c r="P13" s="2201">
        <v>0</v>
      </c>
      <c r="Q13" s="2201">
        <v>0</v>
      </c>
      <c r="R13" s="2204">
        <v>0</v>
      </c>
      <c r="S13" s="2201">
        <v>90</v>
      </c>
      <c r="T13" s="2203">
        <v>2</v>
      </c>
      <c r="U13" s="2202">
        <v>92</v>
      </c>
    </row>
    <row r="14" s="2109" customFormat="1" ht="26.25" customHeight="1">
      <c r="A14" s="2080"/>
      <c r="B14" s="2199" t="s">
        <v>163</v>
      </c>
      <c r="C14" s="2111" t="s">
        <v>164</v>
      </c>
      <c r="D14" s="2200">
        <v>21</v>
      </c>
      <c r="E14" s="2201">
        <v>0</v>
      </c>
      <c r="F14" s="2202">
        <v>21</v>
      </c>
      <c r="G14" s="2200">
        <v>18</v>
      </c>
      <c r="H14" s="2203">
        <v>0</v>
      </c>
      <c r="I14" s="2202">
        <v>18</v>
      </c>
      <c r="J14" s="2201">
        <v>15</v>
      </c>
      <c r="K14" s="2201">
        <v>0</v>
      </c>
      <c r="L14" s="2204">
        <v>15</v>
      </c>
      <c r="M14" s="2201">
        <v>17</v>
      </c>
      <c r="N14" s="2203">
        <v>0</v>
      </c>
      <c r="O14" s="2202">
        <v>17</v>
      </c>
      <c r="P14" s="2201">
        <v>0</v>
      </c>
      <c r="Q14" s="2201">
        <v>0</v>
      </c>
      <c r="R14" s="2204">
        <v>0</v>
      </c>
      <c r="S14" s="2201">
        <v>71</v>
      </c>
      <c r="T14" s="2203">
        <v>0</v>
      </c>
      <c r="U14" s="2202">
        <v>71</v>
      </c>
    </row>
    <row r="15" s="2109" customFormat="1" ht="34.5">
      <c r="A15" s="2080"/>
      <c r="B15" s="2199" t="s">
        <v>165</v>
      </c>
      <c r="C15" s="2111" t="s">
        <v>166</v>
      </c>
      <c r="D15" s="2200">
        <v>20</v>
      </c>
      <c r="E15" s="2201">
        <v>0</v>
      </c>
      <c r="F15" s="2202">
        <v>20</v>
      </c>
      <c r="G15" s="2200">
        <v>40</v>
      </c>
      <c r="H15" s="2203">
        <v>1</v>
      </c>
      <c r="I15" s="2202">
        <v>41</v>
      </c>
      <c r="J15" s="2201">
        <v>19</v>
      </c>
      <c r="K15" s="2201">
        <v>0</v>
      </c>
      <c r="L15" s="2204">
        <v>19</v>
      </c>
      <c r="M15" s="2201">
        <v>19</v>
      </c>
      <c r="N15" s="2203">
        <v>0</v>
      </c>
      <c r="O15" s="2202">
        <v>19</v>
      </c>
      <c r="P15" s="2201">
        <v>15</v>
      </c>
      <c r="Q15" s="2201">
        <v>0</v>
      </c>
      <c r="R15" s="2204">
        <v>15</v>
      </c>
      <c r="S15" s="2201">
        <v>113</v>
      </c>
      <c r="T15" s="2203">
        <v>1</v>
      </c>
      <c r="U15" s="2202">
        <v>114</v>
      </c>
    </row>
    <row r="16" s="2109" customFormat="1" ht="17.25">
      <c r="A16" s="2080"/>
      <c r="B16" s="2205" t="s">
        <v>167</v>
      </c>
      <c r="C16" s="2206" t="s">
        <v>168</v>
      </c>
      <c r="D16" s="2207">
        <v>21</v>
      </c>
      <c r="E16" s="2208">
        <v>0</v>
      </c>
      <c r="F16" s="2209">
        <v>21</v>
      </c>
      <c r="G16" s="2207">
        <v>22</v>
      </c>
      <c r="H16" s="2210">
        <v>0</v>
      </c>
      <c r="I16" s="2209">
        <v>22</v>
      </c>
      <c r="J16" s="2208">
        <v>23</v>
      </c>
      <c r="K16" s="2208">
        <v>0</v>
      </c>
      <c r="L16" s="2211">
        <v>23</v>
      </c>
      <c r="M16" s="2208">
        <v>20</v>
      </c>
      <c r="N16" s="2210">
        <v>1</v>
      </c>
      <c r="O16" s="2209">
        <v>21</v>
      </c>
      <c r="P16" s="2208">
        <v>0</v>
      </c>
      <c r="Q16" s="2208">
        <v>0</v>
      </c>
      <c r="R16" s="2211">
        <v>0</v>
      </c>
      <c r="S16" s="2208">
        <v>86</v>
      </c>
      <c r="T16" s="2210">
        <v>1</v>
      </c>
      <c r="U16" s="2209">
        <v>87</v>
      </c>
    </row>
    <row r="17" s="2122" customFormat="1" ht="24" customHeight="1">
      <c r="A17" s="2080"/>
      <c r="B17" s="2212" t="s">
        <v>17</v>
      </c>
      <c r="C17" s="2212"/>
      <c r="D17" s="2213">
        <f t="shared" ref="D17:U17" si="404">SUM(D9:D16)</f>
        <v>108</v>
      </c>
      <c r="E17" s="2214">
        <f t="shared" si="404"/>
        <v>2</v>
      </c>
      <c r="F17" s="2215">
        <f t="shared" si="404"/>
        <v>110</v>
      </c>
      <c r="G17" s="2168">
        <f t="shared" si="404"/>
        <v>114</v>
      </c>
      <c r="H17" s="2169">
        <f t="shared" si="404"/>
        <v>2</v>
      </c>
      <c r="I17" s="2215">
        <f t="shared" si="404"/>
        <v>116</v>
      </c>
      <c r="J17" s="2168">
        <f t="shared" si="404"/>
        <v>129</v>
      </c>
      <c r="K17" s="2213">
        <f t="shared" si="404"/>
        <v>0</v>
      </c>
      <c r="L17" s="2216">
        <f t="shared" si="404"/>
        <v>129</v>
      </c>
      <c r="M17" s="2168">
        <f t="shared" si="404"/>
        <v>127</v>
      </c>
      <c r="N17" s="2169">
        <f t="shared" si="404"/>
        <v>1</v>
      </c>
      <c r="O17" s="2215">
        <f t="shared" si="404"/>
        <v>128</v>
      </c>
      <c r="P17" s="2171">
        <f t="shared" si="404"/>
        <v>15</v>
      </c>
      <c r="Q17" s="2217">
        <f t="shared" si="404"/>
        <v>0</v>
      </c>
      <c r="R17" s="2170">
        <f t="shared" si="404"/>
        <v>15</v>
      </c>
      <c r="S17" s="2168">
        <f t="shared" si="404"/>
        <v>493</v>
      </c>
      <c r="T17" s="2169">
        <f t="shared" si="404"/>
        <v>5</v>
      </c>
      <c r="U17" s="2215">
        <f t="shared" si="404"/>
        <v>498</v>
      </c>
    </row>
    <row r="18" s="2130" customFormat="1" ht="24" customHeight="1">
      <c r="A18" s="2080"/>
      <c r="B18" s="2218" t="s">
        <v>18</v>
      </c>
      <c r="C18" s="2218"/>
      <c r="D18" s="2219"/>
      <c r="E18" s="2220"/>
      <c r="F18" s="2221"/>
      <c r="G18" s="2222"/>
      <c r="H18" s="2222"/>
      <c r="I18" s="2221"/>
      <c r="J18" s="2222"/>
      <c r="K18" s="2223"/>
      <c r="L18" s="2224"/>
      <c r="M18" s="2222"/>
      <c r="N18" s="2222"/>
      <c r="O18" s="2221"/>
      <c r="P18" s="2222"/>
      <c r="Q18" s="2223"/>
      <c r="R18" s="2224"/>
      <c r="S18" s="2222"/>
      <c r="T18" s="2222"/>
      <c r="U18" s="2221"/>
      <c r="V18" s="2225"/>
    </row>
    <row r="19" s="2130" customFormat="1" ht="19.5" customHeight="1">
      <c r="A19" s="2080"/>
      <c r="B19" s="2212" t="s">
        <v>19</v>
      </c>
      <c r="C19" s="2212"/>
      <c r="D19" s="2226"/>
      <c r="E19" s="2227"/>
      <c r="F19" s="2228"/>
      <c r="G19" s="2229"/>
      <c r="H19" s="2229"/>
      <c r="I19" s="2228"/>
      <c r="J19" s="2229"/>
      <c r="K19" s="2230"/>
      <c r="L19" s="2231"/>
      <c r="M19" s="2229"/>
      <c r="N19" s="2229"/>
      <c r="O19" s="2228"/>
      <c r="P19" s="2229"/>
      <c r="Q19" s="2230"/>
      <c r="R19" s="2231"/>
      <c r="S19" s="2229"/>
      <c r="T19" s="2229"/>
      <c r="U19" s="2228"/>
      <c r="V19" s="2140"/>
    </row>
    <row r="20" s="2176" customFormat="1" ht="24.75" customHeight="1">
      <c r="A20" s="2174"/>
      <c r="B20" s="2192" t="s">
        <v>151</v>
      </c>
      <c r="C20" s="2193" t="s">
        <v>152</v>
      </c>
      <c r="D20" s="2232">
        <v>11</v>
      </c>
      <c r="E20" s="2233">
        <v>1</v>
      </c>
      <c r="F20" s="2234">
        <v>12</v>
      </c>
      <c r="G20" s="2232">
        <v>0</v>
      </c>
      <c r="H20" s="2235">
        <v>0</v>
      </c>
      <c r="I20" s="2234">
        <v>0</v>
      </c>
      <c r="J20" s="2233">
        <v>27</v>
      </c>
      <c r="K20" s="2233">
        <v>0</v>
      </c>
      <c r="L20" s="2236">
        <v>27</v>
      </c>
      <c r="M20" s="2233">
        <v>22</v>
      </c>
      <c r="N20" s="2235">
        <v>0</v>
      </c>
      <c r="O20" s="2234">
        <v>22</v>
      </c>
      <c r="P20" s="2233">
        <v>0</v>
      </c>
      <c r="Q20" s="2233">
        <v>0</v>
      </c>
      <c r="R20" s="2236">
        <v>0</v>
      </c>
      <c r="S20" s="2233">
        <v>60</v>
      </c>
      <c r="T20" s="2235">
        <v>1</v>
      </c>
      <c r="U20" s="2234">
        <v>61</v>
      </c>
    </row>
    <row r="21" ht="26.25" customHeight="1" outlineLevel="1">
      <c r="A21" s="2174"/>
      <c r="B21" s="2199" t="s">
        <v>155</v>
      </c>
      <c r="C21" s="2111" t="s">
        <v>156</v>
      </c>
      <c r="D21" s="2200">
        <v>0</v>
      </c>
      <c r="E21" s="2201">
        <v>0</v>
      </c>
      <c r="F21" s="2202">
        <v>0</v>
      </c>
      <c r="G21" s="2200">
        <v>0</v>
      </c>
      <c r="H21" s="2203">
        <v>0</v>
      </c>
      <c r="I21" s="2202">
        <v>0</v>
      </c>
      <c r="J21" s="2201">
        <v>13</v>
      </c>
      <c r="K21" s="2201">
        <v>0</v>
      </c>
      <c r="L21" s="2204">
        <v>13</v>
      </c>
      <c r="M21" s="2201">
        <v>29</v>
      </c>
      <c r="N21" s="2203">
        <v>0</v>
      </c>
      <c r="O21" s="2202">
        <v>29</v>
      </c>
      <c r="P21" s="2201">
        <v>0</v>
      </c>
      <c r="Q21" s="2201">
        <v>0</v>
      </c>
      <c r="R21" s="2204">
        <v>0</v>
      </c>
      <c r="S21" s="2201">
        <v>42</v>
      </c>
      <c r="T21" s="2203">
        <v>0</v>
      </c>
      <c r="U21" s="2202">
        <v>42</v>
      </c>
    </row>
    <row r="22" ht="26.25" customHeight="1" outlineLevel="1">
      <c r="A22" s="2174"/>
      <c r="B22" s="2237" t="s">
        <v>157</v>
      </c>
      <c r="C22" s="2238" t="s">
        <v>158</v>
      </c>
      <c r="D22" s="2200">
        <v>0</v>
      </c>
      <c r="E22" s="2201">
        <v>0</v>
      </c>
      <c r="F22" s="2202">
        <v>0</v>
      </c>
      <c r="G22" s="2200">
        <v>20</v>
      </c>
      <c r="H22" s="2203">
        <v>0</v>
      </c>
      <c r="I22" s="2202">
        <v>20</v>
      </c>
      <c r="J22" s="2201">
        <v>0</v>
      </c>
      <c r="K22" s="2201">
        <v>0</v>
      </c>
      <c r="L22" s="2204">
        <v>0</v>
      </c>
      <c r="M22" s="2201">
        <v>0</v>
      </c>
      <c r="N22" s="2203">
        <v>0</v>
      </c>
      <c r="O22" s="2202">
        <v>0</v>
      </c>
      <c r="P22" s="2201">
        <v>0</v>
      </c>
      <c r="Q22" s="2201">
        <v>0</v>
      </c>
      <c r="R22" s="2204">
        <v>0</v>
      </c>
      <c r="S22" s="2201">
        <v>20</v>
      </c>
      <c r="T22" s="2203">
        <v>0</v>
      </c>
      <c r="U22" s="2202">
        <v>20</v>
      </c>
    </row>
    <row r="23" ht="24.949999999999999" customHeight="1" outlineLevel="1">
      <c r="A23" s="2174"/>
      <c r="B23" s="2199" t="s">
        <v>159</v>
      </c>
      <c r="C23" s="2111" t="s">
        <v>160</v>
      </c>
      <c r="D23" s="2200">
        <v>0</v>
      </c>
      <c r="E23" s="2201">
        <v>0</v>
      </c>
      <c r="F23" s="2202">
        <v>0</v>
      </c>
      <c r="G23" s="2200">
        <v>0</v>
      </c>
      <c r="H23" s="2203">
        <v>0</v>
      </c>
      <c r="I23" s="2202">
        <v>0</v>
      </c>
      <c r="J23" s="2201">
        <v>0</v>
      </c>
      <c r="K23" s="2201">
        <v>0</v>
      </c>
      <c r="L23" s="2204">
        <v>0</v>
      </c>
      <c r="M23" s="2201">
        <v>9</v>
      </c>
      <c r="N23" s="2203">
        <v>0</v>
      </c>
      <c r="O23" s="2202">
        <v>9</v>
      </c>
      <c r="P23" s="2201">
        <v>0</v>
      </c>
      <c r="Q23" s="2201">
        <v>0</v>
      </c>
      <c r="R23" s="2204">
        <v>0</v>
      </c>
      <c r="S23" s="2201">
        <v>9</v>
      </c>
      <c r="T23" s="2203">
        <v>0</v>
      </c>
      <c r="U23" s="2202">
        <v>9</v>
      </c>
    </row>
    <row r="24" ht="22.5" customHeight="1" outlineLevel="1">
      <c r="B24" s="2199" t="s">
        <v>161</v>
      </c>
      <c r="C24" s="2111" t="s">
        <v>162</v>
      </c>
      <c r="D24" s="2200">
        <v>35</v>
      </c>
      <c r="E24" s="2201">
        <v>1</v>
      </c>
      <c r="F24" s="2202">
        <v>36</v>
      </c>
      <c r="G24" s="2200">
        <v>14</v>
      </c>
      <c r="H24" s="2203">
        <v>1</v>
      </c>
      <c r="I24" s="2202">
        <v>15</v>
      </c>
      <c r="J24" s="2201">
        <v>29</v>
      </c>
      <c r="K24" s="2201">
        <v>0</v>
      </c>
      <c r="L24" s="2204">
        <v>29</v>
      </c>
      <c r="M24" s="2201">
        <v>11</v>
      </c>
      <c r="N24" s="2203">
        <v>0</v>
      </c>
      <c r="O24" s="2202">
        <v>11</v>
      </c>
      <c r="P24" s="2201">
        <v>0</v>
      </c>
      <c r="Q24" s="2201">
        <v>0</v>
      </c>
      <c r="R24" s="2204">
        <v>0</v>
      </c>
      <c r="S24" s="2201">
        <v>89</v>
      </c>
      <c r="T24" s="2203">
        <v>2</v>
      </c>
      <c r="U24" s="2202">
        <v>91</v>
      </c>
    </row>
    <row r="25" ht="17.25" outlineLevel="1">
      <c r="A25" s="2174"/>
      <c r="B25" s="2199" t="s">
        <v>163</v>
      </c>
      <c r="C25" s="2111" t="s">
        <v>164</v>
      </c>
      <c r="D25" s="2200">
        <v>21</v>
      </c>
      <c r="E25" s="2201">
        <v>0</v>
      </c>
      <c r="F25" s="2202">
        <v>21</v>
      </c>
      <c r="G25" s="2200">
        <v>18</v>
      </c>
      <c r="H25" s="2203">
        <v>0</v>
      </c>
      <c r="I25" s="2202">
        <v>18</v>
      </c>
      <c r="J25" s="2201">
        <v>15</v>
      </c>
      <c r="K25" s="2201">
        <v>0</v>
      </c>
      <c r="L25" s="2204">
        <v>15</v>
      </c>
      <c r="M25" s="2201">
        <v>17</v>
      </c>
      <c r="N25" s="2203">
        <v>0</v>
      </c>
      <c r="O25" s="2202">
        <v>17</v>
      </c>
      <c r="P25" s="2201">
        <v>0</v>
      </c>
      <c r="Q25" s="2201">
        <v>0</v>
      </c>
      <c r="R25" s="2204">
        <v>0</v>
      </c>
      <c r="S25" s="2201">
        <v>71</v>
      </c>
      <c r="T25" s="2203">
        <v>0</v>
      </c>
      <c r="U25" s="2202">
        <v>71</v>
      </c>
    </row>
    <row r="26" ht="34.5" outlineLevel="1">
      <c r="B26" s="2199" t="s">
        <v>165</v>
      </c>
      <c r="C26" s="2111" t="s">
        <v>166</v>
      </c>
      <c r="D26" s="2200">
        <v>20</v>
      </c>
      <c r="E26" s="2201">
        <v>0</v>
      </c>
      <c r="F26" s="2202">
        <v>20</v>
      </c>
      <c r="G26" s="2200">
        <v>40</v>
      </c>
      <c r="H26" s="2203">
        <v>1</v>
      </c>
      <c r="I26" s="2202">
        <v>41</v>
      </c>
      <c r="J26" s="2201">
        <v>19</v>
      </c>
      <c r="K26" s="2201">
        <v>0</v>
      </c>
      <c r="L26" s="2204">
        <v>19</v>
      </c>
      <c r="M26" s="2201">
        <v>19</v>
      </c>
      <c r="N26" s="2203">
        <v>0</v>
      </c>
      <c r="O26" s="2202">
        <v>19</v>
      </c>
      <c r="P26" s="2201">
        <v>15</v>
      </c>
      <c r="Q26" s="2201">
        <v>0</v>
      </c>
      <c r="R26" s="2204">
        <v>15</v>
      </c>
      <c r="S26" s="2201">
        <v>113</v>
      </c>
      <c r="T26" s="2203">
        <v>1</v>
      </c>
      <c r="U26" s="2202">
        <v>114</v>
      </c>
    </row>
    <row r="27" ht="25.5" customHeight="1" outlineLevel="1">
      <c r="A27" s="2174"/>
      <c r="B27" s="2199" t="s">
        <v>167</v>
      </c>
      <c r="C27" s="2111" t="s">
        <v>168</v>
      </c>
      <c r="D27" s="2200">
        <v>20</v>
      </c>
      <c r="E27" s="2201">
        <v>0</v>
      </c>
      <c r="F27" s="2202">
        <v>20</v>
      </c>
      <c r="G27" s="2200">
        <v>22</v>
      </c>
      <c r="H27" s="2203">
        <v>0</v>
      </c>
      <c r="I27" s="2202">
        <v>22</v>
      </c>
      <c r="J27" s="2201">
        <v>23</v>
      </c>
      <c r="K27" s="2201">
        <v>0</v>
      </c>
      <c r="L27" s="2204">
        <v>23</v>
      </c>
      <c r="M27" s="2201">
        <v>20</v>
      </c>
      <c r="N27" s="2203">
        <v>1</v>
      </c>
      <c r="O27" s="2202">
        <v>21</v>
      </c>
      <c r="P27" s="2201">
        <v>0</v>
      </c>
      <c r="Q27" s="2201">
        <v>0</v>
      </c>
      <c r="R27" s="2204">
        <v>0</v>
      </c>
      <c r="S27" s="2201">
        <v>85</v>
      </c>
      <c r="T27" s="2203">
        <v>1</v>
      </c>
      <c r="U27" s="2202">
        <v>86</v>
      </c>
    </row>
    <row r="28" ht="24" customHeight="1">
      <c r="B28" s="2239" t="s">
        <v>21</v>
      </c>
      <c r="C28" s="2239"/>
      <c r="D28" s="2213">
        <f t="shared" ref="D28:U28" si="405">SUM(D20:D27)</f>
        <v>107</v>
      </c>
      <c r="E28" s="2214">
        <f t="shared" si="405"/>
        <v>2</v>
      </c>
      <c r="F28" s="2215">
        <f t="shared" si="405"/>
        <v>109</v>
      </c>
      <c r="G28" s="2168">
        <f t="shared" si="405"/>
        <v>114</v>
      </c>
      <c r="H28" s="2169">
        <f t="shared" si="405"/>
        <v>2</v>
      </c>
      <c r="I28" s="2215">
        <f t="shared" si="405"/>
        <v>116</v>
      </c>
      <c r="J28" s="2168">
        <f t="shared" si="405"/>
        <v>126</v>
      </c>
      <c r="K28" s="2213">
        <f t="shared" si="405"/>
        <v>0</v>
      </c>
      <c r="L28" s="2216">
        <f t="shared" si="405"/>
        <v>126</v>
      </c>
      <c r="M28" s="2168">
        <f t="shared" si="405"/>
        <v>127</v>
      </c>
      <c r="N28" s="2169">
        <f t="shared" si="405"/>
        <v>1</v>
      </c>
      <c r="O28" s="2215">
        <f t="shared" si="405"/>
        <v>128</v>
      </c>
      <c r="P28" s="2170">
        <f t="shared" si="405"/>
        <v>15</v>
      </c>
      <c r="Q28" s="2240">
        <f t="shared" si="405"/>
        <v>0</v>
      </c>
      <c r="R28" s="2170">
        <f t="shared" si="405"/>
        <v>15</v>
      </c>
      <c r="S28" s="2168">
        <f t="shared" si="405"/>
        <v>489</v>
      </c>
      <c r="T28" s="2169">
        <f t="shared" si="405"/>
        <v>5</v>
      </c>
      <c r="U28" s="2215">
        <f t="shared" si="405"/>
        <v>494</v>
      </c>
    </row>
    <row r="29" ht="24" customHeight="1">
      <c r="B29" s="2241" t="s">
        <v>22</v>
      </c>
      <c r="C29" s="2241"/>
      <c r="D29" s="2242"/>
      <c r="E29" s="2243"/>
      <c r="F29" s="2244"/>
      <c r="G29" s="2245"/>
      <c r="H29" s="2245"/>
      <c r="I29" s="2244"/>
      <c r="J29" s="2245"/>
      <c r="K29" s="2246"/>
      <c r="L29" s="2247"/>
      <c r="M29" s="2245"/>
      <c r="N29" s="2245"/>
      <c r="O29" s="2244"/>
      <c r="P29" s="2248"/>
      <c r="Q29" s="2249"/>
      <c r="R29" s="2250"/>
      <c r="S29" s="2245"/>
      <c r="T29" s="2245"/>
      <c r="U29" s="2244"/>
    </row>
    <row r="30" ht="22.5" customHeight="1">
      <c r="B30" s="2251" t="s">
        <v>151</v>
      </c>
      <c r="C30" s="2252" t="s">
        <v>152</v>
      </c>
      <c r="D30" s="2194">
        <v>0</v>
      </c>
      <c r="E30" s="2195">
        <v>0</v>
      </c>
      <c r="F30" s="2196">
        <v>0</v>
      </c>
      <c r="G30" s="2194">
        <v>0</v>
      </c>
      <c r="H30" s="2197">
        <v>0</v>
      </c>
      <c r="I30" s="2196">
        <v>0</v>
      </c>
      <c r="J30" s="2195">
        <v>1</v>
      </c>
      <c r="K30" s="2195">
        <v>0</v>
      </c>
      <c r="L30" s="2198">
        <v>1</v>
      </c>
      <c r="M30" s="2195">
        <v>0</v>
      </c>
      <c r="N30" s="2197">
        <v>0</v>
      </c>
      <c r="O30" s="2196">
        <v>0</v>
      </c>
      <c r="P30" s="2195">
        <v>0</v>
      </c>
      <c r="Q30" s="2195">
        <v>0</v>
      </c>
      <c r="R30" s="2198">
        <v>0</v>
      </c>
      <c r="S30" s="2195">
        <v>1</v>
      </c>
      <c r="T30" s="2197">
        <v>0</v>
      </c>
      <c r="U30" s="2196">
        <v>1</v>
      </c>
    </row>
    <row r="31" ht="25.5" customHeight="1" outlineLevel="1">
      <c r="B31" s="2253" t="s">
        <v>155</v>
      </c>
      <c r="C31" s="2254" t="s">
        <v>156</v>
      </c>
      <c r="D31" s="2200">
        <v>0</v>
      </c>
      <c r="E31" s="2201">
        <v>0</v>
      </c>
      <c r="F31" s="2202">
        <v>0</v>
      </c>
      <c r="G31" s="2200">
        <v>0</v>
      </c>
      <c r="H31" s="2203">
        <v>0</v>
      </c>
      <c r="I31" s="2202">
        <v>0</v>
      </c>
      <c r="J31" s="2201">
        <v>1</v>
      </c>
      <c r="K31" s="2201">
        <v>0</v>
      </c>
      <c r="L31" s="2204">
        <v>1</v>
      </c>
      <c r="M31" s="2201">
        <v>0</v>
      </c>
      <c r="N31" s="2203">
        <v>0</v>
      </c>
      <c r="O31" s="2202">
        <v>0</v>
      </c>
      <c r="P31" s="2201">
        <v>0</v>
      </c>
      <c r="Q31" s="2201">
        <v>0</v>
      </c>
      <c r="R31" s="2204">
        <v>0</v>
      </c>
      <c r="S31" s="2201">
        <v>1</v>
      </c>
      <c r="T31" s="2203">
        <v>0</v>
      </c>
      <c r="U31" s="2202">
        <v>1</v>
      </c>
    </row>
    <row r="32" ht="21" customHeight="1" outlineLevel="1">
      <c r="B32" s="2253" t="s">
        <v>161</v>
      </c>
      <c r="C32" s="2254" t="s">
        <v>162</v>
      </c>
      <c r="D32" s="2200">
        <v>0</v>
      </c>
      <c r="E32" s="2201">
        <v>0</v>
      </c>
      <c r="F32" s="2202">
        <v>0</v>
      </c>
      <c r="G32" s="2200">
        <v>0</v>
      </c>
      <c r="H32" s="2203">
        <v>0</v>
      </c>
      <c r="I32" s="2202">
        <v>0</v>
      </c>
      <c r="J32" s="2201">
        <v>1</v>
      </c>
      <c r="K32" s="2201">
        <v>0</v>
      </c>
      <c r="L32" s="2204">
        <v>1</v>
      </c>
      <c r="M32" s="2201">
        <v>0</v>
      </c>
      <c r="N32" s="2203">
        <v>0</v>
      </c>
      <c r="O32" s="2202">
        <v>0</v>
      </c>
      <c r="P32" s="2201">
        <v>0</v>
      </c>
      <c r="Q32" s="2201">
        <v>0</v>
      </c>
      <c r="R32" s="2204">
        <v>0</v>
      </c>
      <c r="S32" s="2201">
        <v>1</v>
      </c>
      <c r="T32" s="2203">
        <v>0</v>
      </c>
      <c r="U32" s="2202">
        <v>1</v>
      </c>
    </row>
    <row r="33" ht="24.75" customHeight="1" outlineLevel="1">
      <c r="B33" s="2237" t="s">
        <v>167</v>
      </c>
      <c r="C33" s="2238" t="s">
        <v>168</v>
      </c>
      <c r="D33" s="2255">
        <v>1</v>
      </c>
      <c r="E33" s="2256">
        <v>0</v>
      </c>
      <c r="F33" s="2257">
        <v>1</v>
      </c>
      <c r="G33" s="2200">
        <v>0</v>
      </c>
      <c r="H33" s="2203">
        <v>0</v>
      </c>
      <c r="I33" s="2257">
        <v>0</v>
      </c>
      <c r="J33" s="2256">
        <v>0</v>
      </c>
      <c r="K33" s="2256">
        <v>0</v>
      </c>
      <c r="L33" s="2204">
        <v>0</v>
      </c>
      <c r="M33" s="2201">
        <v>0</v>
      </c>
      <c r="N33" s="2203">
        <v>0</v>
      </c>
      <c r="O33" s="2257">
        <v>0</v>
      </c>
      <c r="P33" s="2256">
        <v>0</v>
      </c>
      <c r="Q33" s="2256">
        <v>0</v>
      </c>
      <c r="R33" s="2204">
        <v>0</v>
      </c>
      <c r="S33" s="2201">
        <v>1</v>
      </c>
      <c r="T33" s="2203">
        <v>0</v>
      </c>
      <c r="U33" s="2257">
        <v>1</v>
      </c>
    </row>
    <row r="34" s="2109" customFormat="1" ht="24.75" customHeight="1">
      <c r="B34" s="2258" t="s">
        <v>17</v>
      </c>
      <c r="C34" s="2258"/>
      <c r="D34" s="2259">
        <v>1</v>
      </c>
      <c r="E34" s="2260">
        <f>SUM(E30:E32)</f>
        <v>0</v>
      </c>
      <c r="F34" s="2261">
        <v>1</v>
      </c>
      <c r="G34" s="2259">
        <f t="shared" ref="G34:R34" si="406">SUM(G30:G32)</f>
        <v>0</v>
      </c>
      <c r="H34" s="2260">
        <f t="shared" si="406"/>
        <v>0</v>
      </c>
      <c r="I34" s="2262">
        <f t="shared" si="406"/>
        <v>0</v>
      </c>
      <c r="J34" s="2259">
        <f t="shared" si="406"/>
        <v>3</v>
      </c>
      <c r="K34" s="2260">
        <f t="shared" si="406"/>
        <v>0</v>
      </c>
      <c r="L34" s="2261">
        <f t="shared" si="406"/>
        <v>3</v>
      </c>
      <c r="M34" s="2259">
        <f t="shared" si="406"/>
        <v>0</v>
      </c>
      <c r="N34" s="2260">
        <f t="shared" si="406"/>
        <v>0</v>
      </c>
      <c r="O34" s="2261">
        <f t="shared" si="406"/>
        <v>0</v>
      </c>
      <c r="P34" s="2259">
        <f t="shared" si="406"/>
        <v>0</v>
      </c>
      <c r="Q34" s="2260">
        <f t="shared" si="406"/>
        <v>0</v>
      </c>
      <c r="R34" s="2261">
        <f t="shared" si="406"/>
        <v>0</v>
      </c>
      <c r="S34" s="2259">
        <v>4</v>
      </c>
      <c r="T34" s="2260">
        <f>SUM(T30:T32)</f>
        <v>0</v>
      </c>
      <c r="U34" s="2261">
        <v>4</v>
      </c>
    </row>
    <row r="35" s="2080" customFormat="1" ht="29.25" customHeight="1">
      <c r="B35" s="2263" t="s">
        <v>54</v>
      </c>
      <c r="C35" s="2263"/>
      <c r="D35" s="2264">
        <f t="shared" ref="D35:U35" si="407">SUM(D20:D27)</f>
        <v>107</v>
      </c>
      <c r="E35" s="2124">
        <f t="shared" si="407"/>
        <v>2</v>
      </c>
      <c r="F35" s="2265">
        <f t="shared" si="407"/>
        <v>109</v>
      </c>
      <c r="G35" s="2266">
        <f t="shared" si="407"/>
        <v>114</v>
      </c>
      <c r="H35" s="2124">
        <f t="shared" si="407"/>
        <v>2</v>
      </c>
      <c r="I35" s="2265">
        <f t="shared" si="407"/>
        <v>116</v>
      </c>
      <c r="J35" s="2266">
        <f t="shared" si="407"/>
        <v>126</v>
      </c>
      <c r="K35" s="2124">
        <f t="shared" si="407"/>
        <v>0</v>
      </c>
      <c r="L35" s="2265">
        <f t="shared" si="407"/>
        <v>126</v>
      </c>
      <c r="M35" s="2266">
        <f t="shared" si="407"/>
        <v>127</v>
      </c>
      <c r="N35" s="2124">
        <f t="shared" si="407"/>
        <v>1</v>
      </c>
      <c r="O35" s="2265">
        <f t="shared" si="407"/>
        <v>128</v>
      </c>
      <c r="P35" s="2266">
        <f t="shared" si="407"/>
        <v>15</v>
      </c>
      <c r="Q35" s="2124">
        <f t="shared" si="407"/>
        <v>0</v>
      </c>
      <c r="R35" s="2265">
        <f t="shared" si="407"/>
        <v>15</v>
      </c>
      <c r="S35" s="2266">
        <f t="shared" si="407"/>
        <v>489</v>
      </c>
      <c r="T35" s="2124">
        <f t="shared" si="407"/>
        <v>5</v>
      </c>
      <c r="U35" s="2265">
        <f t="shared" si="407"/>
        <v>494</v>
      </c>
    </row>
    <row r="36" ht="38.25" customHeight="1">
      <c r="B36" s="2267" t="s">
        <v>61</v>
      </c>
      <c r="C36" s="2267"/>
      <c r="D36" s="2213">
        <f t="shared" ref="D36:U36" si="408">D34</f>
        <v>1</v>
      </c>
      <c r="E36" s="2169">
        <f t="shared" si="408"/>
        <v>0</v>
      </c>
      <c r="F36" s="2082">
        <f t="shared" si="408"/>
        <v>1</v>
      </c>
      <c r="G36" s="2268">
        <f t="shared" si="408"/>
        <v>0</v>
      </c>
      <c r="H36" s="2169">
        <f t="shared" si="408"/>
        <v>0</v>
      </c>
      <c r="I36" s="2082">
        <f t="shared" si="408"/>
        <v>0</v>
      </c>
      <c r="J36" s="2268">
        <f t="shared" si="408"/>
        <v>3</v>
      </c>
      <c r="K36" s="2169">
        <f t="shared" si="408"/>
        <v>0</v>
      </c>
      <c r="L36" s="2082">
        <f t="shared" si="408"/>
        <v>3</v>
      </c>
      <c r="M36" s="2268">
        <f t="shared" si="408"/>
        <v>0</v>
      </c>
      <c r="N36" s="2169">
        <f t="shared" si="408"/>
        <v>0</v>
      </c>
      <c r="O36" s="2082">
        <f t="shared" si="408"/>
        <v>0</v>
      </c>
      <c r="P36" s="2268">
        <f t="shared" si="408"/>
        <v>0</v>
      </c>
      <c r="Q36" s="2169">
        <f t="shared" si="408"/>
        <v>0</v>
      </c>
      <c r="R36" s="2082">
        <f t="shared" si="408"/>
        <v>0</v>
      </c>
      <c r="S36" s="2268">
        <f t="shared" si="408"/>
        <v>4</v>
      </c>
      <c r="T36" s="2169">
        <f t="shared" si="408"/>
        <v>0</v>
      </c>
      <c r="U36" s="2082">
        <f t="shared" si="408"/>
        <v>4</v>
      </c>
    </row>
    <row r="37" ht="26.25" customHeight="1">
      <c r="B37" s="2269" t="s">
        <v>62</v>
      </c>
      <c r="C37" s="2269"/>
      <c r="D37" s="2270">
        <f>D35+D36</f>
        <v>108</v>
      </c>
      <c r="E37" s="2271">
        <f>E35+E36</f>
        <v>2</v>
      </c>
      <c r="F37" s="2271">
        <f t="shared" ref="F37:G37" si="409">F35+F36</f>
        <v>110</v>
      </c>
      <c r="G37" s="2271">
        <f t="shared" si="409"/>
        <v>114</v>
      </c>
      <c r="H37" s="2271">
        <f t="shared" ref="H37:U37" si="410">H35+H36</f>
        <v>2</v>
      </c>
      <c r="I37" s="2272">
        <f t="shared" si="410"/>
        <v>116</v>
      </c>
      <c r="J37" s="2273">
        <f t="shared" si="410"/>
        <v>129</v>
      </c>
      <c r="K37" s="2271">
        <f t="shared" si="410"/>
        <v>0</v>
      </c>
      <c r="L37" s="2272">
        <f t="shared" si="410"/>
        <v>129</v>
      </c>
      <c r="M37" s="2273">
        <f t="shared" si="410"/>
        <v>127</v>
      </c>
      <c r="N37" s="2271">
        <f t="shared" si="410"/>
        <v>1</v>
      </c>
      <c r="O37" s="2272">
        <f t="shared" si="410"/>
        <v>128</v>
      </c>
      <c r="P37" s="2273">
        <f t="shared" si="410"/>
        <v>15</v>
      </c>
      <c r="Q37" s="2271">
        <f t="shared" si="410"/>
        <v>0</v>
      </c>
      <c r="R37" s="2272">
        <f t="shared" si="410"/>
        <v>15</v>
      </c>
      <c r="S37" s="2273">
        <f t="shared" si="410"/>
        <v>493</v>
      </c>
      <c r="T37" s="2271">
        <f t="shared" si="410"/>
        <v>5</v>
      </c>
      <c r="U37" s="2272">
        <f t="shared" si="410"/>
        <v>498</v>
      </c>
    </row>
    <row r="38" s="2080" customFormat="1" ht="27" customHeight="1">
      <c r="F38" s="2126"/>
      <c r="I38" s="2126"/>
      <c r="L38" s="2126"/>
      <c r="O38" s="2126"/>
      <c r="P38" s="2126"/>
      <c r="Q38" s="2126"/>
      <c r="R38" s="2126"/>
      <c r="U38" s="2126"/>
    </row>
    <row r="39">
      <c r="B39" s="2174"/>
      <c r="C39" s="2174"/>
      <c r="D39" s="2174"/>
      <c r="E39" s="2174"/>
      <c r="F39" s="2174"/>
      <c r="G39" s="2174"/>
      <c r="H39" s="2174"/>
      <c r="I39" s="2174"/>
      <c r="J39" s="2174"/>
      <c r="K39" s="2174"/>
      <c r="L39" s="2174"/>
      <c r="M39" s="2174"/>
      <c r="N39" s="2174"/>
      <c r="O39" s="2174"/>
      <c r="P39" s="2174"/>
      <c r="Q39" s="2174"/>
      <c r="R39" s="2174"/>
      <c r="S39" s="2174"/>
      <c r="T39" s="2174"/>
      <c r="U39" s="2175"/>
      <c r="V39" s="2176"/>
    </row>
    <row r="41">
      <c r="D41" s="2274"/>
      <c r="E41" s="2274"/>
      <c r="F41" s="2274"/>
      <c r="G41" s="2274"/>
      <c r="H41" s="2274"/>
      <c r="I41" s="2274"/>
      <c r="J41" s="2274"/>
      <c r="K41" s="2274"/>
      <c r="L41" s="2274"/>
      <c r="M41" s="2274"/>
      <c r="N41" s="2274"/>
      <c r="O41" s="2274"/>
      <c r="P41" s="2274"/>
      <c r="Q41" s="2274"/>
      <c r="R41" s="2274"/>
      <c r="S41" s="2274"/>
      <c r="T41" s="2274"/>
      <c r="U41" s="2274"/>
    </row>
  </sheetData>
  <mergeCells count="22"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8:C8"/>
    <mergeCell ref="B17:C17"/>
    <mergeCell ref="B18:C18"/>
    <mergeCell ref="B19:C19"/>
    <mergeCell ref="B28:C28"/>
    <mergeCell ref="B29:C29"/>
    <mergeCell ref="B34:C34"/>
    <mergeCell ref="B35:C35"/>
    <mergeCell ref="B36:C36"/>
    <mergeCell ref="B37:C37"/>
    <mergeCell ref="B39:T39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7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4">
    <tabColor rgb="FF00B050"/>
    <outlinePr applyStyles="0" summaryBelow="1" summaryRight="1" showOutlineSymbols="1"/>
    <pageSetUpPr autoPageBreaks="1" fitToPage="0"/>
  </sheetPr>
  <sheetViews>
    <sheetView view="pageBreakPreview" topLeftCell="C1" zoomScale="60" workbookViewId="0">
      <selection activeCell="L41" activeCellId="0" sqref="L41"/>
    </sheetView>
  </sheetViews>
  <sheetFormatPr defaultColWidth="8.85546875" defaultRowHeight="12.75"/>
  <cols>
    <col min="1" max="1" style="2109" width="8.85546875"/>
    <col customWidth="1" min="2" max="2" style="2109" width="14.42578125"/>
    <col customWidth="1" min="3" max="3" style="2109" width="49.85546875"/>
    <col customWidth="1" min="4" max="4" style="2109" width="11.42578125"/>
    <col customWidth="1" min="5" max="5" style="2109" width="13.140625"/>
    <col customWidth="1" min="6" max="6" style="2122" width="10.140625"/>
    <col customWidth="1" min="7" max="7" style="2109" width="10.7109375"/>
    <col customWidth="1" min="8" max="8" style="2109" width="12.140625"/>
    <col customWidth="1" min="9" max="9" style="2122" width="9.85546875"/>
    <col customWidth="1" min="10" max="10" style="2109" width="10.85546875"/>
    <col customWidth="1" min="11" max="11" style="2109" width="13.140625"/>
    <col customWidth="1" min="12" max="12" style="2122" width="11.140625"/>
    <col customWidth="1" min="13" max="13" style="2109" width="9.85546875"/>
    <col customWidth="1" min="14" max="14" style="2109" width="12.42578125"/>
    <col customWidth="1" min="15" max="15" style="2122" width="10.7109375"/>
    <col customWidth="1" min="16" max="16" style="2109" width="10.42578125"/>
    <col customWidth="1" min="17" max="17" style="2109" width="12.140625"/>
    <col customWidth="1" min="18" max="18" style="2122" width="10.85546875"/>
    <col customWidth="1" min="19" max="19" style="2109" width="12.5703125"/>
    <col customWidth="1" min="20" max="20" style="2109" width="13.140625"/>
    <col customWidth="1" min="21" max="21" style="2122" width="13"/>
    <col min="22" max="257" style="2109" width="8.85546875"/>
    <col customWidth="1" min="258" max="258" style="2109" width="14.42578125"/>
    <col customWidth="1" min="259" max="259" style="2109" width="47.42578125"/>
    <col customWidth="1" min="260" max="260" style="2109" width="11.42578125"/>
    <col customWidth="1" min="261" max="261" style="2109" width="13.140625"/>
    <col customWidth="1" min="262" max="262" style="2109" width="10.140625"/>
    <col customWidth="1" min="263" max="263" style="2109" width="10.7109375"/>
    <col customWidth="1" min="264" max="264" style="2109" width="12.140625"/>
    <col customWidth="1" min="265" max="265" style="2109" width="9.85546875"/>
    <col customWidth="1" min="266" max="266" style="2109" width="10.85546875"/>
    <col customWidth="1" min="267" max="267" style="2109" width="13.140625"/>
    <col customWidth="1" min="268" max="268" style="2109" width="11.140625"/>
    <col customWidth="1" min="269" max="269" style="2109" width="9.85546875"/>
    <col customWidth="1" min="270" max="270" style="2109" width="12.42578125"/>
    <col customWidth="1" min="271" max="271" style="2109" width="10.7109375"/>
    <col customWidth="1" min="272" max="272" style="2109" width="10.42578125"/>
    <col customWidth="1" min="273" max="273" style="2109" width="12.140625"/>
    <col customWidth="1" min="274" max="274" style="2109" width="10.85546875"/>
    <col customWidth="1" min="275" max="275" style="2109" width="10.140625"/>
    <col customWidth="1" min="276" max="276" style="2109" width="13.140625"/>
    <col customWidth="1" min="277" max="277" style="2109" width="9.85546875"/>
    <col min="278" max="513" style="2109" width="8.85546875"/>
    <col customWidth="1" min="514" max="514" style="2109" width="14.42578125"/>
    <col customWidth="1" min="515" max="515" style="2109" width="47.42578125"/>
    <col customWidth="1" min="516" max="516" style="2109" width="11.42578125"/>
    <col customWidth="1" min="517" max="517" style="2109" width="13.140625"/>
    <col customWidth="1" min="518" max="518" style="2109" width="10.140625"/>
    <col customWidth="1" min="519" max="519" style="2109" width="10.7109375"/>
    <col customWidth="1" min="520" max="520" style="2109" width="12.140625"/>
    <col customWidth="1" min="521" max="521" style="2109" width="9.85546875"/>
    <col customWidth="1" min="522" max="522" style="2109" width="10.85546875"/>
    <col customWidth="1" min="523" max="523" style="2109" width="13.140625"/>
    <col customWidth="1" min="524" max="524" style="2109" width="11.140625"/>
    <col customWidth="1" min="525" max="525" style="2109" width="9.85546875"/>
    <col customWidth="1" min="526" max="526" style="2109" width="12.42578125"/>
    <col customWidth="1" min="527" max="527" style="2109" width="10.7109375"/>
    <col customWidth="1" min="528" max="528" style="2109" width="10.42578125"/>
    <col customWidth="1" min="529" max="529" style="2109" width="12.140625"/>
    <col customWidth="1" min="530" max="530" style="2109" width="10.85546875"/>
    <col customWidth="1" min="531" max="531" style="2109" width="10.140625"/>
    <col customWidth="1" min="532" max="532" style="2109" width="13.140625"/>
    <col customWidth="1" min="533" max="533" style="2109" width="9.85546875"/>
    <col min="534" max="769" style="2109" width="8.85546875"/>
    <col customWidth="1" min="770" max="770" style="2109" width="14.42578125"/>
    <col customWidth="1" min="771" max="771" style="2109" width="47.42578125"/>
    <col customWidth="1" min="772" max="772" style="2109" width="11.42578125"/>
    <col customWidth="1" min="773" max="773" style="2109" width="13.140625"/>
    <col customWidth="1" min="774" max="774" style="2109" width="10.140625"/>
    <col customWidth="1" min="775" max="775" style="2109" width="10.7109375"/>
    <col customWidth="1" min="776" max="776" style="2109" width="12.140625"/>
    <col customWidth="1" min="777" max="777" style="2109" width="9.85546875"/>
    <col customWidth="1" min="778" max="778" style="2109" width="10.85546875"/>
    <col customWidth="1" min="779" max="779" style="2109" width="13.140625"/>
    <col customWidth="1" min="780" max="780" style="2109" width="11.140625"/>
    <col customWidth="1" min="781" max="781" style="2109" width="9.85546875"/>
    <col customWidth="1" min="782" max="782" style="2109" width="12.42578125"/>
    <col customWidth="1" min="783" max="783" style="2109" width="10.7109375"/>
    <col customWidth="1" min="784" max="784" style="2109" width="10.42578125"/>
    <col customWidth="1" min="785" max="785" style="2109" width="12.140625"/>
    <col customWidth="1" min="786" max="786" style="2109" width="10.85546875"/>
    <col customWidth="1" min="787" max="787" style="2109" width="10.140625"/>
    <col customWidth="1" min="788" max="788" style="2109" width="13.140625"/>
    <col customWidth="1" min="789" max="789" style="2109" width="9.85546875"/>
    <col min="790" max="1025" style="2109" width="8.85546875"/>
    <col customWidth="1" min="1026" max="1026" style="2109" width="14.42578125"/>
    <col customWidth="1" min="1027" max="1027" style="2109" width="47.42578125"/>
    <col customWidth="1" min="1028" max="1028" style="2109" width="11.42578125"/>
    <col customWidth="1" min="1029" max="1029" style="2109" width="13.140625"/>
    <col customWidth="1" min="1030" max="1030" style="2109" width="10.140625"/>
    <col customWidth="1" min="1031" max="1031" style="2109" width="10.7109375"/>
    <col customWidth="1" min="1032" max="1032" style="2109" width="12.140625"/>
    <col customWidth="1" min="1033" max="1033" style="2109" width="9.85546875"/>
    <col customWidth="1" min="1034" max="1034" style="2109" width="10.85546875"/>
    <col customWidth="1" min="1035" max="1035" style="2109" width="13.140625"/>
    <col customWidth="1" min="1036" max="1036" style="2109" width="11.140625"/>
    <col customWidth="1" min="1037" max="1037" style="2109" width="9.85546875"/>
    <col customWidth="1" min="1038" max="1038" style="2109" width="12.42578125"/>
    <col customWidth="1" min="1039" max="1039" style="2109" width="10.7109375"/>
    <col customWidth="1" min="1040" max="1040" style="2109" width="10.42578125"/>
    <col customWidth="1" min="1041" max="1041" style="2109" width="12.140625"/>
    <col customWidth="1" min="1042" max="1042" style="2109" width="10.85546875"/>
    <col customWidth="1" min="1043" max="1043" style="2109" width="10.140625"/>
    <col customWidth="1" min="1044" max="1044" style="2109" width="13.140625"/>
    <col customWidth="1" min="1045" max="1045" style="2109" width="9.85546875"/>
    <col min="1046" max="1281" style="2109" width="8.85546875"/>
    <col customWidth="1" min="1282" max="1282" style="2109" width="14.42578125"/>
    <col customWidth="1" min="1283" max="1283" style="2109" width="47.42578125"/>
    <col customWidth="1" min="1284" max="1284" style="2109" width="11.42578125"/>
    <col customWidth="1" min="1285" max="1285" style="2109" width="13.140625"/>
    <col customWidth="1" min="1286" max="1286" style="2109" width="10.140625"/>
    <col customWidth="1" min="1287" max="1287" style="2109" width="10.7109375"/>
    <col customWidth="1" min="1288" max="1288" style="2109" width="12.140625"/>
    <col customWidth="1" min="1289" max="1289" style="2109" width="9.85546875"/>
    <col customWidth="1" min="1290" max="1290" style="2109" width="10.85546875"/>
    <col customWidth="1" min="1291" max="1291" style="2109" width="13.140625"/>
    <col customWidth="1" min="1292" max="1292" style="2109" width="11.140625"/>
    <col customWidth="1" min="1293" max="1293" style="2109" width="9.85546875"/>
    <col customWidth="1" min="1294" max="1294" style="2109" width="12.42578125"/>
    <col customWidth="1" min="1295" max="1295" style="2109" width="10.7109375"/>
    <col customWidth="1" min="1296" max="1296" style="2109" width="10.42578125"/>
    <col customWidth="1" min="1297" max="1297" style="2109" width="12.140625"/>
    <col customWidth="1" min="1298" max="1298" style="2109" width="10.85546875"/>
    <col customWidth="1" min="1299" max="1299" style="2109" width="10.140625"/>
    <col customWidth="1" min="1300" max="1300" style="2109" width="13.140625"/>
    <col customWidth="1" min="1301" max="1301" style="2109" width="9.85546875"/>
    <col min="1302" max="1537" style="2109" width="8.85546875"/>
    <col customWidth="1" min="1538" max="1538" style="2109" width="14.42578125"/>
    <col customWidth="1" min="1539" max="1539" style="2109" width="47.42578125"/>
    <col customWidth="1" min="1540" max="1540" style="2109" width="11.42578125"/>
    <col customWidth="1" min="1541" max="1541" style="2109" width="13.140625"/>
    <col customWidth="1" min="1542" max="1542" style="2109" width="10.140625"/>
    <col customWidth="1" min="1543" max="1543" style="2109" width="10.7109375"/>
    <col customWidth="1" min="1544" max="1544" style="2109" width="12.140625"/>
    <col customWidth="1" min="1545" max="1545" style="2109" width="9.85546875"/>
    <col customWidth="1" min="1546" max="1546" style="2109" width="10.85546875"/>
    <col customWidth="1" min="1547" max="1547" style="2109" width="13.140625"/>
    <col customWidth="1" min="1548" max="1548" style="2109" width="11.140625"/>
    <col customWidth="1" min="1549" max="1549" style="2109" width="9.85546875"/>
    <col customWidth="1" min="1550" max="1550" style="2109" width="12.42578125"/>
    <col customWidth="1" min="1551" max="1551" style="2109" width="10.7109375"/>
    <col customWidth="1" min="1552" max="1552" style="2109" width="10.42578125"/>
    <col customWidth="1" min="1553" max="1553" style="2109" width="12.140625"/>
    <col customWidth="1" min="1554" max="1554" style="2109" width="10.85546875"/>
    <col customWidth="1" min="1555" max="1555" style="2109" width="10.140625"/>
    <col customWidth="1" min="1556" max="1556" style="2109" width="13.140625"/>
    <col customWidth="1" min="1557" max="1557" style="2109" width="9.85546875"/>
    <col min="1558" max="1793" style="2109" width="8.85546875"/>
    <col customWidth="1" min="1794" max="1794" style="2109" width="14.42578125"/>
    <col customWidth="1" min="1795" max="1795" style="2109" width="47.42578125"/>
    <col customWidth="1" min="1796" max="1796" style="2109" width="11.42578125"/>
    <col customWidth="1" min="1797" max="1797" style="2109" width="13.140625"/>
    <col customWidth="1" min="1798" max="1798" style="2109" width="10.140625"/>
    <col customWidth="1" min="1799" max="1799" style="2109" width="10.7109375"/>
    <col customWidth="1" min="1800" max="1800" style="2109" width="12.140625"/>
    <col customWidth="1" min="1801" max="1801" style="2109" width="9.85546875"/>
    <col customWidth="1" min="1802" max="1802" style="2109" width="10.85546875"/>
    <col customWidth="1" min="1803" max="1803" style="2109" width="13.140625"/>
    <col customWidth="1" min="1804" max="1804" style="2109" width="11.140625"/>
    <col customWidth="1" min="1805" max="1805" style="2109" width="9.85546875"/>
    <col customWidth="1" min="1806" max="1806" style="2109" width="12.42578125"/>
    <col customWidth="1" min="1807" max="1807" style="2109" width="10.7109375"/>
    <col customWidth="1" min="1808" max="1808" style="2109" width="10.42578125"/>
    <col customWidth="1" min="1809" max="1809" style="2109" width="12.140625"/>
    <col customWidth="1" min="1810" max="1810" style="2109" width="10.85546875"/>
    <col customWidth="1" min="1811" max="1811" style="2109" width="10.140625"/>
    <col customWidth="1" min="1812" max="1812" style="2109" width="13.140625"/>
    <col customWidth="1" min="1813" max="1813" style="2109" width="9.85546875"/>
    <col min="1814" max="2049" style="2109" width="8.85546875"/>
    <col customWidth="1" min="2050" max="2050" style="2109" width="14.42578125"/>
    <col customWidth="1" min="2051" max="2051" style="2109" width="47.42578125"/>
    <col customWidth="1" min="2052" max="2052" style="2109" width="11.42578125"/>
    <col customWidth="1" min="2053" max="2053" style="2109" width="13.140625"/>
    <col customWidth="1" min="2054" max="2054" style="2109" width="10.140625"/>
    <col customWidth="1" min="2055" max="2055" style="2109" width="10.7109375"/>
    <col customWidth="1" min="2056" max="2056" style="2109" width="12.140625"/>
    <col customWidth="1" min="2057" max="2057" style="2109" width="9.85546875"/>
    <col customWidth="1" min="2058" max="2058" style="2109" width="10.85546875"/>
    <col customWidth="1" min="2059" max="2059" style="2109" width="13.140625"/>
    <col customWidth="1" min="2060" max="2060" style="2109" width="11.140625"/>
    <col customWidth="1" min="2061" max="2061" style="2109" width="9.85546875"/>
    <col customWidth="1" min="2062" max="2062" style="2109" width="12.42578125"/>
    <col customWidth="1" min="2063" max="2063" style="2109" width="10.7109375"/>
    <col customWidth="1" min="2064" max="2064" style="2109" width="10.42578125"/>
    <col customWidth="1" min="2065" max="2065" style="2109" width="12.140625"/>
    <col customWidth="1" min="2066" max="2066" style="2109" width="10.85546875"/>
    <col customWidth="1" min="2067" max="2067" style="2109" width="10.140625"/>
    <col customWidth="1" min="2068" max="2068" style="2109" width="13.140625"/>
    <col customWidth="1" min="2069" max="2069" style="2109" width="9.85546875"/>
    <col min="2070" max="2305" style="2109" width="8.85546875"/>
    <col customWidth="1" min="2306" max="2306" style="2109" width="14.42578125"/>
    <col customWidth="1" min="2307" max="2307" style="2109" width="47.42578125"/>
    <col customWidth="1" min="2308" max="2308" style="2109" width="11.42578125"/>
    <col customWidth="1" min="2309" max="2309" style="2109" width="13.140625"/>
    <col customWidth="1" min="2310" max="2310" style="2109" width="10.140625"/>
    <col customWidth="1" min="2311" max="2311" style="2109" width="10.7109375"/>
    <col customWidth="1" min="2312" max="2312" style="2109" width="12.140625"/>
    <col customWidth="1" min="2313" max="2313" style="2109" width="9.85546875"/>
    <col customWidth="1" min="2314" max="2314" style="2109" width="10.85546875"/>
    <col customWidth="1" min="2315" max="2315" style="2109" width="13.140625"/>
    <col customWidth="1" min="2316" max="2316" style="2109" width="11.140625"/>
    <col customWidth="1" min="2317" max="2317" style="2109" width="9.85546875"/>
    <col customWidth="1" min="2318" max="2318" style="2109" width="12.42578125"/>
    <col customWidth="1" min="2319" max="2319" style="2109" width="10.7109375"/>
    <col customWidth="1" min="2320" max="2320" style="2109" width="10.42578125"/>
    <col customWidth="1" min="2321" max="2321" style="2109" width="12.140625"/>
    <col customWidth="1" min="2322" max="2322" style="2109" width="10.85546875"/>
    <col customWidth="1" min="2323" max="2323" style="2109" width="10.140625"/>
    <col customWidth="1" min="2324" max="2324" style="2109" width="13.140625"/>
    <col customWidth="1" min="2325" max="2325" style="2109" width="9.85546875"/>
    <col min="2326" max="2561" style="2109" width="8.85546875"/>
    <col customWidth="1" min="2562" max="2562" style="2109" width="14.42578125"/>
    <col customWidth="1" min="2563" max="2563" style="2109" width="47.42578125"/>
    <col customWidth="1" min="2564" max="2564" style="2109" width="11.42578125"/>
    <col customWidth="1" min="2565" max="2565" style="2109" width="13.140625"/>
    <col customWidth="1" min="2566" max="2566" style="2109" width="10.140625"/>
    <col customWidth="1" min="2567" max="2567" style="2109" width="10.7109375"/>
    <col customWidth="1" min="2568" max="2568" style="2109" width="12.140625"/>
    <col customWidth="1" min="2569" max="2569" style="2109" width="9.85546875"/>
    <col customWidth="1" min="2570" max="2570" style="2109" width="10.85546875"/>
    <col customWidth="1" min="2571" max="2571" style="2109" width="13.140625"/>
    <col customWidth="1" min="2572" max="2572" style="2109" width="11.140625"/>
    <col customWidth="1" min="2573" max="2573" style="2109" width="9.85546875"/>
    <col customWidth="1" min="2574" max="2574" style="2109" width="12.42578125"/>
    <col customWidth="1" min="2575" max="2575" style="2109" width="10.7109375"/>
    <col customWidth="1" min="2576" max="2576" style="2109" width="10.42578125"/>
    <col customWidth="1" min="2577" max="2577" style="2109" width="12.140625"/>
    <col customWidth="1" min="2578" max="2578" style="2109" width="10.85546875"/>
    <col customWidth="1" min="2579" max="2579" style="2109" width="10.140625"/>
    <col customWidth="1" min="2580" max="2580" style="2109" width="13.140625"/>
    <col customWidth="1" min="2581" max="2581" style="2109" width="9.85546875"/>
    <col min="2582" max="2817" style="2109" width="8.85546875"/>
    <col customWidth="1" min="2818" max="2818" style="2109" width="14.42578125"/>
    <col customWidth="1" min="2819" max="2819" style="2109" width="47.42578125"/>
    <col customWidth="1" min="2820" max="2820" style="2109" width="11.42578125"/>
    <col customWidth="1" min="2821" max="2821" style="2109" width="13.140625"/>
    <col customWidth="1" min="2822" max="2822" style="2109" width="10.140625"/>
    <col customWidth="1" min="2823" max="2823" style="2109" width="10.7109375"/>
    <col customWidth="1" min="2824" max="2824" style="2109" width="12.140625"/>
    <col customWidth="1" min="2825" max="2825" style="2109" width="9.85546875"/>
    <col customWidth="1" min="2826" max="2826" style="2109" width="10.85546875"/>
    <col customWidth="1" min="2827" max="2827" style="2109" width="13.140625"/>
    <col customWidth="1" min="2828" max="2828" style="2109" width="11.140625"/>
    <col customWidth="1" min="2829" max="2829" style="2109" width="9.85546875"/>
    <col customWidth="1" min="2830" max="2830" style="2109" width="12.42578125"/>
    <col customWidth="1" min="2831" max="2831" style="2109" width="10.7109375"/>
    <col customWidth="1" min="2832" max="2832" style="2109" width="10.42578125"/>
    <col customWidth="1" min="2833" max="2833" style="2109" width="12.140625"/>
    <col customWidth="1" min="2834" max="2834" style="2109" width="10.85546875"/>
    <col customWidth="1" min="2835" max="2835" style="2109" width="10.140625"/>
    <col customWidth="1" min="2836" max="2836" style="2109" width="13.140625"/>
    <col customWidth="1" min="2837" max="2837" style="2109" width="9.85546875"/>
    <col min="2838" max="3073" style="2109" width="8.85546875"/>
    <col customWidth="1" min="3074" max="3074" style="2109" width="14.42578125"/>
    <col customWidth="1" min="3075" max="3075" style="2109" width="47.42578125"/>
    <col customWidth="1" min="3076" max="3076" style="2109" width="11.42578125"/>
    <col customWidth="1" min="3077" max="3077" style="2109" width="13.140625"/>
    <col customWidth="1" min="3078" max="3078" style="2109" width="10.140625"/>
    <col customWidth="1" min="3079" max="3079" style="2109" width="10.7109375"/>
    <col customWidth="1" min="3080" max="3080" style="2109" width="12.140625"/>
    <col customWidth="1" min="3081" max="3081" style="2109" width="9.85546875"/>
    <col customWidth="1" min="3082" max="3082" style="2109" width="10.85546875"/>
    <col customWidth="1" min="3083" max="3083" style="2109" width="13.140625"/>
    <col customWidth="1" min="3084" max="3084" style="2109" width="11.140625"/>
    <col customWidth="1" min="3085" max="3085" style="2109" width="9.85546875"/>
    <col customWidth="1" min="3086" max="3086" style="2109" width="12.42578125"/>
    <col customWidth="1" min="3087" max="3087" style="2109" width="10.7109375"/>
    <col customWidth="1" min="3088" max="3088" style="2109" width="10.42578125"/>
    <col customWidth="1" min="3089" max="3089" style="2109" width="12.140625"/>
    <col customWidth="1" min="3090" max="3090" style="2109" width="10.85546875"/>
    <col customWidth="1" min="3091" max="3091" style="2109" width="10.140625"/>
    <col customWidth="1" min="3092" max="3092" style="2109" width="13.140625"/>
    <col customWidth="1" min="3093" max="3093" style="2109" width="9.85546875"/>
    <col min="3094" max="3329" style="2109" width="8.85546875"/>
    <col customWidth="1" min="3330" max="3330" style="2109" width="14.42578125"/>
    <col customWidth="1" min="3331" max="3331" style="2109" width="47.42578125"/>
    <col customWidth="1" min="3332" max="3332" style="2109" width="11.42578125"/>
    <col customWidth="1" min="3333" max="3333" style="2109" width="13.140625"/>
    <col customWidth="1" min="3334" max="3334" style="2109" width="10.140625"/>
    <col customWidth="1" min="3335" max="3335" style="2109" width="10.7109375"/>
    <col customWidth="1" min="3336" max="3336" style="2109" width="12.140625"/>
    <col customWidth="1" min="3337" max="3337" style="2109" width="9.85546875"/>
    <col customWidth="1" min="3338" max="3338" style="2109" width="10.85546875"/>
    <col customWidth="1" min="3339" max="3339" style="2109" width="13.140625"/>
    <col customWidth="1" min="3340" max="3340" style="2109" width="11.140625"/>
    <col customWidth="1" min="3341" max="3341" style="2109" width="9.85546875"/>
    <col customWidth="1" min="3342" max="3342" style="2109" width="12.42578125"/>
    <col customWidth="1" min="3343" max="3343" style="2109" width="10.7109375"/>
    <col customWidth="1" min="3344" max="3344" style="2109" width="10.42578125"/>
    <col customWidth="1" min="3345" max="3345" style="2109" width="12.140625"/>
    <col customWidth="1" min="3346" max="3346" style="2109" width="10.85546875"/>
    <col customWidth="1" min="3347" max="3347" style="2109" width="10.140625"/>
    <col customWidth="1" min="3348" max="3348" style="2109" width="13.140625"/>
    <col customWidth="1" min="3349" max="3349" style="2109" width="9.85546875"/>
    <col min="3350" max="3585" style="2109" width="8.85546875"/>
    <col customWidth="1" min="3586" max="3586" style="2109" width="14.42578125"/>
    <col customWidth="1" min="3587" max="3587" style="2109" width="47.42578125"/>
    <col customWidth="1" min="3588" max="3588" style="2109" width="11.42578125"/>
    <col customWidth="1" min="3589" max="3589" style="2109" width="13.140625"/>
    <col customWidth="1" min="3590" max="3590" style="2109" width="10.140625"/>
    <col customWidth="1" min="3591" max="3591" style="2109" width="10.7109375"/>
    <col customWidth="1" min="3592" max="3592" style="2109" width="12.140625"/>
    <col customWidth="1" min="3593" max="3593" style="2109" width="9.85546875"/>
    <col customWidth="1" min="3594" max="3594" style="2109" width="10.85546875"/>
    <col customWidth="1" min="3595" max="3595" style="2109" width="13.140625"/>
    <col customWidth="1" min="3596" max="3596" style="2109" width="11.140625"/>
    <col customWidth="1" min="3597" max="3597" style="2109" width="9.85546875"/>
    <col customWidth="1" min="3598" max="3598" style="2109" width="12.42578125"/>
    <col customWidth="1" min="3599" max="3599" style="2109" width="10.7109375"/>
    <col customWidth="1" min="3600" max="3600" style="2109" width="10.42578125"/>
    <col customWidth="1" min="3601" max="3601" style="2109" width="12.140625"/>
    <col customWidth="1" min="3602" max="3602" style="2109" width="10.85546875"/>
    <col customWidth="1" min="3603" max="3603" style="2109" width="10.140625"/>
    <col customWidth="1" min="3604" max="3604" style="2109" width="13.140625"/>
    <col customWidth="1" min="3605" max="3605" style="2109" width="9.85546875"/>
    <col min="3606" max="3841" style="2109" width="8.85546875"/>
    <col customWidth="1" min="3842" max="3842" style="2109" width="14.42578125"/>
    <col customWidth="1" min="3843" max="3843" style="2109" width="47.42578125"/>
    <col customWidth="1" min="3844" max="3844" style="2109" width="11.42578125"/>
    <col customWidth="1" min="3845" max="3845" style="2109" width="13.140625"/>
    <col customWidth="1" min="3846" max="3846" style="2109" width="10.140625"/>
    <col customWidth="1" min="3847" max="3847" style="2109" width="10.7109375"/>
    <col customWidth="1" min="3848" max="3848" style="2109" width="12.140625"/>
    <col customWidth="1" min="3849" max="3849" style="2109" width="9.85546875"/>
    <col customWidth="1" min="3850" max="3850" style="2109" width="10.85546875"/>
    <col customWidth="1" min="3851" max="3851" style="2109" width="13.140625"/>
    <col customWidth="1" min="3852" max="3852" style="2109" width="11.140625"/>
    <col customWidth="1" min="3853" max="3853" style="2109" width="9.85546875"/>
    <col customWidth="1" min="3854" max="3854" style="2109" width="12.42578125"/>
    <col customWidth="1" min="3855" max="3855" style="2109" width="10.7109375"/>
    <col customWidth="1" min="3856" max="3856" style="2109" width="10.42578125"/>
    <col customWidth="1" min="3857" max="3857" style="2109" width="12.140625"/>
    <col customWidth="1" min="3858" max="3858" style="2109" width="10.85546875"/>
    <col customWidth="1" min="3859" max="3859" style="2109" width="10.140625"/>
    <col customWidth="1" min="3860" max="3860" style="2109" width="13.140625"/>
    <col customWidth="1" min="3861" max="3861" style="2109" width="9.85546875"/>
    <col min="3862" max="4097" style="2109" width="8.85546875"/>
    <col customWidth="1" min="4098" max="4098" style="2109" width="14.42578125"/>
    <col customWidth="1" min="4099" max="4099" style="2109" width="47.42578125"/>
    <col customWidth="1" min="4100" max="4100" style="2109" width="11.42578125"/>
    <col customWidth="1" min="4101" max="4101" style="2109" width="13.140625"/>
    <col customWidth="1" min="4102" max="4102" style="2109" width="10.140625"/>
    <col customWidth="1" min="4103" max="4103" style="2109" width="10.7109375"/>
    <col customWidth="1" min="4104" max="4104" style="2109" width="12.140625"/>
    <col customWidth="1" min="4105" max="4105" style="2109" width="9.85546875"/>
    <col customWidth="1" min="4106" max="4106" style="2109" width="10.85546875"/>
    <col customWidth="1" min="4107" max="4107" style="2109" width="13.140625"/>
    <col customWidth="1" min="4108" max="4108" style="2109" width="11.140625"/>
    <col customWidth="1" min="4109" max="4109" style="2109" width="9.85546875"/>
    <col customWidth="1" min="4110" max="4110" style="2109" width="12.42578125"/>
    <col customWidth="1" min="4111" max="4111" style="2109" width="10.7109375"/>
    <col customWidth="1" min="4112" max="4112" style="2109" width="10.42578125"/>
    <col customWidth="1" min="4113" max="4113" style="2109" width="12.140625"/>
    <col customWidth="1" min="4114" max="4114" style="2109" width="10.85546875"/>
    <col customWidth="1" min="4115" max="4115" style="2109" width="10.140625"/>
    <col customWidth="1" min="4116" max="4116" style="2109" width="13.140625"/>
    <col customWidth="1" min="4117" max="4117" style="2109" width="9.85546875"/>
    <col min="4118" max="4353" style="2109" width="8.85546875"/>
    <col customWidth="1" min="4354" max="4354" style="2109" width="14.42578125"/>
    <col customWidth="1" min="4355" max="4355" style="2109" width="47.42578125"/>
    <col customWidth="1" min="4356" max="4356" style="2109" width="11.42578125"/>
    <col customWidth="1" min="4357" max="4357" style="2109" width="13.140625"/>
    <col customWidth="1" min="4358" max="4358" style="2109" width="10.140625"/>
    <col customWidth="1" min="4359" max="4359" style="2109" width="10.7109375"/>
    <col customWidth="1" min="4360" max="4360" style="2109" width="12.140625"/>
    <col customWidth="1" min="4361" max="4361" style="2109" width="9.85546875"/>
    <col customWidth="1" min="4362" max="4362" style="2109" width="10.85546875"/>
    <col customWidth="1" min="4363" max="4363" style="2109" width="13.140625"/>
    <col customWidth="1" min="4364" max="4364" style="2109" width="11.140625"/>
    <col customWidth="1" min="4365" max="4365" style="2109" width="9.85546875"/>
    <col customWidth="1" min="4366" max="4366" style="2109" width="12.42578125"/>
    <col customWidth="1" min="4367" max="4367" style="2109" width="10.7109375"/>
    <col customWidth="1" min="4368" max="4368" style="2109" width="10.42578125"/>
    <col customWidth="1" min="4369" max="4369" style="2109" width="12.140625"/>
    <col customWidth="1" min="4370" max="4370" style="2109" width="10.85546875"/>
    <col customWidth="1" min="4371" max="4371" style="2109" width="10.140625"/>
    <col customWidth="1" min="4372" max="4372" style="2109" width="13.140625"/>
    <col customWidth="1" min="4373" max="4373" style="2109" width="9.85546875"/>
    <col min="4374" max="4609" style="2109" width="8.85546875"/>
    <col customWidth="1" min="4610" max="4610" style="2109" width="14.42578125"/>
    <col customWidth="1" min="4611" max="4611" style="2109" width="47.42578125"/>
    <col customWidth="1" min="4612" max="4612" style="2109" width="11.42578125"/>
    <col customWidth="1" min="4613" max="4613" style="2109" width="13.140625"/>
    <col customWidth="1" min="4614" max="4614" style="2109" width="10.140625"/>
    <col customWidth="1" min="4615" max="4615" style="2109" width="10.7109375"/>
    <col customWidth="1" min="4616" max="4616" style="2109" width="12.140625"/>
    <col customWidth="1" min="4617" max="4617" style="2109" width="9.85546875"/>
    <col customWidth="1" min="4618" max="4618" style="2109" width="10.85546875"/>
    <col customWidth="1" min="4619" max="4619" style="2109" width="13.140625"/>
    <col customWidth="1" min="4620" max="4620" style="2109" width="11.140625"/>
    <col customWidth="1" min="4621" max="4621" style="2109" width="9.85546875"/>
    <col customWidth="1" min="4622" max="4622" style="2109" width="12.42578125"/>
    <col customWidth="1" min="4623" max="4623" style="2109" width="10.7109375"/>
    <col customWidth="1" min="4624" max="4624" style="2109" width="10.42578125"/>
    <col customWidth="1" min="4625" max="4625" style="2109" width="12.140625"/>
    <col customWidth="1" min="4626" max="4626" style="2109" width="10.85546875"/>
    <col customWidth="1" min="4627" max="4627" style="2109" width="10.140625"/>
    <col customWidth="1" min="4628" max="4628" style="2109" width="13.140625"/>
    <col customWidth="1" min="4629" max="4629" style="2109" width="9.85546875"/>
    <col min="4630" max="4865" style="2109" width="8.85546875"/>
    <col customWidth="1" min="4866" max="4866" style="2109" width="14.42578125"/>
    <col customWidth="1" min="4867" max="4867" style="2109" width="47.42578125"/>
    <col customWidth="1" min="4868" max="4868" style="2109" width="11.42578125"/>
    <col customWidth="1" min="4869" max="4869" style="2109" width="13.140625"/>
    <col customWidth="1" min="4870" max="4870" style="2109" width="10.140625"/>
    <col customWidth="1" min="4871" max="4871" style="2109" width="10.7109375"/>
    <col customWidth="1" min="4872" max="4872" style="2109" width="12.140625"/>
    <col customWidth="1" min="4873" max="4873" style="2109" width="9.85546875"/>
    <col customWidth="1" min="4874" max="4874" style="2109" width="10.85546875"/>
    <col customWidth="1" min="4875" max="4875" style="2109" width="13.140625"/>
    <col customWidth="1" min="4876" max="4876" style="2109" width="11.140625"/>
    <col customWidth="1" min="4877" max="4877" style="2109" width="9.85546875"/>
    <col customWidth="1" min="4878" max="4878" style="2109" width="12.42578125"/>
    <col customWidth="1" min="4879" max="4879" style="2109" width="10.7109375"/>
    <col customWidth="1" min="4880" max="4880" style="2109" width="10.42578125"/>
    <col customWidth="1" min="4881" max="4881" style="2109" width="12.140625"/>
    <col customWidth="1" min="4882" max="4882" style="2109" width="10.85546875"/>
    <col customWidth="1" min="4883" max="4883" style="2109" width="10.140625"/>
    <col customWidth="1" min="4884" max="4884" style="2109" width="13.140625"/>
    <col customWidth="1" min="4885" max="4885" style="2109" width="9.85546875"/>
    <col min="4886" max="5121" style="2109" width="8.85546875"/>
    <col customWidth="1" min="5122" max="5122" style="2109" width="14.42578125"/>
    <col customWidth="1" min="5123" max="5123" style="2109" width="47.42578125"/>
    <col customWidth="1" min="5124" max="5124" style="2109" width="11.42578125"/>
    <col customWidth="1" min="5125" max="5125" style="2109" width="13.140625"/>
    <col customWidth="1" min="5126" max="5126" style="2109" width="10.140625"/>
    <col customWidth="1" min="5127" max="5127" style="2109" width="10.7109375"/>
    <col customWidth="1" min="5128" max="5128" style="2109" width="12.140625"/>
    <col customWidth="1" min="5129" max="5129" style="2109" width="9.85546875"/>
    <col customWidth="1" min="5130" max="5130" style="2109" width="10.85546875"/>
    <col customWidth="1" min="5131" max="5131" style="2109" width="13.140625"/>
    <col customWidth="1" min="5132" max="5132" style="2109" width="11.140625"/>
    <col customWidth="1" min="5133" max="5133" style="2109" width="9.85546875"/>
    <col customWidth="1" min="5134" max="5134" style="2109" width="12.42578125"/>
    <col customWidth="1" min="5135" max="5135" style="2109" width="10.7109375"/>
    <col customWidth="1" min="5136" max="5136" style="2109" width="10.42578125"/>
    <col customWidth="1" min="5137" max="5137" style="2109" width="12.140625"/>
    <col customWidth="1" min="5138" max="5138" style="2109" width="10.85546875"/>
    <col customWidth="1" min="5139" max="5139" style="2109" width="10.140625"/>
    <col customWidth="1" min="5140" max="5140" style="2109" width="13.140625"/>
    <col customWidth="1" min="5141" max="5141" style="2109" width="9.85546875"/>
    <col min="5142" max="5377" style="2109" width="8.85546875"/>
    <col customWidth="1" min="5378" max="5378" style="2109" width="14.42578125"/>
    <col customWidth="1" min="5379" max="5379" style="2109" width="47.42578125"/>
    <col customWidth="1" min="5380" max="5380" style="2109" width="11.42578125"/>
    <col customWidth="1" min="5381" max="5381" style="2109" width="13.140625"/>
    <col customWidth="1" min="5382" max="5382" style="2109" width="10.140625"/>
    <col customWidth="1" min="5383" max="5383" style="2109" width="10.7109375"/>
    <col customWidth="1" min="5384" max="5384" style="2109" width="12.140625"/>
    <col customWidth="1" min="5385" max="5385" style="2109" width="9.85546875"/>
    <col customWidth="1" min="5386" max="5386" style="2109" width="10.85546875"/>
    <col customWidth="1" min="5387" max="5387" style="2109" width="13.140625"/>
    <col customWidth="1" min="5388" max="5388" style="2109" width="11.140625"/>
    <col customWidth="1" min="5389" max="5389" style="2109" width="9.85546875"/>
    <col customWidth="1" min="5390" max="5390" style="2109" width="12.42578125"/>
    <col customWidth="1" min="5391" max="5391" style="2109" width="10.7109375"/>
    <col customWidth="1" min="5392" max="5392" style="2109" width="10.42578125"/>
    <col customWidth="1" min="5393" max="5393" style="2109" width="12.140625"/>
    <col customWidth="1" min="5394" max="5394" style="2109" width="10.85546875"/>
    <col customWidth="1" min="5395" max="5395" style="2109" width="10.140625"/>
    <col customWidth="1" min="5396" max="5396" style="2109" width="13.140625"/>
    <col customWidth="1" min="5397" max="5397" style="2109" width="9.85546875"/>
    <col min="5398" max="5633" style="2109" width="8.85546875"/>
    <col customWidth="1" min="5634" max="5634" style="2109" width="14.42578125"/>
    <col customWidth="1" min="5635" max="5635" style="2109" width="47.42578125"/>
    <col customWidth="1" min="5636" max="5636" style="2109" width="11.42578125"/>
    <col customWidth="1" min="5637" max="5637" style="2109" width="13.140625"/>
    <col customWidth="1" min="5638" max="5638" style="2109" width="10.140625"/>
    <col customWidth="1" min="5639" max="5639" style="2109" width="10.7109375"/>
    <col customWidth="1" min="5640" max="5640" style="2109" width="12.140625"/>
    <col customWidth="1" min="5641" max="5641" style="2109" width="9.85546875"/>
    <col customWidth="1" min="5642" max="5642" style="2109" width="10.85546875"/>
    <col customWidth="1" min="5643" max="5643" style="2109" width="13.140625"/>
    <col customWidth="1" min="5644" max="5644" style="2109" width="11.140625"/>
    <col customWidth="1" min="5645" max="5645" style="2109" width="9.85546875"/>
    <col customWidth="1" min="5646" max="5646" style="2109" width="12.42578125"/>
    <col customWidth="1" min="5647" max="5647" style="2109" width="10.7109375"/>
    <col customWidth="1" min="5648" max="5648" style="2109" width="10.42578125"/>
    <col customWidth="1" min="5649" max="5649" style="2109" width="12.140625"/>
    <col customWidth="1" min="5650" max="5650" style="2109" width="10.85546875"/>
    <col customWidth="1" min="5651" max="5651" style="2109" width="10.140625"/>
    <col customWidth="1" min="5652" max="5652" style="2109" width="13.140625"/>
    <col customWidth="1" min="5653" max="5653" style="2109" width="9.85546875"/>
    <col min="5654" max="5889" style="2109" width="8.85546875"/>
    <col customWidth="1" min="5890" max="5890" style="2109" width="14.42578125"/>
    <col customWidth="1" min="5891" max="5891" style="2109" width="47.42578125"/>
    <col customWidth="1" min="5892" max="5892" style="2109" width="11.42578125"/>
    <col customWidth="1" min="5893" max="5893" style="2109" width="13.140625"/>
    <col customWidth="1" min="5894" max="5894" style="2109" width="10.140625"/>
    <col customWidth="1" min="5895" max="5895" style="2109" width="10.7109375"/>
    <col customWidth="1" min="5896" max="5896" style="2109" width="12.140625"/>
    <col customWidth="1" min="5897" max="5897" style="2109" width="9.85546875"/>
    <col customWidth="1" min="5898" max="5898" style="2109" width="10.85546875"/>
    <col customWidth="1" min="5899" max="5899" style="2109" width="13.140625"/>
    <col customWidth="1" min="5900" max="5900" style="2109" width="11.140625"/>
    <col customWidth="1" min="5901" max="5901" style="2109" width="9.85546875"/>
    <col customWidth="1" min="5902" max="5902" style="2109" width="12.42578125"/>
    <col customWidth="1" min="5903" max="5903" style="2109" width="10.7109375"/>
    <col customWidth="1" min="5904" max="5904" style="2109" width="10.42578125"/>
    <col customWidth="1" min="5905" max="5905" style="2109" width="12.140625"/>
    <col customWidth="1" min="5906" max="5906" style="2109" width="10.85546875"/>
    <col customWidth="1" min="5907" max="5907" style="2109" width="10.140625"/>
    <col customWidth="1" min="5908" max="5908" style="2109" width="13.140625"/>
    <col customWidth="1" min="5909" max="5909" style="2109" width="9.85546875"/>
    <col min="5910" max="6145" style="2109" width="8.85546875"/>
    <col customWidth="1" min="6146" max="6146" style="2109" width="14.42578125"/>
    <col customWidth="1" min="6147" max="6147" style="2109" width="47.42578125"/>
    <col customWidth="1" min="6148" max="6148" style="2109" width="11.42578125"/>
    <col customWidth="1" min="6149" max="6149" style="2109" width="13.140625"/>
    <col customWidth="1" min="6150" max="6150" style="2109" width="10.140625"/>
    <col customWidth="1" min="6151" max="6151" style="2109" width="10.7109375"/>
    <col customWidth="1" min="6152" max="6152" style="2109" width="12.140625"/>
    <col customWidth="1" min="6153" max="6153" style="2109" width="9.85546875"/>
    <col customWidth="1" min="6154" max="6154" style="2109" width="10.85546875"/>
    <col customWidth="1" min="6155" max="6155" style="2109" width="13.140625"/>
    <col customWidth="1" min="6156" max="6156" style="2109" width="11.140625"/>
    <col customWidth="1" min="6157" max="6157" style="2109" width="9.85546875"/>
    <col customWidth="1" min="6158" max="6158" style="2109" width="12.42578125"/>
    <col customWidth="1" min="6159" max="6159" style="2109" width="10.7109375"/>
    <col customWidth="1" min="6160" max="6160" style="2109" width="10.42578125"/>
    <col customWidth="1" min="6161" max="6161" style="2109" width="12.140625"/>
    <col customWidth="1" min="6162" max="6162" style="2109" width="10.85546875"/>
    <col customWidth="1" min="6163" max="6163" style="2109" width="10.140625"/>
    <col customWidth="1" min="6164" max="6164" style="2109" width="13.140625"/>
    <col customWidth="1" min="6165" max="6165" style="2109" width="9.85546875"/>
    <col min="6166" max="6401" style="2109" width="8.85546875"/>
    <col customWidth="1" min="6402" max="6402" style="2109" width="14.42578125"/>
    <col customWidth="1" min="6403" max="6403" style="2109" width="47.42578125"/>
    <col customWidth="1" min="6404" max="6404" style="2109" width="11.42578125"/>
    <col customWidth="1" min="6405" max="6405" style="2109" width="13.140625"/>
    <col customWidth="1" min="6406" max="6406" style="2109" width="10.140625"/>
    <col customWidth="1" min="6407" max="6407" style="2109" width="10.7109375"/>
    <col customWidth="1" min="6408" max="6408" style="2109" width="12.140625"/>
    <col customWidth="1" min="6409" max="6409" style="2109" width="9.85546875"/>
    <col customWidth="1" min="6410" max="6410" style="2109" width="10.85546875"/>
    <col customWidth="1" min="6411" max="6411" style="2109" width="13.140625"/>
    <col customWidth="1" min="6412" max="6412" style="2109" width="11.140625"/>
    <col customWidth="1" min="6413" max="6413" style="2109" width="9.85546875"/>
    <col customWidth="1" min="6414" max="6414" style="2109" width="12.42578125"/>
    <col customWidth="1" min="6415" max="6415" style="2109" width="10.7109375"/>
    <col customWidth="1" min="6416" max="6416" style="2109" width="10.42578125"/>
    <col customWidth="1" min="6417" max="6417" style="2109" width="12.140625"/>
    <col customWidth="1" min="6418" max="6418" style="2109" width="10.85546875"/>
    <col customWidth="1" min="6419" max="6419" style="2109" width="10.140625"/>
    <col customWidth="1" min="6420" max="6420" style="2109" width="13.140625"/>
    <col customWidth="1" min="6421" max="6421" style="2109" width="9.85546875"/>
    <col min="6422" max="6657" style="2109" width="8.85546875"/>
    <col customWidth="1" min="6658" max="6658" style="2109" width="14.42578125"/>
    <col customWidth="1" min="6659" max="6659" style="2109" width="47.42578125"/>
    <col customWidth="1" min="6660" max="6660" style="2109" width="11.42578125"/>
    <col customWidth="1" min="6661" max="6661" style="2109" width="13.140625"/>
    <col customWidth="1" min="6662" max="6662" style="2109" width="10.140625"/>
    <col customWidth="1" min="6663" max="6663" style="2109" width="10.7109375"/>
    <col customWidth="1" min="6664" max="6664" style="2109" width="12.140625"/>
    <col customWidth="1" min="6665" max="6665" style="2109" width="9.85546875"/>
    <col customWidth="1" min="6666" max="6666" style="2109" width="10.85546875"/>
    <col customWidth="1" min="6667" max="6667" style="2109" width="13.140625"/>
    <col customWidth="1" min="6668" max="6668" style="2109" width="11.140625"/>
    <col customWidth="1" min="6669" max="6669" style="2109" width="9.85546875"/>
    <col customWidth="1" min="6670" max="6670" style="2109" width="12.42578125"/>
    <col customWidth="1" min="6671" max="6671" style="2109" width="10.7109375"/>
    <col customWidth="1" min="6672" max="6672" style="2109" width="10.42578125"/>
    <col customWidth="1" min="6673" max="6673" style="2109" width="12.140625"/>
    <col customWidth="1" min="6674" max="6674" style="2109" width="10.85546875"/>
    <col customWidth="1" min="6675" max="6675" style="2109" width="10.140625"/>
    <col customWidth="1" min="6676" max="6676" style="2109" width="13.140625"/>
    <col customWidth="1" min="6677" max="6677" style="2109" width="9.85546875"/>
    <col min="6678" max="6913" style="2109" width="8.85546875"/>
    <col customWidth="1" min="6914" max="6914" style="2109" width="14.42578125"/>
    <col customWidth="1" min="6915" max="6915" style="2109" width="47.42578125"/>
    <col customWidth="1" min="6916" max="6916" style="2109" width="11.42578125"/>
    <col customWidth="1" min="6917" max="6917" style="2109" width="13.140625"/>
    <col customWidth="1" min="6918" max="6918" style="2109" width="10.140625"/>
    <col customWidth="1" min="6919" max="6919" style="2109" width="10.7109375"/>
    <col customWidth="1" min="6920" max="6920" style="2109" width="12.140625"/>
    <col customWidth="1" min="6921" max="6921" style="2109" width="9.85546875"/>
    <col customWidth="1" min="6922" max="6922" style="2109" width="10.85546875"/>
    <col customWidth="1" min="6923" max="6923" style="2109" width="13.140625"/>
    <col customWidth="1" min="6924" max="6924" style="2109" width="11.140625"/>
    <col customWidth="1" min="6925" max="6925" style="2109" width="9.85546875"/>
    <col customWidth="1" min="6926" max="6926" style="2109" width="12.42578125"/>
    <col customWidth="1" min="6927" max="6927" style="2109" width="10.7109375"/>
    <col customWidth="1" min="6928" max="6928" style="2109" width="10.42578125"/>
    <col customWidth="1" min="6929" max="6929" style="2109" width="12.140625"/>
    <col customWidth="1" min="6930" max="6930" style="2109" width="10.85546875"/>
    <col customWidth="1" min="6931" max="6931" style="2109" width="10.140625"/>
    <col customWidth="1" min="6932" max="6932" style="2109" width="13.140625"/>
    <col customWidth="1" min="6933" max="6933" style="2109" width="9.85546875"/>
    <col min="6934" max="7169" style="2109" width="8.85546875"/>
    <col customWidth="1" min="7170" max="7170" style="2109" width="14.42578125"/>
    <col customWidth="1" min="7171" max="7171" style="2109" width="47.42578125"/>
    <col customWidth="1" min="7172" max="7172" style="2109" width="11.42578125"/>
    <col customWidth="1" min="7173" max="7173" style="2109" width="13.140625"/>
    <col customWidth="1" min="7174" max="7174" style="2109" width="10.140625"/>
    <col customWidth="1" min="7175" max="7175" style="2109" width="10.7109375"/>
    <col customWidth="1" min="7176" max="7176" style="2109" width="12.140625"/>
    <col customWidth="1" min="7177" max="7177" style="2109" width="9.85546875"/>
    <col customWidth="1" min="7178" max="7178" style="2109" width="10.85546875"/>
    <col customWidth="1" min="7179" max="7179" style="2109" width="13.140625"/>
    <col customWidth="1" min="7180" max="7180" style="2109" width="11.140625"/>
    <col customWidth="1" min="7181" max="7181" style="2109" width="9.85546875"/>
    <col customWidth="1" min="7182" max="7182" style="2109" width="12.42578125"/>
    <col customWidth="1" min="7183" max="7183" style="2109" width="10.7109375"/>
    <col customWidth="1" min="7184" max="7184" style="2109" width="10.42578125"/>
    <col customWidth="1" min="7185" max="7185" style="2109" width="12.140625"/>
    <col customWidth="1" min="7186" max="7186" style="2109" width="10.85546875"/>
    <col customWidth="1" min="7187" max="7187" style="2109" width="10.140625"/>
    <col customWidth="1" min="7188" max="7188" style="2109" width="13.140625"/>
    <col customWidth="1" min="7189" max="7189" style="2109" width="9.85546875"/>
    <col min="7190" max="7425" style="2109" width="8.85546875"/>
    <col customWidth="1" min="7426" max="7426" style="2109" width="14.42578125"/>
    <col customWidth="1" min="7427" max="7427" style="2109" width="47.42578125"/>
    <col customWidth="1" min="7428" max="7428" style="2109" width="11.42578125"/>
    <col customWidth="1" min="7429" max="7429" style="2109" width="13.140625"/>
    <col customWidth="1" min="7430" max="7430" style="2109" width="10.140625"/>
    <col customWidth="1" min="7431" max="7431" style="2109" width="10.7109375"/>
    <col customWidth="1" min="7432" max="7432" style="2109" width="12.140625"/>
    <col customWidth="1" min="7433" max="7433" style="2109" width="9.85546875"/>
    <col customWidth="1" min="7434" max="7434" style="2109" width="10.85546875"/>
    <col customWidth="1" min="7435" max="7435" style="2109" width="13.140625"/>
    <col customWidth="1" min="7436" max="7436" style="2109" width="11.140625"/>
    <col customWidth="1" min="7437" max="7437" style="2109" width="9.85546875"/>
    <col customWidth="1" min="7438" max="7438" style="2109" width="12.42578125"/>
    <col customWidth="1" min="7439" max="7439" style="2109" width="10.7109375"/>
    <col customWidth="1" min="7440" max="7440" style="2109" width="10.42578125"/>
    <col customWidth="1" min="7441" max="7441" style="2109" width="12.140625"/>
    <col customWidth="1" min="7442" max="7442" style="2109" width="10.85546875"/>
    <col customWidth="1" min="7443" max="7443" style="2109" width="10.140625"/>
    <col customWidth="1" min="7444" max="7444" style="2109" width="13.140625"/>
    <col customWidth="1" min="7445" max="7445" style="2109" width="9.85546875"/>
    <col min="7446" max="7681" style="2109" width="8.85546875"/>
    <col customWidth="1" min="7682" max="7682" style="2109" width="14.42578125"/>
    <col customWidth="1" min="7683" max="7683" style="2109" width="47.42578125"/>
    <col customWidth="1" min="7684" max="7684" style="2109" width="11.42578125"/>
    <col customWidth="1" min="7685" max="7685" style="2109" width="13.140625"/>
    <col customWidth="1" min="7686" max="7686" style="2109" width="10.140625"/>
    <col customWidth="1" min="7687" max="7687" style="2109" width="10.7109375"/>
    <col customWidth="1" min="7688" max="7688" style="2109" width="12.140625"/>
    <col customWidth="1" min="7689" max="7689" style="2109" width="9.85546875"/>
    <col customWidth="1" min="7690" max="7690" style="2109" width="10.85546875"/>
    <col customWidth="1" min="7691" max="7691" style="2109" width="13.140625"/>
    <col customWidth="1" min="7692" max="7692" style="2109" width="11.140625"/>
    <col customWidth="1" min="7693" max="7693" style="2109" width="9.85546875"/>
    <col customWidth="1" min="7694" max="7694" style="2109" width="12.42578125"/>
    <col customWidth="1" min="7695" max="7695" style="2109" width="10.7109375"/>
    <col customWidth="1" min="7696" max="7696" style="2109" width="10.42578125"/>
    <col customWidth="1" min="7697" max="7697" style="2109" width="12.140625"/>
    <col customWidth="1" min="7698" max="7698" style="2109" width="10.85546875"/>
    <col customWidth="1" min="7699" max="7699" style="2109" width="10.140625"/>
    <col customWidth="1" min="7700" max="7700" style="2109" width="13.140625"/>
    <col customWidth="1" min="7701" max="7701" style="2109" width="9.85546875"/>
    <col min="7702" max="7937" style="2109" width="8.85546875"/>
    <col customWidth="1" min="7938" max="7938" style="2109" width="14.42578125"/>
    <col customWidth="1" min="7939" max="7939" style="2109" width="47.42578125"/>
    <col customWidth="1" min="7940" max="7940" style="2109" width="11.42578125"/>
    <col customWidth="1" min="7941" max="7941" style="2109" width="13.140625"/>
    <col customWidth="1" min="7942" max="7942" style="2109" width="10.140625"/>
    <col customWidth="1" min="7943" max="7943" style="2109" width="10.7109375"/>
    <col customWidth="1" min="7944" max="7944" style="2109" width="12.140625"/>
    <col customWidth="1" min="7945" max="7945" style="2109" width="9.85546875"/>
    <col customWidth="1" min="7946" max="7946" style="2109" width="10.85546875"/>
    <col customWidth="1" min="7947" max="7947" style="2109" width="13.140625"/>
    <col customWidth="1" min="7948" max="7948" style="2109" width="11.140625"/>
    <col customWidth="1" min="7949" max="7949" style="2109" width="9.85546875"/>
    <col customWidth="1" min="7950" max="7950" style="2109" width="12.42578125"/>
    <col customWidth="1" min="7951" max="7951" style="2109" width="10.7109375"/>
    <col customWidth="1" min="7952" max="7952" style="2109" width="10.42578125"/>
    <col customWidth="1" min="7953" max="7953" style="2109" width="12.140625"/>
    <col customWidth="1" min="7954" max="7954" style="2109" width="10.85546875"/>
    <col customWidth="1" min="7955" max="7955" style="2109" width="10.140625"/>
    <col customWidth="1" min="7956" max="7956" style="2109" width="13.140625"/>
    <col customWidth="1" min="7957" max="7957" style="2109" width="9.85546875"/>
    <col min="7958" max="8193" style="2109" width="8.85546875"/>
    <col customWidth="1" min="8194" max="8194" style="2109" width="14.42578125"/>
    <col customWidth="1" min="8195" max="8195" style="2109" width="47.42578125"/>
    <col customWidth="1" min="8196" max="8196" style="2109" width="11.42578125"/>
    <col customWidth="1" min="8197" max="8197" style="2109" width="13.140625"/>
    <col customWidth="1" min="8198" max="8198" style="2109" width="10.140625"/>
    <col customWidth="1" min="8199" max="8199" style="2109" width="10.7109375"/>
    <col customWidth="1" min="8200" max="8200" style="2109" width="12.140625"/>
    <col customWidth="1" min="8201" max="8201" style="2109" width="9.85546875"/>
    <col customWidth="1" min="8202" max="8202" style="2109" width="10.85546875"/>
    <col customWidth="1" min="8203" max="8203" style="2109" width="13.140625"/>
    <col customWidth="1" min="8204" max="8204" style="2109" width="11.140625"/>
    <col customWidth="1" min="8205" max="8205" style="2109" width="9.85546875"/>
    <col customWidth="1" min="8206" max="8206" style="2109" width="12.42578125"/>
    <col customWidth="1" min="8207" max="8207" style="2109" width="10.7109375"/>
    <col customWidth="1" min="8208" max="8208" style="2109" width="10.42578125"/>
    <col customWidth="1" min="8209" max="8209" style="2109" width="12.140625"/>
    <col customWidth="1" min="8210" max="8210" style="2109" width="10.85546875"/>
    <col customWidth="1" min="8211" max="8211" style="2109" width="10.140625"/>
    <col customWidth="1" min="8212" max="8212" style="2109" width="13.140625"/>
    <col customWidth="1" min="8213" max="8213" style="2109" width="9.85546875"/>
    <col min="8214" max="8449" style="2109" width="8.85546875"/>
    <col customWidth="1" min="8450" max="8450" style="2109" width="14.42578125"/>
    <col customWidth="1" min="8451" max="8451" style="2109" width="47.42578125"/>
    <col customWidth="1" min="8452" max="8452" style="2109" width="11.42578125"/>
    <col customWidth="1" min="8453" max="8453" style="2109" width="13.140625"/>
    <col customWidth="1" min="8454" max="8454" style="2109" width="10.140625"/>
    <col customWidth="1" min="8455" max="8455" style="2109" width="10.7109375"/>
    <col customWidth="1" min="8456" max="8456" style="2109" width="12.140625"/>
    <col customWidth="1" min="8457" max="8457" style="2109" width="9.85546875"/>
    <col customWidth="1" min="8458" max="8458" style="2109" width="10.85546875"/>
    <col customWidth="1" min="8459" max="8459" style="2109" width="13.140625"/>
    <col customWidth="1" min="8460" max="8460" style="2109" width="11.140625"/>
    <col customWidth="1" min="8461" max="8461" style="2109" width="9.85546875"/>
    <col customWidth="1" min="8462" max="8462" style="2109" width="12.42578125"/>
    <col customWidth="1" min="8463" max="8463" style="2109" width="10.7109375"/>
    <col customWidth="1" min="8464" max="8464" style="2109" width="10.42578125"/>
    <col customWidth="1" min="8465" max="8465" style="2109" width="12.140625"/>
    <col customWidth="1" min="8466" max="8466" style="2109" width="10.85546875"/>
    <col customWidth="1" min="8467" max="8467" style="2109" width="10.140625"/>
    <col customWidth="1" min="8468" max="8468" style="2109" width="13.140625"/>
    <col customWidth="1" min="8469" max="8469" style="2109" width="9.85546875"/>
    <col min="8470" max="8705" style="2109" width="8.85546875"/>
    <col customWidth="1" min="8706" max="8706" style="2109" width="14.42578125"/>
    <col customWidth="1" min="8707" max="8707" style="2109" width="47.42578125"/>
    <col customWidth="1" min="8708" max="8708" style="2109" width="11.42578125"/>
    <col customWidth="1" min="8709" max="8709" style="2109" width="13.140625"/>
    <col customWidth="1" min="8710" max="8710" style="2109" width="10.140625"/>
    <col customWidth="1" min="8711" max="8711" style="2109" width="10.7109375"/>
    <col customWidth="1" min="8712" max="8712" style="2109" width="12.140625"/>
    <col customWidth="1" min="8713" max="8713" style="2109" width="9.85546875"/>
    <col customWidth="1" min="8714" max="8714" style="2109" width="10.85546875"/>
    <col customWidth="1" min="8715" max="8715" style="2109" width="13.140625"/>
    <col customWidth="1" min="8716" max="8716" style="2109" width="11.140625"/>
    <col customWidth="1" min="8717" max="8717" style="2109" width="9.85546875"/>
    <col customWidth="1" min="8718" max="8718" style="2109" width="12.42578125"/>
    <col customWidth="1" min="8719" max="8719" style="2109" width="10.7109375"/>
    <col customWidth="1" min="8720" max="8720" style="2109" width="10.42578125"/>
    <col customWidth="1" min="8721" max="8721" style="2109" width="12.140625"/>
    <col customWidth="1" min="8722" max="8722" style="2109" width="10.85546875"/>
    <col customWidth="1" min="8723" max="8723" style="2109" width="10.140625"/>
    <col customWidth="1" min="8724" max="8724" style="2109" width="13.140625"/>
    <col customWidth="1" min="8725" max="8725" style="2109" width="9.85546875"/>
    <col min="8726" max="8961" style="2109" width="8.85546875"/>
    <col customWidth="1" min="8962" max="8962" style="2109" width="14.42578125"/>
    <col customWidth="1" min="8963" max="8963" style="2109" width="47.42578125"/>
    <col customWidth="1" min="8964" max="8964" style="2109" width="11.42578125"/>
    <col customWidth="1" min="8965" max="8965" style="2109" width="13.140625"/>
    <col customWidth="1" min="8966" max="8966" style="2109" width="10.140625"/>
    <col customWidth="1" min="8967" max="8967" style="2109" width="10.7109375"/>
    <col customWidth="1" min="8968" max="8968" style="2109" width="12.140625"/>
    <col customWidth="1" min="8969" max="8969" style="2109" width="9.85546875"/>
    <col customWidth="1" min="8970" max="8970" style="2109" width="10.85546875"/>
    <col customWidth="1" min="8971" max="8971" style="2109" width="13.140625"/>
    <col customWidth="1" min="8972" max="8972" style="2109" width="11.140625"/>
    <col customWidth="1" min="8973" max="8973" style="2109" width="9.85546875"/>
    <col customWidth="1" min="8974" max="8974" style="2109" width="12.42578125"/>
    <col customWidth="1" min="8975" max="8975" style="2109" width="10.7109375"/>
    <col customWidth="1" min="8976" max="8976" style="2109" width="10.42578125"/>
    <col customWidth="1" min="8977" max="8977" style="2109" width="12.140625"/>
    <col customWidth="1" min="8978" max="8978" style="2109" width="10.85546875"/>
    <col customWidth="1" min="8979" max="8979" style="2109" width="10.140625"/>
    <col customWidth="1" min="8980" max="8980" style="2109" width="13.140625"/>
    <col customWidth="1" min="8981" max="8981" style="2109" width="9.85546875"/>
    <col min="8982" max="9217" style="2109" width="8.85546875"/>
    <col customWidth="1" min="9218" max="9218" style="2109" width="14.42578125"/>
    <col customWidth="1" min="9219" max="9219" style="2109" width="47.42578125"/>
    <col customWidth="1" min="9220" max="9220" style="2109" width="11.42578125"/>
    <col customWidth="1" min="9221" max="9221" style="2109" width="13.140625"/>
    <col customWidth="1" min="9222" max="9222" style="2109" width="10.140625"/>
    <col customWidth="1" min="9223" max="9223" style="2109" width="10.7109375"/>
    <col customWidth="1" min="9224" max="9224" style="2109" width="12.140625"/>
    <col customWidth="1" min="9225" max="9225" style="2109" width="9.85546875"/>
    <col customWidth="1" min="9226" max="9226" style="2109" width="10.85546875"/>
    <col customWidth="1" min="9227" max="9227" style="2109" width="13.140625"/>
    <col customWidth="1" min="9228" max="9228" style="2109" width="11.140625"/>
    <col customWidth="1" min="9229" max="9229" style="2109" width="9.85546875"/>
    <col customWidth="1" min="9230" max="9230" style="2109" width="12.42578125"/>
    <col customWidth="1" min="9231" max="9231" style="2109" width="10.7109375"/>
    <col customWidth="1" min="9232" max="9232" style="2109" width="10.42578125"/>
    <col customWidth="1" min="9233" max="9233" style="2109" width="12.140625"/>
    <col customWidth="1" min="9234" max="9234" style="2109" width="10.85546875"/>
    <col customWidth="1" min="9235" max="9235" style="2109" width="10.140625"/>
    <col customWidth="1" min="9236" max="9236" style="2109" width="13.140625"/>
    <col customWidth="1" min="9237" max="9237" style="2109" width="9.85546875"/>
    <col min="9238" max="9473" style="2109" width="8.85546875"/>
    <col customWidth="1" min="9474" max="9474" style="2109" width="14.42578125"/>
    <col customWidth="1" min="9475" max="9475" style="2109" width="47.42578125"/>
    <col customWidth="1" min="9476" max="9476" style="2109" width="11.42578125"/>
    <col customWidth="1" min="9477" max="9477" style="2109" width="13.140625"/>
    <col customWidth="1" min="9478" max="9478" style="2109" width="10.140625"/>
    <col customWidth="1" min="9479" max="9479" style="2109" width="10.7109375"/>
    <col customWidth="1" min="9480" max="9480" style="2109" width="12.140625"/>
    <col customWidth="1" min="9481" max="9481" style="2109" width="9.85546875"/>
    <col customWidth="1" min="9482" max="9482" style="2109" width="10.85546875"/>
    <col customWidth="1" min="9483" max="9483" style="2109" width="13.140625"/>
    <col customWidth="1" min="9484" max="9484" style="2109" width="11.140625"/>
    <col customWidth="1" min="9485" max="9485" style="2109" width="9.85546875"/>
    <col customWidth="1" min="9486" max="9486" style="2109" width="12.42578125"/>
    <col customWidth="1" min="9487" max="9487" style="2109" width="10.7109375"/>
    <col customWidth="1" min="9488" max="9488" style="2109" width="10.42578125"/>
    <col customWidth="1" min="9489" max="9489" style="2109" width="12.140625"/>
    <col customWidth="1" min="9490" max="9490" style="2109" width="10.85546875"/>
    <col customWidth="1" min="9491" max="9491" style="2109" width="10.140625"/>
    <col customWidth="1" min="9492" max="9492" style="2109" width="13.140625"/>
    <col customWidth="1" min="9493" max="9493" style="2109" width="9.85546875"/>
    <col min="9494" max="9729" style="2109" width="8.85546875"/>
    <col customWidth="1" min="9730" max="9730" style="2109" width="14.42578125"/>
    <col customWidth="1" min="9731" max="9731" style="2109" width="47.42578125"/>
    <col customWidth="1" min="9732" max="9732" style="2109" width="11.42578125"/>
    <col customWidth="1" min="9733" max="9733" style="2109" width="13.140625"/>
    <col customWidth="1" min="9734" max="9734" style="2109" width="10.140625"/>
    <col customWidth="1" min="9735" max="9735" style="2109" width="10.7109375"/>
    <col customWidth="1" min="9736" max="9736" style="2109" width="12.140625"/>
    <col customWidth="1" min="9737" max="9737" style="2109" width="9.85546875"/>
    <col customWidth="1" min="9738" max="9738" style="2109" width="10.85546875"/>
    <col customWidth="1" min="9739" max="9739" style="2109" width="13.140625"/>
    <col customWidth="1" min="9740" max="9740" style="2109" width="11.140625"/>
    <col customWidth="1" min="9741" max="9741" style="2109" width="9.85546875"/>
    <col customWidth="1" min="9742" max="9742" style="2109" width="12.42578125"/>
    <col customWidth="1" min="9743" max="9743" style="2109" width="10.7109375"/>
    <col customWidth="1" min="9744" max="9744" style="2109" width="10.42578125"/>
    <col customWidth="1" min="9745" max="9745" style="2109" width="12.140625"/>
    <col customWidth="1" min="9746" max="9746" style="2109" width="10.85546875"/>
    <col customWidth="1" min="9747" max="9747" style="2109" width="10.140625"/>
    <col customWidth="1" min="9748" max="9748" style="2109" width="13.140625"/>
    <col customWidth="1" min="9749" max="9749" style="2109" width="9.85546875"/>
    <col min="9750" max="9985" style="2109" width="8.85546875"/>
    <col customWidth="1" min="9986" max="9986" style="2109" width="14.42578125"/>
    <col customWidth="1" min="9987" max="9987" style="2109" width="47.42578125"/>
    <col customWidth="1" min="9988" max="9988" style="2109" width="11.42578125"/>
    <col customWidth="1" min="9989" max="9989" style="2109" width="13.140625"/>
    <col customWidth="1" min="9990" max="9990" style="2109" width="10.140625"/>
    <col customWidth="1" min="9991" max="9991" style="2109" width="10.7109375"/>
    <col customWidth="1" min="9992" max="9992" style="2109" width="12.140625"/>
    <col customWidth="1" min="9993" max="9993" style="2109" width="9.85546875"/>
    <col customWidth="1" min="9994" max="9994" style="2109" width="10.85546875"/>
    <col customWidth="1" min="9995" max="9995" style="2109" width="13.140625"/>
    <col customWidth="1" min="9996" max="9996" style="2109" width="11.140625"/>
    <col customWidth="1" min="9997" max="9997" style="2109" width="9.85546875"/>
    <col customWidth="1" min="9998" max="9998" style="2109" width="12.42578125"/>
    <col customWidth="1" min="9999" max="9999" style="2109" width="10.7109375"/>
    <col customWidth="1" min="10000" max="10000" style="2109" width="10.42578125"/>
    <col customWidth="1" min="10001" max="10001" style="2109" width="12.140625"/>
    <col customWidth="1" min="10002" max="10002" style="2109" width="10.85546875"/>
    <col customWidth="1" min="10003" max="10003" style="2109" width="10.140625"/>
    <col customWidth="1" min="10004" max="10004" style="2109" width="13.140625"/>
    <col customWidth="1" min="10005" max="10005" style="2109" width="9.85546875"/>
    <col min="10006" max="10241" style="2109" width="8.85546875"/>
    <col customWidth="1" min="10242" max="10242" style="2109" width="14.42578125"/>
    <col customWidth="1" min="10243" max="10243" style="2109" width="47.42578125"/>
    <col customWidth="1" min="10244" max="10244" style="2109" width="11.42578125"/>
    <col customWidth="1" min="10245" max="10245" style="2109" width="13.140625"/>
    <col customWidth="1" min="10246" max="10246" style="2109" width="10.140625"/>
    <col customWidth="1" min="10247" max="10247" style="2109" width="10.7109375"/>
    <col customWidth="1" min="10248" max="10248" style="2109" width="12.140625"/>
    <col customWidth="1" min="10249" max="10249" style="2109" width="9.85546875"/>
    <col customWidth="1" min="10250" max="10250" style="2109" width="10.85546875"/>
    <col customWidth="1" min="10251" max="10251" style="2109" width="13.140625"/>
    <col customWidth="1" min="10252" max="10252" style="2109" width="11.140625"/>
    <col customWidth="1" min="10253" max="10253" style="2109" width="9.85546875"/>
    <col customWidth="1" min="10254" max="10254" style="2109" width="12.42578125"/>
    <col customWidth="1" min="10255" max="10255" style="2109" width="10.7109375"/>
    <col customWidth="1" min="10256" max="10256" style="2109" width="10.42578125"/>
    <col customWidth="1" min="10257" max="10257" style="2109" width="12.140625"/>
    <col customWidth="1" min="10258" max="10258" style="2109" width="10.85546875"/>
    <col customWidth="1" min="10259" max="10259" style="2109" width="10.140625"/>
    <col customWidth="1" min="10260" max="10260" style="2109" width="13.140625"/>
    <col customWidth="1" min="10261" max="10261" style="2109" width="9.85546875"/>
    <col min="10262" max="10497" style="2109" width="8.85546875"/>
    <col customWidth="1" min="10498" max="10498" style="2109" width="14.42578125"/>
    <col customWidth="1" min="10499" max="10499" style="2109" width="47.42578125"/>
    <col customWidth="1" min="10500" max="10500" style="2109" width="11.42578125"/>
    <col customWidth="1" min="10501" max="10501" style="2109" width="13.140625"/>
    <col customWidth="1" min="10502" max="10502" style="2109" width="10.140625"/>
    <col customWidth="1" min="10503" max="10503" style="2109" width="10.7109375"/>
    <col customWidth="1" min="10504" max="10504" style="2109" width="12.140625"/>
    <col customWidth="1" min="10505" max="10505" style="2109" width="9.85546875"/>
    <col customWidth="1" min="10506" max="10506" style="2109" width="10.85546875"/>
    <col customWidth="1" min="10507" max="10507" style="2109" width="13.140625"/>
    <col customWidth="1" min="10508" max="10508" style="2109" width="11.140625"/>
    <col customWidth="1" min="10509" max="10509" style="2109" width="9.85546875"/>
    <col customWidth="1" min="10510" max="10510" style="2109" width="12.42578125"/>
    <col customWidth="1" min="10511" max="10511" style="2109" width="10.7109375"/>
    <col customWidth="1" min="10512" max="10512" style="2109" width="10.42578125"/>
    <col customWidth="1" min="10513" max="10513" style="2109" width="12.140625"/>
    <col customWidth="1" min="10514" max="10514" style="2109" width="10.85546875"/>
    <col customWidth="1" min="10515" max="10515" style="2109" width="10.140625"/>
    <col customWidth="1" min="10516" max="10516" style="2109" width="13.140625"/>
    <col customWidth="1" min="10517" max="10517" style="2109" width="9.85546875"/>
    <col min="10518" max="10753" style="2109" width="8.85546875"/>
    <col customWidth="1" min="10754" max="10754" style="2109" width="14.42578125"/>
    <col customWidth="1" min="10755" max="10755" style="2109" width="47.42578125"/>
    <col customWidth="1" min="10756" max="10756" style="2109" width="11.42578125"/>
    <col customWidth="1" min="10757" max="10757" style="2109" width="13.140625"/>
    <col customWidth="1" min="10758" max="10758" style="2109" width="10.140625"/>
    <col customWidth="1" min="10759" max="10759" style="2109" width="10.7109375"/>
    <col customWidth="1" min="10760" max="10760" style="2109" width="12.140625"/>
    <col customWidth="1" min="10761" max="10761" style="2109" width="9.85546875"/>
    <col customWidth="1" min="10762" max="10762" style="2109" width="10.85546875"/>
    <col customWidth="1" min="10763" max="10763" style="2109" width="13.140625"/>
    <col customWidth="1" min="10764" max="10764" style="2109" width="11.140625"/>
    <col customWidth="1" min="10765" max="10765" style="2109" width="9.85546875"/>
    <col customWidth="1" min="10766" max="10766" style="2109" width="12.42578125"/>
    <col customWidth="1" min="10767" max="10767" style="2109" width="10.7109375"/>
    <col customWidth="1" min="10768" max="10768" style="2109" width="10.42578125"/>
    <col customWidth="1" min="10769" max="10769" style="2109" width="12.140625"/>
    <col customWidth="1" min="10770" max="10770" style="2109" width="10.85546875"/>
    <col customWidth="1" min="10771" max="10771" style="2109" width="10.140625"/>
    <col customWidth="1" min="10772" max="10772" style="2109" width="13.140625"/>
    <col customWidth="1" min="10773" max="10773" style="2109" width="9.85546875"/>
    <col min="10774" max="11009" style="2109" width="8.85546875"/>
    <col customWidth="1" min="11010" max="11010" style="2109" width="14.42578125"/>
    <col customWidth="1" min="11011" max="11011" style="2109" width="47.42578125"/>
    <col customWidth="1" min="11012" max="11012" style="2109" width="11.42578125"/>
    <col customWidth="1" min="11013" max="11013" style="2109" width="13.140625"/>
    <col customWidth="1" min="11014" max="11014" style="2109" width="10.140625"/>
    <col customWidth="1" min="11015" max="11015" style="2109" width="10.7109375"/>
    <col customWidth="1" min="11016" max="11016" style="2109" width="12.140625"/>
    <col customWidth="1" min="11017" max="11017" style="2109" width="9.85546875"/>
    <col customWidth="1" min="11018" max="11018" style="2109" width="10.85546875"/>
    <col customWidth="1" min="11019" max="11019" style="2109" width="13.140625"/>
    <col customWidth="1" min="11020" max="11020" style="2109" width="11.140625"/>
    <col customWidth="1" min="11021" max="11021" style="2109" width="9.85546875"/>
    <col customWidth="1" min="11022" max="11022" style="2109" width="12.42578125"/>
    <col customWidth="1" min="11023" max="11023" style="2109" width="10.7109375"/>
    <col customWidth="1" min="11024" max="11024" style="2109" width="10.42578125"/>
    <col customWidth="1" min="11025" max="11025" style="2109" width="12.140625"/>
    <col customWidth="1" min="11026" max="11026" style="2109" width="10.85546875"/>
    <col customWidth="1" min="11027" max="11027" style="2109" width="10.140625"/>
    <col customWidth="1" min="11028" max="11028" style="2109" width="13.140625"/>
    <col customWidth="1" min="11029" max="11029" style="2109" width="9.85546875"/>
    <col min="11030" max="11265" style="2109" width="8.85546875"/>
    <col customWidth="1" min="11266" max="11266" style="2109" width="14.42578125"/>
    <col customWidth="1" min="11267" max="11267" style="2109" width="47.42578125"/>
    <col customWidth="1" min="11268" max="11268" style="2109" width="11.42578125"/>
    <col customWidth="1" min="11269" max="11269" style="2109" width="13.140625"/>
    <col customWidth="1" min="11270" max="11270" style="2109" width="10.140625"/>
    <col customWidth="1" min="11271" max="11271" style="2109" width="10.7109375"/>
    <col customWidth="1" min="11272" max="11272" style="2109" width="12.140625"/>
    <col customWidth="1" min="11273" max="11273" style="2109" width="9.85546875"/>
    <col customWidth="1" min="11274" max="11274" style="2109" width="10.85546875"/>
    <col customWidth="1" min="11275" max="11275" style="2109" width="13.140625"/>
    <col customWidth="1" min="11276" max="11276" style="2109" width="11.140625"/>
    <col customWidth="1" min="11277" max="11277" style="2109" width="9.85546875"/>
    <col customWidth="1" min="11278" max="11278" style="2109" width="12.42578125"/>
    <col customWidth="1" min="11279" max="11279" style="2109" width="10.7109375"/>
    <col customWidth="1" min="11280" max="11280" style="2109" width="10.42578125"/>
    <col customWidth="1" min="11281" max="11281" style="2109" width="12.140625"/>
    <col customWidth="1" min="11282" max="11282" style="2109" width="10.85546875"/>
    <col customWidth="1" min="11283" max="11283" style="2109" width="10.140625"/>
    <col customWidth="1" min="11284" max="11284" style="2109" width="13.140625"/>
    <col customWidth="1" min="11285" max="11285" style="2109" width="9.85546875"/>
    <col min="11286" max="11521" style="2109" width="8.85546875"/>
    <col customWidth="1" min="11522" max="11522" style="2109" width="14.42578125"/>
    <col customWidth="1" min="11523" max="11523" style="2109" width="47.42578125"/>
    <col customWidth="1" min="11524" max="11524" style="2109" width="11.42578125"/>
    <col customWidth="1" min="11525" max="11525" style="2109" width="13.140625"/>
    <col customWidth="1" min="11526" max="11526" style="2109" width="10.140625"/>
    <col customWidth="1" min="11527" max="11527" style="2109" width="10.7109375"/>
    <col customWidth="1" min="11528" max="11528" style="2109" width="12.140625"/>
    <col customWidth="1" min="11529" max="11529" style="2109" width="9.85546875"/>
    <col customWidth="1" min="11530" max="11530" style="2109" width="10.85546875"/>
    <col customWidth="1" min="11531" max="11531" style="2109" width="13.140625"/>
    <col customWidth="1" min="11532" max="11532" style="2109" width="11.140625"/>
    <col customWidth="1" min="11533" max="11533" style="2109" width="9.85546875"/>
    <col customWidth="1" min="11534" max="11534" style="2109" width="12.42578125"/>
    <col customWidth="1" min="11535" max="11535" style="2109" width="10.7109375"/>
    <col customWidth="1" min="11536" max="11536" style="2109" width="10.42578125"/>
    <col customWidth="1" min="11537" max="11537" style="2109" width="12.140625"/>
    <col customWidth="1" min="11538" max="11538" style="2109" width="10.85546875"/>
    <col customWidth="1" min="11539" max="11539" style="2109" width="10.140625"/>
    <col customWidth="1" min="11540" max="11540" style="2109" width="13.140625"/>
    <col customWidth="1" min="11541" max="11541" style="2109" width="9.85546875"/>
    <col min="11542" max="11777" style="2109" width="8.85546875"/>
    <col customWidth="1" min="11778" max="11778" style="2109" width="14.42578125"/>
    <col customWidth="1" min="11779" max="11779" style="2109" width="47.42578125"/>
    <col customWidth="1" min="11780" max="11780" style="2109" width="11.42578125"/>
    <col customWidth="1" min="11781" max="11781" style="2109" width="13.140625"/>
    <col customWidth="1" min="11782" max="11782" style="2109" width="10.140625"/>
    <col customWidth="1" min="11783" max="11783" style="2109" width="10.7109375"/>
    <col customWidth="1" min="11784" max="11784" style="2109" width="12.140625"/>
    <col customWidth="1" min="11785" max="11785" style="2109" width="9.85546875"/>
    <col customWidth="1" min="11786" max="11786" style="2109" width="10.85546875"/>
    <col customWidth="1" min="11787" max="11787" style="2109" width="13.140625"/>
    <col customWidth="1" min="11788" max="11788" style="2109" width="11.140625"/>
    <col customWidth="1" min="11789" max="11789" style="2109" width="9.85546875"/>
    <col customWidth="1" min="11790" max="11790" style="2109" width="12.42578125"/>
    <col customWidth="1" min="11791" max="11791" style="2109" width="10.7109375"/>
    <col customWidth="1" min="11792" max="11792" style="2109" width="10.42578125"/>
    <col customWidth="1" min="11793" max="11793" style="2109" width="12.140625"/>
    <col customWidth="1" min="11794" max="11794" style="2109" width="10.85546875"/>
    <col customWidth="1" min="11795" max="11795" style="2109" width="10.140625"/>
    <col customWidth="1" min="11796" max="11796" style="2109" width="13.140625"/>
    <col customWidth="1" min="11797" max="11797" style="2109" width="9.85546875"/>
    <col min="11798" max="12033" style="2109" width="8.85546875"/>
    <col customWidth="1" min="12034" max="12034" style="2109" width="14.42578125"/>
    <col customWidth="1" min="12035" max="12035" style="2109" width="47.42578125"/>
    <col customWidth="1" min="12036" max="12036" style="2109" width="11.42578125"/>
    <col customWidth="1" min="12037" max="12037" style="2109" width="13.140625"/>
    <col customWidth="1" min="12038" max="12038" style="2109" width="10.140625"/>
    <col customWidth="1" min="12039" max="12039" style="2109" width="10.7109375"/>
    <col customWidth="1" min="12040" max="12040" style="2109" width="12.140625"/>
    <col customWidth="1" min="12041" max="12041" style="2109" width="9.85546875"/>
    <col customWidth="1" min="12042" max="12042" style="2109" width="10.85546875"/>
    <col customWidth="1" min="12043" max="12043" style="2109" width="13.140625"/>
    <col customWidth="1" min="12044" max="12044" style="2109" width="11.140625"/>
    <col customWidth="1" min="12045" max="12045" style="2109" width="9.85546875"/>
    <col customWidth="1" min="12046" max="12046" style="2109" width="12.42578125"/>
    <col customWidth="1" min="12047" max="12047" style="2109" width="10.7109375"/>
    <col customWidth="1" min="12048" max="12048" style="2109" width="10.42578125"/>
    <col customWidth="1" min="12049" max="12049" style="2109" width="12.140625"/>
    <col customWidth="1" min="12050" max="12050" style="2109" width="10.85546875"/>
    <col customWidth="1" min="12051" max="12051" style="2109" width="10.140625"/>
    <col customWidth="1" min="12052" max="12052" style="2109" width="13.140625"/>
    <col customWidth="1" min="12053" max="12053" style="2109" width="9.85546875"/>
    <col min="12054" max="12289" style="2109" width="8.85546875"/>
    <col customWidth="1" min="12290" max="12290" style="2109" width="14.42578125"/>
    <col customWidth="1" min="12291" max="12291" style="2109" width="47.42578125"/>
    <col customWidth="1" min="12292" max="12292" style="2109" width="11.42578125"/>
    <col customWidth="1" min="12293" max="12293" style="2109" width="13.140625"/>
    <col customWidth="1" min="12294" max="12294" style="2109" width="10.140625"/>
    <col customWidth="1" min="12295" max="12295" style="2109" width="10.7109375"/>
    <col customWidth="1" min="12296" max="12296" style="2109" width="12.140625"/>
    <col customWidth="1" min="12297" max="12297" style="2109" width="9.85546875"/>
    <col customWidth="1" min="12298" max="12298" style="2109" width="10.85546875"/>
    <col customWidth="1" min="12299" max="12299" style="2109" width="13.140625"/>
    <col customWidth="1" min="12300" max="12300" style="2109" width="11.140625"/>
    <col customWidth="1" min="12301" max="12301" style="2109" width="9.85546875"/>
    <col customWidth="1" min="12302" max="12302" style="2109" width="12.42578125"/>
    <col customWidth="1" min="12303" max="12303" style="2109" width="10.7109375"/>
    <col customWidth="1" min="12304" max="12304" style="2109" width="10.42578125"/>
    <col customWidth="1" min="12305" max="12305" style="2109" width="12.140625"/>
    <col customWidth="1" min="12306" max="12306" style="2109" width="10.85546875"/>
    <col customWidth="1" min="12307" max="12307" style="2109" width="10.140625"/>
    <col customWidth="1" min="12308" max="12308" style="2109" width="13.140625"/>
    <col customWidth="1" min="12309" max="12309" style="2109" width="9.85546875"/>
    <col min="12310" max="12545" style="2109" width="8.85546875"/>
    <col customWidth="1" min="12546" max="12546" style="2109" width="14.42578125"/>
    <col customWidth="1" min="12547" max="12547" style="2109" width="47.42578125"/>
    <col customWidth="1" min="12548" max="12548" style="2109" width="11.42578125"/>
    <col customWidth="1" min="12549" max="12549" style="2109" width="13.140625"/>
    <col customWidth="1" min="12550" max="12550" style="2109" width="10.140625"/>
    <col customWidth="1" min="12551" max="12551" style="2109" width="10.7109375"/>
    <col customWidth="1" min="12552" max="12552" style="2109" width="12.140625"/>
    <col customWidth="1" min="12553" max="12553" style="2109" width="9.85546875"/>
    <col customWidth="1" min="12554" max="12554" style="2109" width="10.85546875"/>
    <col customWidth="1" min="12555" max="12555" style="2109" width="13.140625"/>
    <col customWidth="1" min="12556" max="12556" style="2109" width="11.140625"/>
    <col customWidth="1" min="12557" max="12557" style="2109" width="9.85546875"/>
    <col customWidth="1" min="12558" max="12558" style="2109" width="12.42578125"/>
    <col customWidth="1" min="12559" max="12559" style="2109" width="10.7109375"/>
    <col customWidth="1" min="12560" max="12560" style="2109" width="10.42578125"/>
    <col customWidth="1" min="12561" max="12561" style="2109" width="12.140625"/>
    <col customWidth="1" min="12562" max="12562" style="2109" width="10.85546875"/>
    <col customWidth="1" min="12563" max="12563" style="2109" width="10.140625"/>
    <col customWidth="1" min="12564" max="12564" style="2109" width="13.140625"/>
    <col customWidth="1" min="12565" max="12565" style="2109" width="9.85546875"/>
    <col min="12566" max="12801" style="2109" width="8.85546875"/>
    <col customWidth="1" min="12802" max="12802" style="2109" width="14.42578125"/>
    <col customWidth="1" min="12803" max="12803" style="2109" width="47.42578125"/>
    <col customWidth="1" min="12804" max="12804" style="2109" width="11.42578125"/>
    <col customWidth="1" min="12805" max="12805" style="2109" width="13.140625"/>
    <col customWidth="1" min="12806" max="12806" style="2109" width="10.140625"/>
    <col customWidth="1" min="12807" max="12807" style="2109" width="10.7109375"/>
    <col customWidth="1" min="12808" max="12808" style="2109" width="12.140625"/>
    <col customWidth="1" min="12809" max="12809" style="2109" width="9.85546875"/>
    <col customWidth="1" min="12810" max="12810" style="2109" width="10.85546875"/>
    <col customWidth="1" min="12811" max="12811" style="2109" width="13.140625"/>
    <col customWidth="1" min="12812" max="12812" style="2109" width="11.140625"/>
    <col customWidth="1" min="12813" max="12813" style="2109" width="9.85546875"/>
    <col customWidth="1" min="12814" max="12814" style="2109" width="12.42578125"/>
    <col customWidth="1" min="12815" max="12815" style="2109" width="10.7109375"/>
    <col customWidth="1" min="12816" max="12816" style="2109" width="10.42578125"/>
    <col customWidth="1" min="12817" max="12817" style="2109" width="12.140625"/>
    <col customWidth="1" min="12818" max="12818" style="2109" width="10.85546875"/>
    <col customWidth="1" min="12819" max="12819" style="2109" width="10.140625"/>
    <col customWidth="1" min="12820" max="12820" style="2109" width="13.140625"/>
    <col customWidth="1" min="12821" max="12821" style="2109" width="9.85546875"/>
    <col min="12822" max="13057" style="2109" width="8.85546875"/>
    <col customWidth="1" min="13058" max="13058" style="2109" width="14.42578125"/>
    <col customWidth="1" min="13059" max="13059" style="2109" width="47.42578125"/>
    <col customWidth="1" min="13060" max="13060" style="2109" width="11.42578125"/>
    <col customWidth="1" min="13061" max="13061" style="2109" width="13.140625"/>
    <col customWidth="1" min="13062" max="13062" style="2109" width="10.140625"/>
    <col customWidth="1" min="13063" max="13063" style="2109" width="10.7109375"/>
    <col customWidth="1" min="13064" max="13064" style="2109" width="12.140625"/>
    <col customWidth="1" min="13065" max="13065" style="2109" width="9.85546875"/>
    <col customWidth="1" min="13066" max="13066" style="2109" width="10.85546875"/>
    <col customWidth="1" min="13067" max="13067" style="2109" width="13.140625"/>
    <col customWidth="1" min="13068" max="13068" style="2109" width="11.140625"/>
    <col customWidth="1" min="13069" max="13069" style="2109" width="9.85546875"/>
    <col customWidth="1" min="13070" max="13070" style="2109" width="12.42578125"/>
    <col customWidth="1" min="13071" max="13071" style="2109" width="10.7109375"/>
    <col customWidth="1" min="13072" max="13072" style="2109" width="10.42578125"/>
    <col customWidth="1" min="13073" max="13073" style="2109" width="12.140625"/>
    <col customWidth="1" min="13074" max="13074" style="2109" width="10.85546875"/>
    <col customWidth="1" min="13075" max="13075" style="2109" width="10.140625"/>
    <col customWidth="1" min="13076" max="13076" style="2109" width="13.140625"/>
    <col customWidth="1" min="13077" max="13077" style="2109" width="9.85546875"/>
    <col min="13078" max="13313" style="2109" width="8.85546875"/>
    <col customWidth="1" min="13314" max="13314" style="2109" width="14.42578125"/>
    <col customWidth="1" min="13315" max="13315" style="2109" width="47.42578125"/>
    <col customWidth="1" min="13316" max="13316" style="2109" width="11.42578125"/>
    <col customWidth="1" min="13317" max="13317" style="2109" width="13.140625"/>
    <col customWidth="1" min="13318" max="13318" style="2109" width="10.140625"/>
    <col customWidth="1" min="13319" max="13319" style="2109" width="10.7109375"/>
    <col customWidth="1" min="13320" max="13320" style="2109" width="12.140625"/>
    <col customWidth="1" min="13321" max="13321" style="2109" width="9.85546875"/>
    <col customWidth="1" min="13322" max="13322" style="2109" width="10.85546875"/>
    <col customWidth="1" min="13323" max="13323" style="2109" width="13.140625"/>
    <col customWidth="1" min="13324" max="13324" style="2109" width="11.140625"/>
    <col customWidth="1" min="13325" max="13325" style="2109" width="9.85546875"/>
    <col customWidth="1" min="13326" max="13326" style="2109" width="12.42578125"/>
    <col customWidth="1" min="13327" max="13327" style="2109" width="10.7109375"/>
    <col customWidth="1" min="13328" max="13328" style="2109" width="10.42578125"/>
    <col customWidth="1" min="13329" max="13329" style="2109" width="12.140625"/>
    <col customWidth="1" min="13330" max="13330" style="2109" width="10.85546875"/>
    <col customWidth="1" min="13331" max="13331" style="2109" width="10.140625"/>
    <col customWidth="1" min="13332" max="13332" style="2109" width="13.140625"/>
    <col customWidth="1" min="13333" max="13333" style="2109" width="9.85546875"/>
    <col min="13334" max="13569" style="2109" width="8.85546875"/>
    <col customWidth="1" min="13570" max="13570" style="2109" width="14.42578125"/>
    <col customWidth="1" min="13571" max="13571" style="2109" width="47.42578125"/>
    <col customWidth="1" min="13572" max="13572" style="2109" width="11.42578125"/>
    <col customWidth="1" min="13573" max="13573" style="2109" width="13.140625"/>
    <col customWidth="1" min="13574" max="13574" style="2109" width="10.140625"/>
    <col customWidth="1" min="13575" max="13575" style="2109" width="10.7109375"/>
    <col customWidth="1" min="13576" max="13576" style="2109" width="12.140625"/>
    <col customWidth="1" min="13577" max="13577" style="2109" width="9.85546875"/>
    <col customWidth="1" min="13578" max="13578" style="2109" width="10.85546875"/>
    <col customWidth="1" min="13579" max="13579" style="2109" width="13.140625"/>
    <col customWidth="1" min="13580" max="13580" style="2109" width="11.140625"/>
    <col customWidth="1" min="13581" max="13581" style="2109" width="9.85546875"/>
    <col customWidth="1" min="13582" max="13582" style="2109" width="12.42578125"/>
    <col customWidth="1" min="13583" max="13583" style="2109" width="10.7109375"/>
    <col customWidth="1" min="13584" max="13584" style="2109" width="10.42578125"/>
    <col customWidth="1" min="13585" max="13585" style="2109" width="12.140625"/>
    <col customWidth="1" min="13586" max="13586" style="2109" width="10.85546875"/>
    <col customWidth="1" min="13587" max="13587" style="2109" width="10.140625"/>
    <col customWidth="1" min="13588" max="13588" style="2109" width="13.140625"/>
    <col customWidth="1" min="13589" max="13589" style="2109" width="9.85546875"/>
    <col min="13590" max="13825" style="2109" width="8.85546875"/>
    <col customWidth="1" min="13826" max="13826" style="2109" width="14.42578125"/>
    <col customWidth="1" min="13827" max="13827" style="2109" width="47.42578125"/>
    <col customWidth="1" min="13828" max="13828" style="2109" width="11.42578125"/>
    <col customWidth="1" min="13829" max="13829" style="2109" width="13.140625"/>
    <col customWidth="1" min="13830" max="13830" style="2109" width="10.140625"/>
    <col customWidth="1" min="13831" max="13831" style="2109" width="10.7109375"/>
    <col customWidth="1" min="13832" max="13832" style="2109" width="12.140625"/>
    <col customWidth="1" min="13833" max="13833" style="2109" width="9.85546875"/>
    <col customWidth="1" min="13834" max="13834" style="2109" width="10.85546875"/>
    <col customWidth="1" min="13835" max="13835" style="2109" width="13.140625"/>
    <col customWidth="1" min="13836" max="13836" style="2109" width="11.140625"/>
    <col customWidth="1" min="13837" max="13837" style="2109" width="9.85546875"/>
    <col customWidth="1" min="13838" max="13838" style="2109" width="12.42578125"/>
    <col customWidth="1" min="13839" max="13839" style="2109" width="10.7109375"/>
    <col customWidth="1" min="13840" max="13840" style="2109" width="10.42578125"/>
    <col customWidth="1" min="13841" max="13841" style="2109" width="12.140625"/>
    <col customWidth="1" min="13842" max="13842" style="2109" width="10.85546875"/>
    <col customWidth="1" min="13843" max="13843" style="2109" width="10.140625"/>
    <col customWidth="1" min="13844" max="13844" style="2109" width="13.140625"/>
    <col customWidth="1" min="13845" max="13845" style="2109" width="9.85546875"/>
    <col min="13846" max="14081" style="2109" width="8.85546875"/>
    <col customWidth="1" min="14082" max="14082" style="2109" width="14.42578125"/>
    <col customWidth="1" min="14083" max="14083" style="2109" width="47.42578125"/>
    <col customWidth="1" min="14084" max="14084" style="2109" width="11.42578125"/>
    <col customWidth="1" min="14085" max="14085" style="2109" width="13.140625"/>
    <col customWidth="1" min="14086" max="14086" style="2109" width="10.140625"/>
    <col customWidth="1" min="14087" max="14087" style="2109" width="10.7109375"/>
    <col customWidth="1" min="14088" max="14088" style="2109" width="12.140625"/>
    <col customWidth="1" min="14089" max="14089" style="2109" width="9.85546875"/>
    <col customWidth="1" min="14090" max="14090" style="2109" width="10.85546875"/>
    <col customWidth="1" min="14091" max="14091" style="2109" width="13.140625"/>
    <col customWidth="1" min="14092" max="14092" style="2109" width="11.140625"/>
    <col customWidth="1" min="14093" max="14093" style="2109" width="9.85546875"/>
    <col customWidth="1" min="14094" max="14094" style="2109" width="12.42578125"/>
    <col customWidth="1" min="14095" max="14095" style="2109" width="10.7109375"/>
    <col customWidth="1" min="14096" max="14096" style="2109" width="10.42578125"/>
    <col customWidth="1" min="14097" max="14097" style="2109" width="12.140625"/>
    <col customWidth="1" min="14098" max="14098" style="2109" width="10.85546875"/>
    <col customWidth="1" min="14099" max="14099" style="2109" width="10.140625"/>
    <col customWidth="1" min="14100" max="14100" style="2109" width="13.140625"/>
    <col customWidth="1" min="14101" max="14101" style="2109" width="9.85546875"/>
    <col min="14102" max="14337" style="2109" width="8.85546875"/>
    <col customWidth="1" min="14338" max="14338" style="2109" width="14.42578125"/>
    <col customWidth="1" min="14339" max="14339" style="2109" width="47.42578125"/>
    <col customWidth="1" min="14340" max="14340" style="2109" width="11.42578125"/>
    <col customWidth="1" min="14341" max="14341" style="2109" width="13.140625"/>
    <col customWidth="1" min="14342" max="14342" style="2109" width="10.140625"/>
    <col customWidth="1" min="14343" max="14343" style="2109" width="10.7109375"/>
    <col customWidth="1" min="14344" max="14344" style="2109" width="12.140625"/>
    <col customWidth="1" min="14345" max="14345" style="2109" width="9.85546875"/>
    <col customWidth="1" min="14346" max="14346" style="2109" width="10.85546875"/>
    <col customWidth="1" min="14347" max="14347" style="2109" width="13.140625"/>
    <col customWidth="1" min="14348" max="14348" style="2109" width="11.140625"/>
    <col customWidth="1" min="14349" max="14349" style="2109" width="9.85546875"/>
    <col customWidth="1" min="14350" max="14350" style="2109" width="12.42578125"/>
    <col customWidth="1" min="14351" max="14351" style="2109" width="10.7109375"/>
    <col customWidth="1" min="14352" max="14352" style="2109" width="10.42578125"/>
    <col customWidth="1" min="14353" max="14353" style="2109" width="12.140625"/>
    <col customWidth="1" min="14354" max="14354" style="2109" width="10.85546875"/>
    <col customWidth="1" min="14355" max="14355" style="2109" width="10.140625"/>
    <col customWidth="1" min="14356" max="14356" style="2109" width="13.140625"/>
    <col customWidth="1" min="14357" max="14357" style="2109" width="9.85546875"/>
    <col min="14358" max="14593" style="2109" width="8.85546875"/>
    <col customWidth="1" min="14594" max="14594" style="2109" width="14.42578125"/>
    <col customWidth="1" min="14595" max="14595" style="2109" width="47.42578125"/>
    <col customWidth="1" min="14596" max="14596" style="2109" width="11.42578125"/>
    <col customWidth="1" min="14597" max="14597" style="2109" width="13.140625"/>
    <col customWidth="1" min="14598" max="14598" style="2109" width="10.140625"/>
    <col customWidth="1" min="14599" max="14599" style="2109" width="10.7109375"/>
    <col customWidth="1" min="14600" max="14600" style="2109" width="12.140625"/>
    <col customWidth="1" min="14601" max="14601" style="2109" width="9.85546875"/>
    <col customWidth="1" min="14602" max="14602" style="2109" width="10.85546875"/>
    <col customWidth="1" min="14603" max="14603" style="2109" width="13.140625"/>
    <col customWidth="1" min="14604" max="14604" style="2109" width="11.140625"/>
    <col customWidth="1" min="14605" max="14605" style="2109" width="9.85546875"/>
    <col customWidth="1" min="14606" max="14606" style="2109" width="12.42578125"/>
    <col customWidth="1" min="14607" max="14607" style="2109" width="10.7109375"/>
    <col customWidth="1" min="14608" max="14608" style="2109" width="10.42578125"/>
    <col customWidth="1" min="14609" max="14609" style="2109" width="12.140625"/>
    <col customWidth="1" min="14610" max="14610" style="2109" width="10.85546875"/>
    <col customWidth="1" min="14611" max="14611" style="2109" width="10.140625"/>
    <col customWidth="1" min="14612" max="14612" style="2109" width="13.140625"/>
    <col customWidth="1" min="14613" max="14613" style="2109" width="9.85546875"/>
    <col min="14614" max="14849" style="2109" width="8.85546875"/>
    <col customWidth="1" min="14850" max="14850" style="2109" width="14.42578125"/>
    <col customWidth="1" min="14851" max="14851" style="2109" width="47.42578125"/>
    <col customWidth="1" min="14852" max="14852" style="2109" width="11.42578125"/>
    <col customWidth="1" min="14853" max="14853" style="2109" width="13.140625"/>
    <col customWidth="1" min="14854" max="14854" style="2109" width="10.140625"/>
    <col customWidth="1" min="14855" max="14855" style="2109" width="10.7109375"/>
    <col customWidth="1" min="14856" max="14856" style="2109" width="12.140625"/>
    <col customWidth="1" min="14857" max="14857" style="2109" width="9.85546875"/>
    <col customWidth="1" min="14858" max="14858" style="2109" width="10.85546875"/>
    <col customWidth="1" min="14859" max="14859" style="2109" width="13.140625"/>
    <col customWidth="1" min="14860" max="14860" style="2109" width="11.140625"/>
    <col customWidth="1" min="14861" max="14861" style="2109" width="9.85546875"/>
    <col customWidth="1" min="14862" max="14862" style="2109" width="12.42578125"/>
    <col customWidth="1" min="14863" max="14863" style="2109" width="10.7109375"/>
    <col customWidth="1" min="14864" max="14864" style="2109" width="10.42578125"/>
    <col customWidth="1" min="14865" max="14865" style="2109" width="12.140625"/>
    <col customWidth="1" min="14866" max="14866" style="2109" width="10.85546875"/>
    <col customWidth="1" min="14867" max="14867" style="2109" width="10.140625"/>
    <col customWidth="1" min="14868" max="14868" style="2109" width="13.140625"/>
    <col customWidth="1" min="14869" max="14869" style="2109" width="9.85546875"/>
    <col min="14870" max="15105" style="2109" width="8.85546875"/>
    <col customWidth="1" min="15106" max="15106" style="2109" width="14.42578125"/>
    <col customWidth="1" min="15107" max="15107" style="2109" width="47.42578125"/>
    <col customWidth="1" min="15108" max="15108" style="2109" width="11.42578125"/>
    <col customWidth="1" min="15109" max="15109" style="2109" width="13.140625"/>
    <col customWidth="1" min="15110" max="15110" style="2109" width="10.140625"/>
    <col customWidth="1" min="15111" max="15111" style="2109" width="10.7109375"/>
    <col customWidth="1" min="15112" max="15112" style="2109" width="12.140625"/>
    <col customWidth="1" min="15113" max="15113" style="2109" width="9.85546875"/>
    <col customWidth="1" min="15114" max="15114" style="2109" width="10.85546875"/>
    <col customWidth="1" min="15115" max="15115" style="2109" width="13.140625"/>
    <col customWidth="1" min="15116" max="15116" style="2109" width="11.140625"/>
    <col customWidth="1" min="15117" max="15117" style="2109" width="9.85546875"/>
    <col customWidth="1" min="15118" max="15118" style="2109" width="12.42578125"/>
    <col customWidth="1" min="15119" max="15119" style="2109" width="10.7109375"/>
    <col customWidth="1" min="15120" max="15120" style="2109" width="10.42578125"/>
    <col customWidth="1" min="15121" max="15121" style="2109" width="12.140625"/>
    <col customWidth="1" min="15122" max="15122" style="2109" width="10.85546875"/>
    <col customWidth="1" min="15123" max="15123" style="2109" width="10.140625"/>
    <col customWidth="1" min="15124" max="15124" style="2109" width="13.140625"/>
    <col customWidth="1" min="15125" max="15125" style="2109" width="9.85546875"/>
    <col min="15126" max="15361" style="2109" width="8.85546875"/>
    <col customWidth="1" min="15362" max="15362" style="2109" width="14.42578125"/>
    <col customWidth="1" min="15363" max="15363" style="2109" width="47.42578125"/>
    <col customWidth="1" min="15364" max="15364" style="2109" width="11.42578125"/>
    <col customWidth="1" min="15365" max="15365" style="2109" width="13.140625"/>
    <col customWidth="1" min="15366" max="15366" style="2109" width="10.140625"/>
    <col customWidth="1" min="15367" max="15367" style="2109" width="10.7109375"/>
    <col customWidth="1" min="15368" max="15368" style="2109" width="12.140625"/>
    <col customWidth="1" min="15369" max="15369" style="2109" width="9.85546875"/>
    <col customWidth="1" min="15370" max="15370" style="2109" width="10.85546875"/>
    <col customWidth="1" min="15371" max="15371" style="2109" width="13.140625"/>
    <col customWidth="1" min="15372" max="15372" style="2109" width="11.140625"/>
    <col customWidth="1" min="15373" max="15373" style="2109" width="9.85546875"/>
    <col customWidth="1" min="15374" max="15374" style="2109" width="12.42578125"/>
    <col customWidth="1" min="15375" max="15375" style="2109" width="10.7109375"/>
    <col customWidth="1" min="15376" max="15376" style="2109" width="10.42578125"/>
    <col customWidth="1" min="15377" max="15377" style="2109" width="12.140625"/>
    <col customWidth="1" min="15378" max="15378" style="2109" width="10.85546875"/>
    <col customWidth="1" min="15379" max="15379" style="2109" width="10.140625"/>
    <col customWidth="1" min="15380" max="15380" style="2109" width="13.140625"/>
    <col customWidth="1" min="15381" max="15381" style="2109" width="9.85546875"/>
    <col min="15382" max="15617" style="2109" width="8.85546875"/>
    <col customWidth="1" min="15618" max="15618" style="2109" width="14.42578125"/>
    <col customWidth="1" min="15619" max="15619" style="2109" width="47.42578125"/>
    <col customWidth="1" min="15620" max="15620" style="2109" width="11.42578125"/>
    <col customWidth="1" min="15621" max="15621" style="2109" width="13.140625"/>
    <col customWidth="1" min="15622" max="15622" style="2109" width="10.140625"/>
    <col customWidth="1" min="15623" max="15623" style="2109" width="10.7109375"/>
    <col customWidth="1" min="15624" max="15624" style="2109" width="12.140625"/>
    <col customWidth="1" min="15625" max="15625" style="2109" width="9.85546875"/>
    <col customWidth="1" min="15626" max="15626" style="2109" width="10.85546875"/>
    <col customWidth="1" min="15627" max="15627" style="2109" width="13.140625"/>
    <col customWidth="1" min="15628" max="15628" style="2109" width="11.140625"/>
    <col customWidth="1" min="15629" max="15629" style="2109" width="9.85546875"/>
    <col customWidth="1" min="15630" max="15630" style="2109" width="12.42578125"/>
    <col customWidth="1" min="15631" max="15631" style="2109" width="10.7109375"/>
    <col customWidth="1" min="15632" max="15632" style="2109" width="10.42578125"/>
    <col customWidth="1" min="15633" max="15633" style="2109" width="12.140625"/>
    <col customWidth="1" min="15634" max="15634" style="2109" width="10.85546875"/>
    <col customWidth="1" min="15635" max="15635" style="2109" width="10.140625"/>
    <col customWidth="1" min="15636" max="15636" style="2109" width="13.140625"/>
    <col customWidth="1" min="15637" max="15637" style="2109" width="9.85546875"/>
    <col min="15638" max="15873" style="2109" width="8.85546875"/>
    <col customWidth="1" min="15874" max="15874" style="2109" width="14.42578125"/>
    <col customWidth="1" min="15875" max="15875" style="2109" width="47.42578125"/>
    <col customWidth="1" min="15876" max="15876" style="2109" width="11.42578125"/>
    <col customWidth="1" min="15877" max="15877" style="2109" width="13.140625"/>
    <col customWidth="1" min="15878" max="15878" style="2109" width="10.140625"/>
    <col customWidth="1" min="15879" max="15879" style="2109" width="10.7109375"/>
    <col customWidth="1" min="15880" max="15880" style="2109" width="12.140625"/>
    <col customWidth="1" min="15881" max="15881" style="2109" width="9.85546875"/>
    <col customWidth="1" min="15882" max="15882" style="2109" width="10.85546875"/>
    <col customWidth="1" min="15883" max="15883" style="2109" width="13.140625"/>
    <col customWidth="1" min="15884" max="15884" style="2109" width="11.140625"/>
    <col customWidth="1" min="15885" max="15885" style="2109" width="9.85546875"/>
    <col customWidth="1" min="15886" max="15886" style="2109" width="12.42578125"/>
    <col customWidth="1" min="15887" max="15887" style="2109" width="10.7109375"/>
    <col customWidth="1" min="15888" max="15888" style="2109" width="10.42578125"/>
    <col customWidth="1" min="15889" max="15889" style="2109" width="12.140625"/>
    <col customWidth="1" min="15890" max="15890" style="2109" width="10.85546875"/>
    <col customWidth="1" min="15891" max="15891" style="2109" width="10.140625"/>
    <col customWidth="1" min="15892" max="15892" style="2109" width="13.140625"/>
    <col customWidth="1" min="15893" max="15893" style="2109" width="9.85546875"/>
    <col min="15894" max="16129" style="2109" width="8.85546875"/>
    <col customWidth="1" min="16130" max="16130" style="2109" width="14.42578125"/>
    <col customWidth="1" min="16131" max="16131" style="2109" width="47.42578125"/>
    <col customWidth="1" min="16132" max="16132" style="2109" width="11.42578125"/>
    <col customWidth="1" min="16133" max="16133" style="2109" width="13.140625"/>
    <col customWidth="1" min="16134" max="16134" style="2109" width="10.140625"/>
    <col customWidth="1" min="16135" max="16135" style="2109" width="10.7109375"/>
    <col customWidth="1" min="16136" max="16136" style="2109" width="12.140625"/>
    <col customWidth="1" min="16137" max="16137" style="2109" width="9.85546875"/>
    <col customWidth="1" min="16138" max="16138" style="2109" width="10.85546875"/>
    <col customWidth="1" min="16139" max="16139" style="2109" width="13.140625"/>
    <col customWidth="1" min="16140" max="16140" style="2109" width="11.140625"/>
    <col customWidth="1" min="16141" max="16141" style="2109" width="9.85546875"/>
    <col customWidth="1" min="16142" max="16142" style="2109" width="12.42578125"/>
    <col customWidth="1" min="16143" max="16143" style="2109" width="10.7109375"/>
    <col customWidth="1" min="16144" max="16144" style="2109" width="10.42578125"/>
    <col customWidth="1" min="16145" max="16145" style="2109" width="12.140625"/>
    <col customWidth="1" min="16146" max="16146" style="2109" width="10.85546875"/>
    <col customWidth="1" min="16147" max="16147" style="2109" width="10.140625"/>
    <col customWidth="1" min="16148" max="16148" style="2109" width="13.140625"/>
    <col customWidth="1" min="16149" max="16149" style="2109" width="9.85546875"/>
    <col min="16150" max="16384" style="2109" width="8.85546875"/>
  </cols>
  <sheetData>
    <row r="1" s="2176" customFormat="1" ht="18.75" customHeight="1">
      <c r="B1" s="2079" t="s">
        <v>145</v>
      </c>
      <c r="C1" s="2079"/>
      <c r="D1" s="2079"/>
      <c r="E1" s="2079"/>
      <c r="F1" s="2079"/>
      <c r="G1" s="2079"/>
      <c r="H1" s="2079"/>
      <c r="I1" s="2079"/>
      <c r="J1" s="2079"/>
      <c r="K1" s="2079"/>
      <c r="L1" s="2079"/>
      <c r="M1" s="2079"/>
      <c r="N1" s="2079"/>
      <c r="O1" s="2079"/>
      <c r="P1" s="2079"/>
      <c r="Q1" s="2079"/>
      <c r="R1" s="2079"/>
      <c r="S1" s="2079"/>
      <c r="T1" s="2079"/>
      <c r="U1" s="2079"/>
    </row>
    <row r="2" s="2176" customFormat="1">
      <c r="B2" s="2079"/>
      <c r="C2" s="2079"/>
      <c r="D2" s="2079"/>
      <c r="E2" s="2079"/>
      <c r="F2" s="2079"/>
      <c r="G2" s="2079"/>
      <c r="H2" s="2079"/>
      <c r="I2" s="2079"/>
      <c r="J2" s="2079"/>
      <c r="K2" s="2079"/>
      <c r="L2" s="2079"/>
      <c r="M2" s="2079"/>
      <c r="N2" s="2079"/>
      <c r="O2" s="2079"/>
      <c r="P2" s="2079"/>
      <c r="Q2" s="2079"/>
      <c r="R2" s="2079"/>
      <c r="S2" s="2079"/>
      <c r="T2" s="2079"/>
      <c r="U2" s="2079"/>
    </row>
    <row r="3" s="2176" customFormat="1" ht="18.75" customHeight="1">
      <c r="B3" s="2081" t="s">
        <v>195</v>
      </c>
      <c r="C3" s="2081"/>
      <c r="D3" s="2081"/>
      <c r="E3" s="2081"/>
      <c r="F3" s="2081"/>
      <c r="G3" s="2081"/>
      <c r="H3" s="2081"/>
      <c r="I3" s="2275">
        <v>45658</v>
      </c>
      <c r="J3" s="2079"/>
      <c r="K3" s="2078" t="s">
        <v>148</v>
      </c>
      <c r="L3" s="2078"/>
      <c r="M3" s="2078"/>
      <c r="N3" s="2078"/>
      <c r="O3" s="2078"/>
      <c r="P3" s="2078"/>
      <c r="Q3" s="2078"/>
      <c r="R3" s="2078"/>
      <c r="S3" s="2078"/>
      <c r="T3" s="2078"/>
      <c r="U3" s="2078"/>
    </row>
    <row r="4" s="2176" customFormat="1" ht="9.75" customHeight="1">
      <c r="C4" s="2079"/>
      <c r="F4" s="2175"/>
      <c r="I4" s="2175"/>
      <c r="L4" s="2175"/>
      <c r="O4" s="2175"/>
      <c r="R4" s="2175"/>
      <c r="U4" s="2175"/>
    </row>
    <row r="5" s="2176" customFormat="1" ht="12.75" customHeight="1">
      <c r="B5" s="2276" t="s">
        <v>3</v>
      </c>
      <c r="C5" s="2276"/>
      <c r="D5" s="2277" t="s">
        <v>4</v>
      </c>
      <c r="E5" s="2277"/>
      <c r="F5" s="2277"/>
      <c r="G5" s="2083" t="s">
        <v>5</v>
      </c>
      <c r="H5" s="2083"/>
      <c r="I5" s="2083"/>
      <c r="J5" s="2278" t="s">
        <v>6</v>
      </c>
      <c r="K5" s="2278"/>
      <c r="L5" s="2278"/>
      <c r="M5" s="2083" t="s">
        <v>7</v>
      </c>
      <c r="N5" s="2083"/>
      <c r="O5" s="2083"/>
      <c r="P5" s="2277">
        <v>5</v>
      </c>
      <c r="Q5" s="2277"/>
      <c r="R5" s="2277"/>
      <c r="S5" s="2090" t="s">
        <v>49</v>
      </c>
      <c r="T5" s="2090"/>
      <c r="U5" s="2090"/>
    </row>
    <row r="6" s="2176" customFormat="1" ht="19.5">
      <c r="B6" s="2276"/>
      <c r="C6" s="2276"/>
      <c r="D6" s="2277"/>
      <c r="E6" s="2277"/>
      <c r="F6" s="2277"/>
      <c r="G6" s="2083"/>
      <c r="H6" s="2083"/>
      <c r="I6" s="2083"/>
      <c r="J6" s="2278"/>
      <c r="K6" s="2278"/>
      <c r="L6" s="2278"/>
      <c r="M6" s="2083"/>
      <c r="N6" s="2083"/>
      <c r="O6" s="2083"/>
      <c r="P6" s="2277"/>
      <c r="Q6" s="2277"/>
      <c r="R6" s="2277"/>
      <c r="S6" s="2090"/>
      <c r="T6" s="2090"/>
      <c r="U6" s="2090"/>
    </row>
    <row r="7" s="2176" customFormat="1" ht="48" customHeight="1">
      <c r="B7" s="2276"/>
      <c r="C7" s="2276"/>
      <c r="D7" s="2279" t="s">
        <v>9</v>
      </c>
      <c r="E7" s="2183" t="s">
        <v>10</v>
      </c>
      <c r="F7" s="2180" t="s">
        <v>11</v>
      </c>
      <c r="G7" s="2182" t="s">
        <v>9</v>
      </c>
      <c r="H7" s="2183" t="s">
        <v>10</v>
      </c>
      <c r="I7" s="2180" t="s">
        <v>11</v>
      </c>
      <c r="J7" s="2182" t="s">
        <v>9</v>
      </c>
      <c r="K7" s="2183" t="s">
        <v>10</v>
      </c>
      <c r="L7" s="2180" t="s">
        <v>11</v>
      </c>
      <c r="M7" s="2182" t="s">
        <v>9</v>
      </c>
      <c r="N7" s="2183" t="s">
        <v>10</v>
      </c>
      <c r="O7" s="2180" t="s">
        <v>11</v>
      </c>
      <c r="P7" s="2182" t="s">
        <v>9</v>
      </c>
      <c r="Q7" s="2183" t="s">
        <v>10</v>
      </c>
      <c r="R7" s="2180" t="s">
        <v>11</v>
      </c>
      <c r="S7" s="2182" t="s">
        <v>9</v>
      </c>
      <c r="T7" s="2183" t="s">
        <v>10</v>
      </c>
      <c r="U7" s="2184" t="s">
        <v>11</v>
      </c>
    </row>
    <row r="8" s="2176" customFormat="1" ht="30" customHeight="1">
      <c r="B8" s="2239" t="s">
        <v>12</v>
      </c>
      <c r="C8" s="2239"/>
      <c r="D8" s="2217">
        <f t="shared" ref="D8:T8" si="411">SUM(D9:D11)</f>
        <v>0</v>
      </c>
      <c r="E8" s="2280">
        <f t="shared" si="411"/>
        <v>52</v>
      </c>
      <c r="F8" s="2172">
        <f t="shared" si="411"/>
        <v>52</v>
      </c>
      <c r="G8" s="2240">
        <f t="shared" si="411"/>
        <v>0</v>
      </c>
      <c r="H8" s="2280">
        <f t="shared" si="411"/>
        <v>31</v>
      </c>
      <c r="I8" s="2172">
        <f t="shared" si="411"/>
        <v>31</v>
      </c>
      <c r="J8" s="2240">
        <f t="shared" si="411"/>
        <v>0</v>
      </c>
      <c r="K8" s="2280">
        <f t="shared" si="411"/>
        <v>22</v>
      </c>
      <c r="L8" s="2172">
        <f t="shared" si="411"/>
        <v>22</v>
      </c>
      <c r="M8" s="2240">
        <f t="shared" si="411"/>
        <v>0</v>
      </c>
      <c r="N8" s="2280">
        <f t="shared" si="411"/>
        <v>0</v>
      </c>
      <c r="O8" s="2172">
        <f t="shared" si="411"/>
        <v>0</v>
      </c>
      <c r="P8" s="2240">
        <f t="shared" si="411"/>
        <v>0</v>
      </c>
      <c r="Q8" s="2280">
        <f t="shared" si="411"/>
        <v>0</v>
      </c>
      <c r="R8" s="2172">
        <f t="shared" si="411"/>
        <v>0</v>
      </c>
      <c r="S8" s="2240">
        <f t="shared" si="411"/>
        <v>0</v>
      </c>
      <c r="T8" s="2280">
        <f t="shared" si="411"/>
        <v>105</v>
      </c>
      <c r="U8" s="2172">
        <f>SUM(U9:U11)</f>
        <v>105</v>
      </c>
    </row>
    <row r="9" ht="24.75" customHeight="1">
      <c r="B9" s="2281" t="s">
        <v>155</v>
      </c>
      <c r="C9" s="2282" t="s">
        <v>156</v>
      </c>
      <c r="D9" s="2200">
        <v>0</v>
      </c>
      <c r="E9" s="2201">
        <v>23</v>
      </c>
      <c r="F9" s="2283">
        <v>23</v>
      </c>
      <c r="G9" s="2200">
        <v>0</v>
      </c>
      <c r="H9" s="2201">
        <v>19</v>
      </c>
      <c r="I9" s="2283">
        <v>19</v>
      </c>
      <c r="J9" s="2201">
        <v>0</v>
      </c>
      <c r="K9" s="2201">
        <v>0</v>
      </c>
      <c r="L9" s="2283">
        <v>0</v>
      </c>
      <c r="M9" s="2201">
        <v>0</v>
      </c>
      <c r="N9" s="2201">
        <v>0</v>
      </c>
      <c r="O9" s="2283">
        <v>0</v>
      </c>
      <c r="P9" s="2201">
        <v>0</v>
      </c>
      <c r="Q9" s="2201">
        <v>0</v>
      </c>
      <c r="R9" s="2283">
        <v>0</v>
      </c>
      <c r="S9" s="2201">
        <v>0</v>
      </c>
      <c r="T9" s="2201">
        <v>42</v>
      </c>
      <c r="U9" s="2283">
        <v>42</v>
      </c>
    </row>
    <row r="10" ht="29.25" customHeight="1">
      <c r="B10" s="2237" t="s">
        <v>159</v>
      </c>
      <c r="C10" s="2238" t="s">
        <v>160</v>
      </c>
      <c r="D10" s="2200">
        <v>0</v>
      </c>
      <c r="E10" s="2201">
        <v>13</v>
      </c>
      <c r="F10" s="2283">
        <v>13</v>
      </c>
      <c r="G10" s="2200">
        <v>0</v>
      </c>
      <c r="H10" s="2201">
        <v>0</v>
      </c>
      <c r="I10" s="2283">
        <v>0</v>
      </c>
      <c r="J10" s="2201">
        <v>0</v>
      </c>
      <c r="K10" s="2201">
        <v>13</v>
      </c>
      <c r="L10" s="2283">
        <v>13</v>
      </c>
      <c r="M10" s="2201">
        <v>0</v>
      </c>
      <c r="N10" s="2201">
        <v>0</v>
      </c>
      <c r="O10" s="2283">
        <v>0</v>
      </c>
      <c r="P10" s="2201">
        <v>0</v>
      </c>
      <c r="Q10" s="2201">
        <v>0</v>
      </c>
      <c r="R10" s="2283">
        <v>0</v>
      </c>
      <c r="S10" s="2201">
        <v>0</v>
      </c>
      <c r="T10" s="2201">
        <v>26</v>
      </c>
      <c r="U10" s="2283">
        <v>26</v>
      </c>
    </row>
    <row r="11" ht="20.25" customHeight="1">
      <c r="B11" s="2284" t="s">
        <v>189</v>
      </c>
      <c r="C11" s="2285" t="s">
        <v>190</v>
      </c>
      <c r="D11" s="2207">
        <v>0</v>
      </c>
      <c r="E11" s="2208">
        <v>16</v>
      </c>
      <c r="F11" s="2286">
        <v>16</v>
      </c>
      <c r="G11" s="2207">
        <v>0</v>
      </c>
      <c r="H11" s="2208">
        <v>12</v>
      </c>
      <c r="I11" s="2286">
        <v>12</v>
      </c>
      <c r="J11" s="2208">
        <v>0</v>
      </c>
      <c r="K11" s="2208">
        <v>9</v>
      </c>
      <c r="L11" s="2286">
        <v>9</v>
      </c>
      <c r="M11" s="2208">
        <v>0</v>
      </c>
      <c r="N11" s="2208">
        <v>0</v>
      </c>
      <c r="O11" s="2286">
        <v>0</v>
      </c>
      <c r="P11" s="2208">
        <v>0</v>
      </c>
      <c r="Q11" s="2208">
        <v>0</v>
      </c>
      <c r="R11" s="2286">
        <v>0</v>
      </c>
      <c r="S11" s="2287">
        <v>0</v>
      </c>
      <c r="T11" s="2287">
        <v>37</v>
      </c>
      <c r="U11" s="2288">
        <v>37</v>
      </c>
    </row>
    <row r="12" ht="27" customHeight="1">
      <c r="B12" s="2289" t="s">
        <v>17</v>
      </c>
      <c r="C12" s="2289"/>
      <c r="D12" s="2169">
        <f t="shared" ref="D12:U12" si="412">SUM(D9:D11)</f>
        <v>0</v>
      </c>
      <c r="E12" s="2168">
        <f t="shared" si="412"/>
        <v>52</v>
      </c>
      <c r="F12" s="2082">
        <f t="shared" si="412"/>
        <v>52</v>
      </c>
      <c r="G12" s="2168">
        <f t="shared" si="412"/>
        <v>0</v>
      </c>
      <c r="H12" s="2168">
        <f t="shared" si="412"/>
        <v>31</v>
      </c>
      <c r="I12" s="2082">
        <f t="shared" si="412"/>
        <v>31</v>
      </c>
      <c r="J12" s="2168">
        <f t="shared" si="412"/>
        <v>0</v>
      </c>
      <c r="K12" s="2168">
        <f t="shared" si="412"/>
        <v>22</v>
      </c>
      <c r="L12" s="2082">
        <f t="shared" si="412"/>
        <v>22</v>
      </c>
      <c r="M12" s="2168">
        <f t="shared" si="412"/>
        <v>0</v>
      </c>
      <c r="N12" s="2168">
        <f t="shared" si="412"/>
        <v>0</v>
      </c>
      <c r="O12" s="2082">
        <f t="shared" si="412"/>
        <v>0</v>
      </c>
      <c r="P12" s="2168">
        <f t="shared" si="412"/>
        <v>0</v>
      </c>
      <c r="Q12" s="2168">
        <f t="shared" si="412"/>
        <v>0</v>
      </c>
      <c r="R12" s="2082">
        <f t="shared" si="412"/>
        <v>0</v>
      </c>
      <c r="S12" s="2169">
        <f t="shared" si="412"/>
        <v>0</v>
      </c>
      <c r="T12" s="2168">
        <f t="shared" si="412"/>
        <v>105</v>
      </c>
      <c r="U12" s="2082">
        <f t="shared" si="412"/>
        <v>105</v>
      </c>
    </row>
    <row r="13" ht="20.449999999999999" customHeight="1">
      <c r="B13" s="2289" t="s">
        <v>18</v>
      </c>
      <c r="C13" s="2289"/>
      <c r="D13" s="2290"/>
      <c r="E13" s="2291"/>
      <c r="F13" s="2292"/>
      <c r="G13" s="2291"/>
      <c r="H13" s="2291"/>
      <c r="I13" s="2292"/>
      <c r="J13" s="2291"/>
      <c r="K13" s="2291"/>
      <c r="L13" s="2292"/>
      <c r="M13" s="2291"/>
      <c r="N13" s="2291"/>
      <c r="O13" s="2292"/>
      <c r="P13" s="2291"/>
      <c r="Q13" s="2291"/>
      <c r="R13" s="2292"/>
      <c r="S13" s="2290"/>
      <c r="T13" s="2291"/>
      <c r="U13" s="2292"/>
    </row>
    <row r="14" ht="21.600000000000001" customHeight="1">
      <c r="B14" s="2241" t="s">
        <v>19</v>
      </c>
      <c r="C14" s="2241"/>
      <c r="D14" s="2293"/>
      <c r="E14" s="2109"/>
      <c r="F14" s="2294"/>
      <c r="G14" s="2109"/>
      <c r="H14" s="2109"/>
      <c r="I14" s="2294"/>
      <c r="J14" s="2109"/>
      <c r="K14" s="2109"/>
      <c r="L14" s="2294"/>
      <c r="M14" s="2109"/>
      <c r="N14" s="2109"/>
      <c r="O14" s="2294"/>
      <c r="P14" s="2109"/>
      <c r="Q14" s="2109"/>
      <c r="R14" s="2294"/>
      <c r="S14" s="2109"/>
      <c r="T14" s="2109"/>
      <c r="U14" s="2294"/>
    </row>
    <row r="15" ht="21" customHeight="1">
      <c r="B15" s="2281" t="s">
        <v>155</v>
      </c>
      <c r="C15" s="2295" t="s">
        <v>156</v>
      </c>
      <c r="D15" s="2194">
        <v>0</v>
      </c>
      <c r="E15" s="2195">
        <v>23</v>
      </c>
      <c r="F15" s="2296">
        <v>23</v>
      </c>
      <c r="G15" s="2194">
        <v>0</v>
      </c>
      <c r="H15" s="2195">
        <v>19</v>
      </c>
      <c r="I15" s="2296">
        <v>19</v>
      </c>
      <c r="J15" s="2195">
        <v>0</v>
      </c>
      <c r="K15" s="2195">
        <v>0</v>
      </c>
      <c r="L15" s="2296">
        <v>0</v>
      </c>
      <c r="M15" s="2195">
        <v>0</v>
      </c>
      <c r="N15" s="2195">
        <v>0</v>
      </c>
      <c r="O15" s="2296">
        <v>0</v>
      </c>
      <c r="P15" s="2195">
        <v>0</v>
      </c>
      <c r="Q15" s="2195">
        <v>0</v>
      </c>
      <c r="R15" s="2296">
        <v>0</v>
      </c>
      <c r="S15" s="2195">
        <v>0</v>
      </c>
      <c r="T15" s="2195">
        <v>42</v>
      </c>
      <c r="U15" s="2296">
        <v>42</v>
      </c>
    </row>
    <row r="16" ht="20.25" customHeight="1">
      <c r="B16" s="2237" t="s">
        <v>159</v>
      </c>
      <c r="C16" s="2238" t="s">
        <v>160</v>
      </c>
      <c r="D16" s="2200">
        <v>0</v>
      </c>
      <c r="E16" s="2201">
        <v>13</v>
      </c>
      <c r="F16" s="2283">
        <v>13</v>
      </c>
      <c r="G16" s="2200">
        <v>0</v>
      </c>
      <c r="H16" s="2201">
        <v>0</v>
      </c>
      <c r="I16" s="2283">
        <v>0</v>
      </c>
      <c r="J16" s="2201">
        <v>0</v>
      </c>
      <c r="K16" s="2201">
        <v>13</v>
      </c>
      <c r="L16" s="2283">
        <v>13</v>
      </c>
      <c r="M16" s="2201">
        <v>0</v>
      </c>
      <c r="N16" s="2201">
        <v>0</v>
      </c>
      <c r="O16" s="2283">
        <v>0</v>
      </c>
      <c r="P16" s="2201">
        <v>0</v>
      </c>
      <c r="Q16" s="2201">
        <v>0</v>
      </c>
      <c r="R16" s="2283">
        <v>0</v>
      </c>
      <c r="S16" s="2201">
        <v>0</v>
      </c>
      <c r="T16" s="2201">
        <v>26</v>
      </c>
      <c r="U16" s="2283">
        <v>26</v>
      </c>
    </row>
    <row r="17" ht="24.75" customHeight="1">
      <c r="B17" s="2284" t="s">
        <v>189</v>
      </c>
      <c r="C17" s="2285" t="s">
        <v>190</v>
      </c>
      <c r="D17" s="2255">
        <v>0</v>
      </c>
      <c r="E17" s="2256">
        <v>16</v>
      </c>
      <c r="F17" s="2297">
        <v>16</v>
      </c>
      <c r="G17" s="2255">
        <v>0</v>
      </c>
      <c r="H17" s="2256">
        <v>12</v>
      </c>
      <c r="I17" s="2297">
        <v>12</v>
      </c>
      <c r="J17" s="2256">
        <v>0</v>
      </c>
      <c r="K17" s="2256">
        <v>9</v>
      </c>
      <c r="L17" s="2297">
        <v>9</v>
      </c>
      <c r="M17" s="2256">
        <v>0</v>
      </c>
      <c r="N17" s="2256">
        <v>0</v>
      </c>
      <c r="O17" s="2297">
        <v>0</v>
      </c>
      <c r="P17" s="2256">
        <v>0</v>
      </c>
      <c r="Q17" s="2256">
        <v>0</v>
      </c>
      <c r="R17" s="2297">
        <v>0</v>
      </c>
      <c r="S17" s="2298">
        <v>0</v>
      </c>
      <c r="T17" s="2298">
        <v>37</v>
      </c>
      <c r="U17" s="2299">
        <v>37</v>
      </c>
    </row>
    <row r="18" ht="24" customHeight="1">
      <c r="B18" s="2289" t="s">
        <v>21</v>
      </c>
      <c r="C18" s="2289"/>
      <c r="D18" s="2265">
        <f t="shared" ref="D18:U18" si="413">SUM(D15:D17)</f>
        <v>0</v>
      </c>
      <c r="E18" s="2265">
        <f t="shared" si="413"/>
        <v>52</v>
      </c>
      <c r="F18" s="2166">
        <f t="shared" si="413"/>
        <v>52</v>
      </c>
      <c r="G18" s="2265">
        <f t="shared" si="413"/>
        <v>0</v>
      </c>
      <c r="H18" s="2265">
        <f t="shared" si="413"/>
        <v>31</v>
      </c>
      <c r="I18" s="2166">
        <f t="shared" si="413"/>
        <v>31</v>
      </c>
      <c r="J18" s="2265">
        <f t="shared" si="413"/>
        <v>0</v>
      </c>
      <c r="K18" s="2265">
        <f t="shared" si="413"/>
        <v>22</v>
      </c>
      <c r="L18" s="2166">
        <f t="shared" si="413"/>
        <v>22</v>
      </c>
      <c r="M18" s="2265">
        <f t="shared" si="413"/>
        <v>0</v>
      </c>
      <c r="N18" s="2265">
        <f t="shared" si="413"/>
        <v>0</v>
      </c>
      <c r="O18" s="2166">
        <f t="shared" si="413"/>
        <v>0</v>
      </c>
      <c r="P18" s="2265">
        <f t="shared" si="413"/>
        <v>0</v>
      </c>
      <c r="Q18" s="2265">
        <f t="shared" si="413"/>
        <v>0</v>
      </c>
      <c r="R18" s="2166">
        <f t="shared" si="413"/>
        <v>0</v>
      </c>
      <c r="S18" s="2126">
        <f t="shared" si="413"/>
        <v>0</v>
      </c>
      <c r="T18" s="2126">
        <f t="shared" si="413"/>
        <v>105</v>
      </c>
      <c r="U18" s="2166">
        <f t="shared" si="413"/>
        <v>105</v>
      </c>
    </row>
    <row r="19" ht="23.25" customHeight="1">
      <c r="B19" s="2241" t="s">
        <v>22</v>
      </c>
      <c r="C19" s="2241"/>
      <c r="D19" s="2082"/>
      <c r="E19" s="2082"/>
      <c r="F19" s="2082"/>
      <c r="G19" s="2082"/>
      <c r="H19" s="2082"/>
      <c r="I19" s="2082"/>
      <c r="J19" s="2082"/>
      <c r="K19" s="2082"/>
      <c r="L19" s="2082"/>
      <c r="M19" s="2082"/>
      <c r="N19" s="2082"/>
      <c r="O19" s="2082"/>
      <c r="P19" s="2082"/>
      <c r="Q19" s="2082"/>
      <c r="R19" s="2082"/>
      <c r="S19" s="2082"/>
      <c r="T19" s="2082"/>
      <c r="U19" s="2082"/>
    </row>
    <row r="20" ht="22.5" customHeight="1">
      <c r="B20" s="2300" t="s">
        <v>153</v>
      </c>
      <c r="C20" s="2301" t="s">
        <v>154</v>
      </c>
      <c r="D20" s="2232">
        <v>0</v>
      </c>
      <c r="E20" s="2233">
        <v>0</v>
      </c>
      <c r="F20" s="2302">
        <v>0</v>
      </c>
      <c r="G20" s="2232">
        <v>0</v>
      </c>
      <c r="H20" s="2233">
        <v>0</v>
      </c>
      <c r="I20" s="2302">
        <v>0</v>
      </c>
      <c r="J20" s="2233">
        <v>0</v>
      </c>
      <c r="K20" s="2233">
        <v>0</v>
      </c>
      <c r="L20" s="2302">
        <v>0</v>
      </c>
      <c r="M20" s="2233">
        <v>0</v>
      </c>
      <c r="N20" s="2233">
        <v>0</v>
      </c>
      <c r="O20" s="2302">
        <v>0</v>
      </c>
      <c r="P20" s="2233">
        <v>0</v>
      </c>
      <c r="Q20" s="2233">
        <v>0</v>
      </c>
      <c r="R20" s="2302">
        <v>0</v>
      </c>
      <c r="S20" s="2233">
        <v>0</v>
      </c>
      <c r="T20" s="2233">
        <v>0</v>
      </c>
      <c r="U20" s="2302">
        <v>0</v>
      </c>
    </row>
    <row r="21" ht="26.25" customHeight="1">
      <c r="B21" s="2239" t="s">
        <v>23</v>
      </c>
      <c r="C21" s="2239"/>
      <c r="D21" s="2213">
        <f t="shared" ref="D21:I21" si="414">SUM(D20:D20)</f>
        <v>0</v>
      </c>
      <c r="E21" s="2303">
        <f t="shared" si="414"/>
        <v>0</v>
      </c>
      <c r="F21" s="2082">
        <f t="shared" si="414"/>
        <v>0</v>
      </c>
      <c r="G21" s="2268">
        <f t="shared" si="414"/>
        <v>0</v>
      </c>
      <c r="H21" s="2303">
        <f t="shared" si="414"/>
        <v>0</v>
      </c>
      <c r="I21" s="2082">
        <f t="shared" si="414"/>
        <v>0</v>
      </c>
      <c r="J21" s="2268">
        <v>0</v>
      </c>
      <c r="K21" s="2303">
        <f>SUM(K20:K20)</f>
        <v>0</v>
      </c>
      <c r="L21" s="2082">
        <v>0</v>
      </c>
      <c r="M21" s="2268">
        <f t="shared" ref="M21:U21" si="415">SUM(M20:M20)</f>
        <v>0</v>
      </c>
      <c r="N21" s="2303">
        <f t="shared" si="415"/>
        <v>0</v>
      </c>
      <c r="O21" s="2082">
        <f t="shared" si="415"/>
        <v>0</v>
      </c>
      <c r="P21" s="2268">
        <f t="shared" si="415"/>
        <v>0</v>
      </c>
      <c r="Q21" s="2303">
        <f t="shared" si="415"/>
        <v>0</v>
      </c>
      <c r="R21" s="2082">
        <f t="shared" si="415"/>
        <v>0</v>
      </c>
      <c r="S21" s="2268">
        <f t="shared" si="415"/>
        <v>0</v>
      </c>
      <c r="T21" s="2303">
        <f t="shared" si="415"/>
        <v>0</v>
      </c>
      <c r="U21" s="2082">
        <f t="shared" si="415"/>
        <v>0</v>
      </c>
    </row>
    <row r="22" s="2122" customFormat="1" ht="27.949999999999999" customHeight="1">
      <c r="B22" s="2304" t="s">
        <v>54</v>
      </c>
      <c r="C22" s="2304"/>
      <c r="D22" s="2305">
        <f t="shared" ref="D22:U22" si="416">D18</f>
        <v>0</v>
      </c>
      <c r="E22" s="2306">
        <f t="shared" si="416"/>
        <v>52</v>
      </c>
      <c r="F22" s="2307">
        <f t="shared" si="416"/>
        <v>52</v>
      </c>
      <c r="G22" s="2308">
        <f t="shared" si="416"/>
        <v>0</v>
      </c>
      <c r="H22" s="2306">
        <f t="shared" si="416"/>
        <v>31</v>
      </c>
      <c r="I22" s="2307">
        <f t="shared" si="416"/>
        <v>31</v>
      </c>
      <c r="J22" s="2308">
        <f t="shared" si="416"/>
        <v>0</v>
      </c>
      <c r="K22" s="2306">
        <f t="shared" si="416"/>
        <v>22</v>
      </c>
      <c r="L22" s="2307">
        <f t="shared" si="416"/>
        <v>22</v>
      </c>
      <c r="M22" s="2308">
        <f t="shared" si="416"/>
        <v>0</v>
      </c>
      <c r="N22" s="2306">
        <f t="shared" si="416"/>
        <v>0</v>
      </c>
      <c r="O22" s="2307">
        <f t="shared" si="416"/>
        <v>0</v>
      </c>
      <c r="P22" s="2308">
        <f t="shared" si="416"/>
        <v>0</v>
      </c>
      <c r="Q22" s="2306">
        <f t="shared" si="416"/>
        <v>0</v>
      </c>
      <c r="R22" s="2307">
        <f t="shared" si="416"/>
        <v>0</v>
      </c>
      <c r="S22" s="2308">
        <f t="shared" si="416"/>
        <v>0</v>
      </c>
      <c r="T22" s="2306">
        <f t="shared" si="416"/>
        <v>105</v>
      </c>
      <c r="U22" s="2307">
        <f t="shared" si="416"/>
        <v>105</v>
      </c>
    </row>
    <row r="23" s="2122" customFormat="1" ht="39.75" customHeight="1">
      <c r="B23" s="2309" t="s">
        <v>61</v>
      </c>
      <c r="C23" s="2309"/>
      <c r="D23" s="2310">
        <f t="shared" ref="D23:U23" si="417">D21</f>
        <v>0</v>
      </c>
      <c r="E23" s="2311">
        <f t="shared" si="417"/>
        <v>0</v>
      </c>
      <c r="F23" s="2312">
        <f t="shared" si="417"/>
        <v>0</v>
      </c>
      <c r="G23" s="2313">
        <f t="shared" si="417"/>
        <v>0</v>
      </c>
      <c r="H23" s="2311">
        <f t="shared" si="417"/>
        <v>0</v>
      </c>
      <c r="I23" s="2312">
        <f t="shared" si="417"/>
        <v>0</v>
      </c>
      <c r="J23" s="2313">
        <f t="shared" si="417"/>
        <v>0</v>
      </c>
      <c r="K23" s="2311">
        <f t="shared" si="417"/>
        <v>0</v>
      </c>
      <c r="L23" s="2312">
        <f t="shared" si="417"/>
        <v>0</v>
      </c>
      <c r="M23" s="2313">
        <f t="shared" si="417"/>
        <v>0</v>
      </c>
      <c r="N23" s="2311">
        <f t="shared" si="417"/>
        <v>0</v>
      </c>
      <c r="O23" s="2312">
        <f t="shared" si="417"/>
        <v>0</v>
      </c>
      <c r="P23" s="2313">
        <f t="shared" si="417"/>
        <v>0</v>
      </c>
      <c r="Q23" s="2311">
        <f t="shared" si="417"/>
        <v>0</v>
      </c>
      <c r="R23" s="2312">
        <f t="shared" si="417"/>
        <v>0</v>
      </c>
      <c r="S23" s="2313">
        <f t="shared" si="417"/>
        <v>0</v>
      </c>
      <c r="T23" s="2311">
        <f t="shared" si="417"/>
        <v>0</v>
      </c>
      <c r="U23" s="2312">
        <f t="shared" si="417"/>
        <v>0</v>
      </c>
    </row>
    <row r="24" s="2122" customFormat="1" ht="27" customHeight="1">
      <c r="B24" s="2212" t="s">
        <v>62</v>
      </c>
      <c r="C24" s="2212"/>
      <c r="D24" s="750">
        <f t="shared" ref="D24:U24" si="418">D22+D23</f>
        <v>0</v>
      </c>
      <c r="E24" s="747">
        <f t="shared" si="418"/>
        <v>52</v>
      </c>
      <c r="F24" s="2314">
        <f t="shared" si="418"/>
        <v>52</v>
      </c>
      <c r="G24" s="748">
        <f t="shared" si="418"/>
        <v>0</v>
      </c>
      <c r="H24" s="749">
        <f t="shared" si="418"/>
        <v>31</v>
      </c>
      <c r="I24" s="2315">
        <f t="shared" si="418"/>
        <v>31</v>
      </c>
      <c r="J24" s="748">
        <f t="shared" si="418"/>
        <v>0</v>
      </c>
      <c r="K24" s="749">
        <f t="shared" si="418"/>
        <v>22</v>
      </c>
      <c r="L24" s="2315">
        <f t="shared" si="418"/>
        <v>22</v>
      </c>
      <c r="M24" s="748">
        <f t="shared" si="418"/>
        <v>0</v>
      </c>
      <c r="N24" s="749">
        <f t="shared" si="418"/>
        <v>0</v>
      </c>
      <c r="O24" s="2315">
        <f t="shared" si="418"/>
        <v>0</v>
      </c>
      <c r="P24" s="748">
        <f t="shared" si="418"/>
        <v>0</v>
      </c>
      <c r="Q24" s="749">
        <f t="shared" si="418"/>
        <v>0</v>
      </c>
      <c r="R24" s="2315">
        <f t="shared" si="418"/>
        <v>0</v>
      </c>
      <c r="S24" s="748">
        <f t="shared" si="418"/>
        <v>0</v>
      </c>
      <c r="T24" s="749">
        <f t="shared" si="418"/>
        <v>105</v>
      </c>
      <c r="U24" s="2315">
        <f t="shared" si="418"/>
        <v>105</v>
      </c>
    </row>
    <row r="25" ht="30" customHeight="1"/>
    <row r="26" ht="30.600000000000001" customHeight="1">
      <c r="B26" s="2174"/>
      <c r="C26" s="2174"/>
      <c r="D26" s="2174"/>
      <c r="E26" s="2174"/>
      <c r="F26" s="2174"/>
      <c r="G26" s="2174"/>
      <c r="H26" s="2174"/>
      <c r="I26" s="2174"/>
      <c r="J26" s="2174"/>
      <c r="K26" s="2174"/>
      <c r="L26" s="2174"/>
      <c r="M26" s="2174"/>
      <c r="N26" s="2174"/>
      <c r="O26" s="2174"/>
      <c r="P26" s="2174"/>
      <c r="Q26" s="2174"/>
      <c r="R26" s="2175"/>
      <c r="S26" s="2176"/>
    </row>
    <row r="28" s="2316" customFormat="1" ht="12.75"/>
  </sheetData>
  <mergeCells count="23">
    <mergeCell ref="B1:U1"/>
    <mergeCell ref="B2:U2"/>
    <mergeCell ref="B3:H3"/>
    <mergeCell ref="I3:J3"/>
    <mergeCell ref="K3:U3"/>
    <mergeCell ref="B5:C7"/>
    <mergeCell ref="D5:F6"/>
    <mergeCell ref="G5:I6"/>
    <mergeCell ref="J5:L6"/>
    <mergeCell ref="M5:O6"/>
    <mergeCell ref="P5:R6"/>
    <mergeCell ref="S5:U6"/>
    <mergeCell ref="B8:C8"/>
    <mergeCell ref="B12:C12"/>
    <mergeCell ref="B13:C13"/>
    <mergeCell ref="B14:C14"/>
    <mergeCell ref="B18:C18"/>
    <mergeCell ref="B19:C19"/>
    <mergeCell ref="B21:C21"/>
    <mergeCell ref="B22:C22"/>
    <mergeCell ref="B23:C23"/>
    <mergeCell ref="B24:C24"/>
    <mergeCell ref="B26:Q26"/>
  </mergeCells>
  <printOptions headings="0" gridLines="0"/>
  <pageMargins left="0.70866141732283505" right="0.70866141732283505" top="0.74803149606299202" bottom="0.74803149606299202" header="0.31496062992126" footer="0.31496062992126"/>
  <pageSetup paperSize="9" scale="4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5">
    <tabColor rgb="FF00B050"/>
    <outlinePr applyStyles="0" summaryBelow="1" summaryRight="1" showOutlineSymbols="1"/>
    <pageSetUpPr autoPageBreaks="1" fitToPage="0"/>
  </sheetPr>
  <sheetViews>
    <sheetView view="pageBreakPreview" topLeftCell="E1" zoomScale="60" workbookViewId="0">
      <selection activeCell="T34" activeCellId="0" sqref="T34"/>
    </sheetView>
  </sheetViews>
  <sheetFormatPr defaultColWidth="8.85546875" defaultRowHeight="22.5" customHeight="1"/>
  <cols>
    <col min="1" max="1" style="2109" width="8.85546875"/>
    <col customWidth="1" min="2" max="2" style="2080" width="11.140625"/>
    <col customWidth="1" min="3" max="3" style="2109" width="68.140625"/>
    <col customWidth="1" min="4" max="4" style="2109" width="9.85546875"/>
    <col customWidth="1" min="5" max="5" style="2109" width="13.7109375"/>
    <col customWidth="1" min="6" max="6" style="2122" width="11.140625"/>
    <col customWidth="1" min="7" max="7" style="2109" width="10.140625"/>
    <col customWidth="1" min="8" max="8" style="2109" width="11.85546875"/>
    <col customWidth="1" min="9" max="9" style="2122" width="11.140625"/>
    <col customWidth="1" min="10" max="10" style="2109" width="11.28515625"/>
    <col customWidth="1" min="11" max="11" style="2109" width="13.140625"/>
    <col customWidth="1" min="12" max="12" style="2122" width="10.85546875"/>
    <col customWidth="1" min="13" max="13" style="2109" width="9.7109375"/>
    <col customWidth="1" min="14" max="14" style="2109" width="13.140625"/>
    <col customWidth="1" min="15" max="15" style="2122" width="10.85546875"/>
    <col customWidth="1" min="16" max="16" style="2109" width="10.85546875"/>
    <col customWidth="1" min="17" max="17" style="2109" width="14.140625"/>
    <col customWidth="1" min="18" max="18" style="2122" width="10.85546875"/>
    <col customWidth="1" min="19" max="19" style="2109" width="10.85546875"/>
    <col customWidth="1" min="20" max="20" style="2109" width="14.140625"/>
    <col customWidth="1" min="21" max="21" style="2122" width="10.85546875"/>
    <col customWidth="1" min="22" max="22" style="2109" width="11"/>
    <col customWidth="1" min="23" max="23" style="2109" width="13.7109375"/>
    <col customWidth="1" min="24" max="24" style="2122" width="10.85546875"/>
    <col customWidth="1" min="25" max="25" style="2109" width="9.85546875"/>
    <col min="26" max="28" style="2109" width="8.85546875"/>
    <col customWidth="1" min="29" max="29" style="2109" width="14.140625"/>
    <col min="30" max="257" style="2109" width="8.85546875"/>
    <col customWidth="1" min="258" max="258" style="2109" width="11.140625"/>
    <col customWidth="1" min="259" max="259" style="2109" width="68.140625"/>
    <col customWidth="1" min="260" max="260" style="2109" width="9.85546875"/>
    <col customWidth="1" min="261" max="261" style="2109" width="13.7109375"/>
    <col customWidth="1" min="262" max="262" style="2109" width="11.140625"/>
    <col customWidth="1" min="263" max="263" style="2109" width="10.140625"/>
    <col customWidth="1" min="264" max="264" style="2109" width="11.85546875"/>
    <col customWidth="1" min="265" max="265" style="2109" width="11.140625"/>
    <col customWidth="1" min="266" max="266" style="2109" width="9.42578125"/>
    <col customWidth="1" min="267" max="267" style="2109" width="13.140625"/>
    <col customWidth="1" min="268" max="268" style="2109" width="10.85546875"/>
    <col customWidth="1" min="269" max="269" style="2109" width="9.7109375"/>
    <col customWidth="1" min="270" max="270" style="2109" width="13.140625"/>
    <col customWidth="1" min="271" max="272" style="2109" width="10.85546875"/>
    <col customWidth="1" min="273" max="273" style="2109" width="14.140625"/>
    <col customWidth="1" min="274" max="275" style="2109" width="10.85546875"/>
    <col customWidth="1" min="276" max="276" style="2109" width="14.140625"/>
    <col customWidth="1" min="277" max="277" style="2109" width="10.85546875"/>
    <col customWidth="1" min="278" max="278" style="2109" width="9.140625"/>
    <col customWidth="1" min="279" max="279" style="2109" width="14.140625"/>
    <col customWidth="1" min="280" max="280" style="2109" width="10.85546875"/>
    <col customWidth="1" min="281" max="281" style="2109" width="9.85546875"/>
    <col min="282" max="284" style="2109" width="8.85546875"/>
    <col customWidth="1" min="285" max="285" style="2109" width="14.140625"/>
    <col min="286" max="513" style="2109" width="8.85546875"/>
    <col customWidth="1" min="514" max="514" style="2109" width="11.140625"/>
    <col customWidth="1" min="515" max="515" style="2109" width="68.140625"/>
    <col customWidth="1" min="516" max="516" style="2109" width="9.85546875"/>
    <col customWidth="1" min="517" max="517" style="2109" width="13.7109375"/>
    <col customWidth="1" min="518" max="518" style="2109" width="11.140625"/>
    <col customWidth="1" min="519" max="519" style="2109" width="10.140625"/>
    <col customWidth="1" min="520" max="520" style="2109" width="11.85546875"/>
    <col customWidth="1" min="521" max="521" style="2109" width="11.140625"/>
    <col customWidth="1" min="522" max="522" style="2109" width="9.42578125"/>
    <col customWidth="1" min="523" max="523" style="2109" width="13.140625"/>
    <col customWidth="1" min="524" max="524" style="2109" width="10.85546875"/>
    <col customWidth="1" min="525" max="525" style="2109" width="9.7109375"/>
    <col customWidth="1" min="526" max="526" style="2109" width="13.140625"/>
    <col customWidth="1" min="527" max="528" style="2109" width="10.85546875"/>
    <col customWidth="1" min="529" max="529" style="2109" width="14.140625"/>
    <col customWidth="1" min="530" max="531" style="2109" width="10.85546875"/>
    <col customWidth="1" min="532" max="532" style="2109" width="14.140625"/>
    <col customWidth="1" min="533" max="533" style="2109" width="10.85546875"/>
    <col customWidth="1" min="534" max="534" style="2109" width="9.140625"/>
    <col customWidth="1" min="535" max="535" style="2109" width="14.140625"/>
    <col customWidth="1" min="536" max="536" style="2109" width="10.85546875"/>
    <col customWidth="1" min="537" max="537" style="2109" width="9.85546875"/>
    <col min="538" max="540" style="2109" width="8.85546875"/>
    <col customWidth="1" min="541" max="541" style="2109" width="14.140625"/>
    <col min="542" max="769" style="2109" width="8.85546875"/>
    <col customWidth="1" min="770" max="770" style="2109" width="11.140625"/>
    <col customWidth="1" min="771" max="771" style="2109" width="68.140625"/>
    <col customWidth="1" min="772" max="772" style="2109" width="9.85546875"/>
    <col customWidth="1" min="773" max="773" style="2109" width="13.7109375"/>
    <col customWidth="1" min="774" max="774" style="2109" width="11.140625"/>
    <col customWidth="1" min="775" max="775" style="2109" width="10.140625"/>
    <col customWidth="1" min="776" max="776" style="2109" width="11.85546875"/>
    <col customWidth="1" min="777" max="777" style="2109" width="11.140625"/>
    <col customWidth="1" min="778" max="778" style="2109" width="9.42578125"/>
    <col customWidth="1" min="779" max="779" style="2109" width="13.140625"/>
    <col customWidth="1" min="780" max="780" style="2109" width="10.85546875"/>
    <col customWidth="1" min="781" max="781" style="2109" width="9.7109375"/>
    <col customWidth="1" min="782" max="782" style="2109" width="13.140625"/>
    <col customWidth="1" min="783" max="784" style="2109" width="10.85546875"/>
    <col customWidth="1" min="785" max="785" style="2109" width="14.140625"/>
    <col customWidth="1" min="786" max="787" style="2109" width="10.85546875"/>
    <col customWidth="1" min="788" max="788" style="2109" width="14.140625"/>
    <col customWidth="1" min="789" max="789" style="2109" width="10.85546875"/>
    <col customWidth="1" min="790" max="790" style="2109" width="9.140625"/>
    <col customWidth="1" min="791" max="791" style="2109" width="14.140625"/>
    <col customWidth="1" min="792" max="792" style="2109" width="10.85546875"/>
    <col customWidth="1" min="793" max="793" style="2109" width="9.85546875"/>
    <col min="794" max="796" style="2109" width="8.85546875"/>
    <col customWidth="1" min="797" max="797" style="2109" width="14.140625"/>
    <col min="798" max="1025" style="2109" width="8.85546875"/>
    <col customWidth="1" min="1026" max="1026" style="2109" width="11.140625"/>
    <col customWidth="1" min="1027" max="1027" style="2109" width="68.140625"/>
    <col customWidth="1" min="1028" max="1028" style="2109" width="9.85546875"/>
    <col customWidth="1" min="1029" max="1029" style="2109" width="13.7109375"/>
    <col customWidth="1" min="1030" max="1030" style="2109" width="11.140625"/>
    <col customWidth="1" min="1031" max="1031" style="2109" width="10.140625"/>
    <col customWidth="1" min="1032" max="1032" style="2109" width="11.85546875"/>
    <col customWidth="1" min="1033" max="1033" style="2109" width="11.140625"/>
    <col customWidth="1" min="1034" max="1034" style="2109" width="9.42578125"/>
    <col customWidth="1" min="1035" max="1035" style="2109" width="13.140625"/>
    <col customWidth="1" min="1036" max="1036" style="2109" width="10.85546875"/>
    <col customWidth="1" min="1037" max="1037" style="2109" width="9.7109375"/>
    <col customWidth="1" min="1038" max="1038" style="2109" width="13.140625"/>
    <col customWidth="1" min="1039" max="1040" style="2109" width="10.85546875"/>
    <col customWidth="1" min="1041" max="1041" style="2109" width="14.140625"/>
    <col customWidth="1" min="1042" max="1043" style="2109" width="10.85546875"/>
    <col customWidth="1" min="1044" max="1044" style="2109" width="14.140625"/>
    <col customWidth="1" min="1045" max="1045" style="2109" width="10.85546875"/>
    <col customWidth="1" min="1046" max="1046" style="2109" width="9.140625"/>
    <col customWidth="1" min="1047" max="1047" style="2109" width="14.140625"/>
    <col customWidth="1" min="1048" max="1048" style="2109" width="10.85546875"/>
    <col customWidth="1" min="1049" max="1049" style="2109" width="9.85546875"/>
    <col min="1050" max="1052" style="2109" width="8.85546875"/>
    <col customWidth="1" min="1053" max="1053" style="2109" width="14.140625"/>
    <col min="1054" max="1281" style="2109" width="8.85546875"/>
    <col customWidth="1" min="1282" max="1282" style="2109" width="11.140625"/>
    <col customWidth="1" min="1283" max="1283" style="2109" width="68.140625"/>
    <col customWidth="1" min="1284" max="1284" style="2109" width="9.85546875"/>
    <col customWidth="1" min="1285" max="1285" style="2109" width="13.7109375"/>
    <col customWidth="1" min="1286" max="1286" style="2109" width="11.140625"/>
    <col customWidth="1" min="1287" max="1287" style="2109" width="10.140625"/>
    <col customWidth="1" min="1288" max="1288" style="2109" width="11.85546875"/>
    <col customWidth="1" min="1289" max="1289" style="2109" width="11.140625"/>
    <col customWidth="1" min="1290" max="1290" style="2109" width="9.42578125"/>
    <col customWidth="1" min="1291" max="1291" style="2109" width="13.140625"/>
    <col customWidth="1" min="1292" max="1292" style="2109" width="10.85546875"/>
    <col customWidth="1" min="1293" max="1293" style="2109" width="9.7109375"/>
    <col customWidth="1" min="1294" max="1294" style="2109" width="13.140625"/>
    <col customWidth="1" min="1295" max="1296" style="2109" width="10.85546875"/>
    <col customWidth="1" min="1297" max="1297" style="2109" width="14.140625"/>
    <col customWidth="1" min="1298" max="1299" style="2109" width="10.85546875"/>
    <col customWidth="1" min="1300" max="1300" style="2109" width="14.140625"/>
    <col customWidth="1" min="1301" max="1301" style="2109" width="10.85546875"/>
    <col customWidth="1" min="1302" max="1302" style="2109" width="9.140625"/>
    <col customWidth="1" min="1303" max="1303" style="2109" width="14.140625"/>
    <col customWidth="1" min="1304" max="1304" style="2109" width="10.85546875"/>
    <col customWidth="1" min="1305" max="1305" style="2109" width="9.85546875"/>
    <col min="1306" max="1308" style="2109" width="8.85546875"/>
    <col customWidth="1" min="1309" max="1309" style="2109" width="14.140625"/>
    <col min="1310" max="1537" style="2109" width="8.85546875"/>
    <col customWidth="1" min="1538" max="1538" style="2109" width="11.140625"/>
    <col customWidth="1" min="1539" max="1539" style="2109" width="68.140625"/>
    <col customWidth="1" min="1540" max="1540" style="2109" width="9.85546875"/>
    <col customWidth="1" min="1541" max="1541" style="2109" width="13.7109375"/>
    <col customWidth="1" min="1542" max="1542" style="2109" width="11.140625"/>
    <col customWidth="1" min="1543" max="1543" style="2109" width="10.140625"/>
    <col customWidth="1" min="1544" max="1544" style="2109" width="11.85546875"/>
    <col customWidth="1" min="1545" max="1545" style="2109" width="11.140625"/>
    <col customWidth="1" min="1546" max="1546" style="2109" width="9.42578125"/>
    <col customWidth="1" min="1547" max="1547" style="2109" width="13.140625"/>
    <col customWidth="1" min="1548" max="1548" style="2109" width="10.85546875"/>
    <col customWidth="1" min="1549" max="1549" style="2109" width="9.7109375"/>
    <col customWidth="1" min="1550" max="1550" style="2109" width="13.140625"/>
    <col customWidth="1" min="1551" max="1552" style="2109" width="10.85546875"/>
    <col customWidth="1" min="1553" max="1553" style="2109" width="14.140625"/>
    <col customWidth="1" min="1554" max="1555" style="2109" width="10.85546875"/>
    <col customWidth="1" min="1556" max="1556" style="2109" width="14.140625"/>
    <col customWidth="1" min="1557" max="1557" style="2109" width="10.85546875"/>
    <col customWidth="1" min="1558" max="1558" style="2109" width="9.140625"/>
    <col customWidth="1" min="1559" max="1559" style="2109" width="14.140625"/>
    <col customWidth="1" min="1560" max="1560" style="2109" width="10.85546875"/>
    <col customWidth="1" min="1561" max="1561" style="2109" width="9.85546875"/>
    <col min="1562" max="1564" style="2109" width="8.85546875"/>
    <col customWidth="1" min="1565" max="1565" style="2109" width="14.140625"/>
    <col min="1566" max="1793" style="2109" width="8.85546875"/>
    <col customWidth="1" min="1794" max="1794" style="2109" width="11.140625"/>
    <col customWidth="1" min="1795" max="1795" style="2109" width="68.140625"/>
    <col customWidth="1" min="1796" max="1796" style="2109" width="9.85546875"/>
    <col customWidth="1" min="1797" max="1797" style="2109" width="13.7109375"/>
    <col customWidth="1" min="1798" max="1798" style="2109" width="11.140625"/>
    <col customWidth="1" min="1799" max="1799" style="2109" width="10.140625"/>
    <col customWidth="1" min="1800" max="1800" style="2109" width="11.85546875"/>
    <col customWidth="1" min="1801" max="1801" style="2109" width="11.140625"/>
    <col customWidth="1" min="1802" max="1802" style="2109" width="9.42578125"/>
    <col customWidth="1" min="1803" max="1803" style="2109" width="13.140625"/>
    <col customWidth="1" min="1804" max="1804" style="2109" width="10.85546875"/>
    <col customWidth="1" min="1805" max="1805" style="2109" width="9.7109375"/>
    <col customWidth="1" min="1806" max="1806" style="2109" width="13.140625"/>
    <col customWidth="1" min="1807" max="1808" style="2109" width="10.85546875"/>
    <col customWidth="1" min="1809" max="1809" style="2109" width="14.140625"/>
    <col customWidth="1" min="1810" max="1811" style="2109" width="10.85546875"/>
    <col customWidth="1" min="1812" max="1812" style="2109" width="14.140625"/>
    <col customWidth="1" min="1813" max="1813" style="2109" width="10.85546875"/>
    <col customWidth="1" min="1814" max="1814" style="2109" width="9.140625"/>
    <col customWidth="1" min="1815" max="1815" style="2109" width="14.140625"/>
    <col customWidth="1" min="1816" max="1816" style="2109" width="10.85546875"/>
    <col customWidth="1" min="1817" max="1817" style="2109" width="9.85546875"/>
    <col min="1818" max="1820" style="2109" width="8.85546875"/>
    <col customWidth="1" min="1821" max="1821" style="2109" width="14.140625"/>
    <col min="1822" max="2049" style="2109" width="8.85546875"/>
    <col customWidth="1" min="2050" max="2050" style="2109" width="11.140625"/>
    <col customWidth="1" min="2051" max="2051" style="2109" width="68.140625"/>
    <col customWidth="1" min="2052" max="2052" style="2109" width="9.85546875"/>
    <col customWidth="1" min="2053" max="2053" style="2109" width="13.7109375"/>
    <col customWidth="1" min="2054" max="2054" style="2109" width="11.140625"/>
    <col customWidth="1" min="2055" max="2055" style="2109" width="10.140625"/>
    <col customWidth="1" min="2056" max="2056" style="2109" width="11.85546875"/>
    <col customWidth="1" min="2057" max="2057" style="2109" width="11.140625"/>
    <col customWidth="1" min="2058" max="2058" style="2109" width="9.42578125"/>
    <col customWidth="1" min="2059" max="2059" style="2109" width="13.140625"/>
    <col customWidth="1" min="2060" max="2060" style="2109" width="10.85546875"/>
    <col customWidth="1" min="2061" max="2061" style="2109" width="9.7109375"/>
    <col customWidth="1" min="2062" max="2062" style="2109" width="13.140625"/>
    <col customWidth="1" min="2063" max="2064" style="2109" width="10.85546875"/>
    <col customWidth="1" min="2065" max="2065" style="2109" width="14.140625"/>
    <col customWidth="1" min="2066" max="2067" style="2109" width="10.85546875"/>
    <col customWidth="1" min="2068" max="2068" style="2109" width="14.140625"/>
    <col customWidth="1" min="2069" max="2069" style="2109" width="10.85546875"/>
    <col customWidth="1" min="2070" max="2070" style="2109" width="9.140625"/>
    <col customWidth="1" min="2071" max="2071" style="2109" width="14.140625"/>
    <col customWidth="1" min="2072" max="2072" style="2109" width="10.85546875"/>
    <col customWidth="1" min="2073" max="2073" style="2109" width="9.85546875"/>
    <col min="2074" max="2076" style="2109" width="8.85546875"/>
    <col customWidth="1" min="2077" max="2077" style="2109" width="14.140625"/>
    <col min="2078" max="2305" style="2109" width="8.85546875"/>
    <col customWidth="1" min="2306" max="2306" style="2109" width="11.140625"/>
    <col customWidth="1" min="2307" max="2307" style="2109" width="68.140625"/>
    <col customWidth="1" min="2308" max="2308" style="2109" width="9.85546875"/>
    <col customWidth="1" min="2309" max="2309" style="2109" width="13.7109375"/>
    <col customWidth="1" min="2310" max="2310" style="2109" width="11.140625"/>
    <col customWidth="1" min="2311" max="2311" style="2109" width="10.140625"/>
    <col customWidth="1" min="2312" max="2312" style="2109" width="11.85546875"/>
    <col customWidth="1" min="2313" max="2313" style="2109" width="11.140625"/>
    <col customWidth="1" min="2314" max="2314" style="2109" width="9.42578125"/>
    <col customWidth="1" min="2315" max="2315" style="2109" width="13.140625"/>
    <col customWidth="1" min="2316" max="2316" style="2109" width="10.85546875"/>
    <col customWidth="1" min="2317" max="2317" style="2109" width="9.7109375"/>
    <col customWidth="1" min="2318" max="2318" style="2109" width="13.140625"/>
    <col customWidth="1" min="2319" max="2320" style="2109" width="10.85546875"/>
    <col customWidth="1" min="2321" max="2321" style="2109" width="14.140625"/>
    <col customWidth="1" min="2322" max="2323" style="2109" width="10.85546875"/>
    <col customWidth="1" min="2324" max="2324" style="2109" width="14.140625"/>
    <col customWidth="1" min="2325" max="2325" style="2109" width="10.85546875"/>
    <col customWidth="1" min="2326" max="2326" style="2109" width="9.140625"/>
    <col customWidth="1" min="2327" max="2327" style="2109" width="14.140625"/>
    <col customWidth="1" min="2328" max="2328" style="2109" width="10.85546875"/>
    <col customWidth="1" min="2329" max="2329" style="2109" width="9.85546875"/>
    <col min="2330" max="2332" style="2109" width="8.85546875"/>
    <col customWidth="1" min="2333" max="2333" style="2109" width="14.140625"/>
    <col min="2334" max="2561" style="2109" width="8.85546875"/>
    <col customWidth="1" min="2562" max="2562" style="2109" width="11.140625"/>
    <col customWidth="1" min="2563" max="2563" style="2109" width="68.140625"/>
    <col customWidth="1" min="2564" max="2564" style="2109" width="9.85546875"/>
    <col customWidth="1" min="2565" max="2565" style="2109" width="13.7109375"/>
    <col customWidth="1" min="2566" max="2566" style="2109" width="11.140625"/>
    <col customWidth="1" min="2567" max="2567" style="2109" width="10.140625"/>
    <col customWidth="1" min="2568" max="2568" style="2109" width="11.85546875"/>
    <col customWidth="1" min="2569" max="2569" style="2109" width="11.140625"/>
    <col customWidth="1" min="2570" max="2570" style="2109" width="9.42578125"/>
    <col customWidth="1" min="2571" max="2571" style="2109" width="13.140625"/>
    <col customWidth="1" min="2572" max="2572" style="2109" width="10.85546875"/>
    <col customWidth="1" min="2573" max="2573" style="2109" width="9.7109375"/>
    <col customWidth="1" min="2574" max="2574" style="2109" width="13.140625"/>
    <col customWidth="1" min="2575" max="2576" style="2109" width="10.85546875"/>
    <col customWidth="1" min="2577" max="2577" style="2109" width="14.140625"/>
    <col customWidth="1" min="2578" max="2579" style="2109" width="10.85546875"/>
    <col customWidth="1" min="2580" max="2580" style="2109" width="14.140625"/>
    <col customWidth="1" min="2581" max="2581" style="2109" width="10.85546875"/>
    <col customWidth="1" min="2582" max="2582" style="2109" width="9.140625"/>
    <col customWidth="1" min="2583" max="2583" style="2109" width="14.140625"/>
    <col customWidth="1" min="2584" max="2584" style="2109" width="10.85546875"/>
    <col customWidth="1" min="2585" max="2585" style="2109" width="9.85546875"/>
    <col min="2586" max="2588" style="2109" width="8.85546875"/>
    <col customWidth="1" min="2589" max="2589" style="2109" width="14.140625"/>
    <col min="2590" max="2817" style="2109" width="8.85546875"/>
    <col customWidth="1" min="2818" max="2818" style="2109" width="11.140625"/>
    <col customWidth="1" min="2819" max="2819" style="2109" width="68.140625"/>
    <col customWidth="1" min="2820" max="2820" style="2109" width="9.85546875"/>
    <col customWidth="1" min="2821" max="2821" style="2109" width="13.7109375"/>
    <col customWidth="1" min="2822" max="2822" style="2109" width="11.140625"/>
    <col customWidth="1" min="2823" max="2823" style="2109" width="10.140625"/>
    <col customWidth="1" min="2824" max="2824" style="2109" width="11.85546875"/>
    <col customWidth="1" min="2825" max="2825" style="2109" width="11.140625"/>
    <col customWidth="1" min="2826" max="2826" style="2109" width="9.42578125"/>
    <col customWidth="1" min="2827" max="2827" style="2109" width="13.140625"/>
    <col customWidth="1" min="2828" max="2828" style="2109" width="10.85546875"/>
    <col customWidth="1" min="2829" max="2829" style="2109" width="9.7109375"/>
    <col customWidth="1" min="2830" max="2830" style="2109" width="13.140625"/>
    <col customWidth="1" min="2831" max="2832" style="2109" width="10.85546875"/>
    <col customWidth="1" min="2833" max="2833" style="2109" width="14.140625"/>
    <col customWidth="1" min="2834" max="2835" style="2109" width="10.85546875"/>
    <col customWidth="1" min="2836" max="2836" style="2109" width="14.140625"/>
    <col customWidth="1" min="2837" max="2837" style="2109" width="10.85546875"/>
    <col customWidth="1" min="2838" max="2838" style="2109" width="9.140625"/>
    <col customWidth="1" min="2839" max="2839" style="2109" width="14.140625"/>
    <col customWidth="1" min="2840" max="2840" style="2109" width="10.85546875"/>
    <col customWidth="1" min="2841" max="2841" style="2109" width="9.85546875"/>
    <col min="2842" max="2844" style="2109" width="8.85546875"/>
    <col customWidth="1" min="2845" max="2845" style="2109" width="14.140625"/>
    <col min="2846" max="3073" style="2109" width="8.85546875"/>
    <col customWidth="1" min="3074" max="3074" style="2109" width="11.140625"/>
    <col customWidth="1" min="3075" max="3075" style="2109" width="68.140625"/>
    <col customWidth="1" min="3076" max="3076" style="2109" width="9.85546875"/>
    <col customWidth="1" min="3077" max="3077" style="2109" width="13.7109375"/>
    <col customWidth="1" min="3078" max="3078" style="2109" width="11.140625"/>
    <col customWidth="1" min="3079" max="3079" style="2109" width="10.140625"/>
    <col customWidth="1" min="3080" max="3080" style="2109" width="11.85546875"/>
    <col customWidth="1" min="3081" max="3081" style="2109" width="11.140625"/>
    <col customWidth="1" min="3082" max="3082" style="2109" width="9.42578125"/>
    <col customWidth="1" min="3083" max="3083" style="2109" width="13.140625"/>
    <col customWidth="1" min="3084" max="3084" style="2109" width="10.85546875"/>
    <col customWidth="1" min="3085" max="3085" style="2109" width="9.7109375"/>
    <col customWidth="1" min="3086" max="3086" style="2109" width="13.140625"/>
    <col customWidth="1" min="3087" max="3088" style="2109" width="10.85546875"/>
    <col customWidth="1" min="3089" max="3089" style="2109" width="14.140625"/>
    <col customWidth="1" min="3090" max="3091" style="2109" width="10.85546875"/>
    <col customWidth="1" min="3092" max="3092" style="2109" width="14.140625"/>
    <col customWidth="1" min="3093" max="3093" style="2109" width="10.85546875"/>
    <col customWidth="1" min="3094" max="3094" style="2109" width="9.140625"/>
    <col customWidth="1" min="3095" max="3095" style="2109" width="14.140625"/>
    <col customWidth="1" min="3096" max="3096" style="2109" width="10.85546875"/>
    <col customWidth="1" min="3097" max="3097" style="2109" width="9.85546875"/>
    <col min="3098" max="3100" style="2109" width="8.85546875"/>
    <col customWidth="1" min="3101" max="3101" style="2109" width="14.140625"/>
    <col min="3102" max="3329" style="2109" width="8.85546875"/>
    <col customWidth="1" min="3330" max="3330" style="2109" width="11.140625"/>
    <col customWidth="1" min="3331" max="3331" style="2109" width="68.140625"/>
    <col customWidth="1" min="3332" max="3332" style="2109" width="9.85546875"/>
    <col customWidth="1" min="3333" max="3333" style="2109" width="13.7109375"/>
    <col customWidth="1" min="3334" max="3334" style="2109" width="11.140625"/>
    <col customWidth="1" min="3335" max="3335" style="2109" width="10.140625"/>
    <col customWidth="1" min="3336" max="3336" style="2109" width="11.85546875"/>
    <col customWidth="1" min="3337" max="3337" style="2109" width="11.140625"/>
    <col customWidth="1" min="3338" max="3338" style="2109" width="9.42578125"/>
    <col customWidth="1" min="3339" max="3339" style="2109" width="13.140625"/>
    <col customWidth="1" min="3340" max="3340" style="2109" width="10.85546875"/>
    <col customWidth="1" min="3341" max="3341" style="2109" width="9.7109375"/>
    <col customWidth="1" min="3342" max="3342" style="2109" width="13.140625"/>
    <col customWidth="1" min="3343" max="3344" style="2109" width="10.85546875"/>
    <col customWidth="1" min="3345" max="3345" style="2109" width="14.140625"/>
    <col customWidth="1" min="3346" max="3347" style="2109" width="10.85546875"/>
    <col customWidth="1" min="3348" max="3348" style="2109" width="14.140625"/>
    <col customWidth="1" min="3349" max="3349" style="2109" width="10.85546875"/>
    <col customWidth="1" min="3350" max="3350" style="2109" width="9.140625"/>
    <col customWidth="1" min="3351" max="3351" style="2109" width="14.140625"/>
    <col customWidth="1" min="3352" max="3352" style="2109" width="10.85546875"/>
    <col customWidth="1" min="3353" max="3353" style="2109" width="9.85546875"/>
    <col min="3354" max="3356" style="2109" width="8.85546875"/>
    <col customWidth="1" min="3357" max="3357" style="2109" width="14.140625"/>
    <col min="3358" max="3585" style="2109" width="8.85546875"/>
    <col customWidth="1" min="3586" max="3586" style="2109" width="11.140625"/>
    <col customWidth="1" min="3587" max="3587" style="2109" width="68.140625"/>
    <col customWidth="1" min="3588" max="3588" style="2109" width="9.85546875"/>
    <col customWidth="1" min="3589" max="3589" style="2109" width="13.7109375"/>
    <col customWidth="1" min="3590" max="3590" style="2109" width="11.140625"/>
    <col customWidth="1" min="3591" max="3591" style="2109" width="10.140625"/>
    <col customWidth="1" min="3592" max="3592" style="2109" width="11.85546875"/>
    <col customWidth="1" min="3593" max="3593" style="2109" width="11.140625"/>
    <col customWidth="1" min="3594" max="3594" style="2109" width="9.42578125"/>
    <col customWidth="1" min="3595" max="3595" style="2109" width="13.140625"/>
    <col customWidth="1" min="3596" max="3596" style="2109" width="10.85546875"/>
    <col customWidth="1" min="3597" max="3597" style="2109" width="9.7109375"/>
    <col customWidth="1" min="3598" max="3598" style="2109" width="13.140625"/>
    <col customWidth="1" min="3599" max="3600" style="2109" width="10.85546875"/>
    <col customWidth="1" min="3601" max="3601" style="2109" width="14.140625"/>
    <col customWidth="1" min="3602" max="3603" style="2109" width="10.85546875"/>
    <col customWidth="1" min="3604" max="3604" style="2109" width="14.140625"/>
    <col customWidth="1" min="3605" max="3605" style="2109" width="10.85546875"/>
    <col customWidth="1" min="3606" max="3606" style="2109" width="9.140625"/>
    <col customWidth="1" min="3607" max="3607" style="2109" width="14.140625"/>
    <col customWidth="1" min="3608" max="3608" style="2109" width="10.85546875"/>
    <col customWidth="1" min="3609" max="3609" style="2109" width="9.85546875"/>
    <col min="3610" max="3612" style="2109" width="8.85546875"/>
    <col customWidth="1" min="3613" max="3613" style="2109" width="14.140625"/>
    <col min="3614" max="3841" style="2109" width="8.85546875"/>
    <col customWidth="1" min="3842" max="3842" style="2109" width="11.140625"/>
    <col customWidth="1" min="3843" max="3843" style="2109" width="68.140625"/>
    <col customWidth="1" min="3844" max="3844" style="2109" width="9.85546875"/>
    <col customWidth="1" min="3845" max="3845" style="2109" width="13.7109375"/>
    <col customWidth="1" min="3846" max="3846" style="2109" width="11.140625"/>
    <col customWidth="1" min="3847" max="3847" style="2109" width="10.140625"/>
    <col customWidth="1" min="3848" max="3848" style="2109" width="11.85546875"/>
    <col customWidth="1" min="3849" max="3849" style="2109" width="11.140625"/>
    <col customWidth="1" min="3850" max="3850" style="2109" width="9.42578125"/>
    <col customWidth="1" min="3851" max="3851" style="2109" width="13.140625"/>
    <col customWidth="1" min="3852" max="3852" style="2109" width="10.85546875"/>
    <col customWidth="1" min="3853" max="3853" style="2109" width="9.7109375"/>
    <col customWidth="1" min="3854" max="3854" style="2109" width="13.140625"/>
    <col customWidth="1" min="3855" max="3856" style="2109" width="10.85546875"/>
    <col customWidth="1" min="3857" max="3857" style="2109" width="14.140625"/>
    <col customWidth="1" min="3858" max="3859" style="2109" width="10.85546875"/>
    <col customWidth="1" min="3860" max="3860" style="2109" width="14.140625"/>
    <col customWidth="1" min="3861" max="3861" style="2109" width="10.85546875"/>
    <col customWidth="1" min="3862" max="3862" style="2109" width="9.140625"/>
    <col customWidth="1" min="3863" max="3863" style="2109" width="14.140625"/>
    <col customWidth="1" min="3864" max="3864" style="2109" width="10.85546875"/>
    <col customWidth="1" min="3865" max="3865" style="2109" width="9.85546875"/>
    <col min="3866" max="3868" style="2109" width="8.85546875"/>
    <col customWidth="1" min="3869" max="3869" style="2109" width="14.140625"/>
    <col min="3870" max="4097" style="2109" width="8.85546875"/>
    <col customWidth="1" min="4098" max="4098" style="2109" width="11.140625"/>
    <col customWidth="1" min="4099" max="4099" style="2109" width="68.140625"/>
    <col customWidth="1" min="4100" max="4100" style="2109" width="9.85546875"/>
    <col customWidth="1" min="4101" max="4101" style="2109" width="13.7109375"/>
    <col customWidth="1" min="4102" max="4102" style="2109" width="11.140625"/>
    <col customWidth="1" min="4103" max="4103" style="2109" width="10.140625"/>
    <col customWidth="1" min="4104" max="4104" style="2109" width="11.85546875"/>
    <col customWidth="1" min="4105" max="4105" style="2109" width="11.140625"/>
    <col customWidth="1" min="4106" max="4106" style="2109" width="9.42578125"/>
    <col customWidth="1" min="4107" max="4107" style="2109" width="13.140625"/>
    <col customWidth="1" min="4108" max="4108" style="2109" width="10.85546875"/>
    <col customWidth="1" min="4109" max="4109" style="2109" width="9.7109375"/>
    <col customWidth="1" min="4110" max="4110" style="2109" width="13.140625"/>
    <col customWidth="1" min="4111" max="4112" style="2109" width="10.85546875"/>
    <col customWidth="1" min="4113" max="4113" style="2109" width="14.140625"/>
    <col customWidth="1" min="4114" max="4115" style="2109" width="10.85546875"/>
    <col customWidth="1" min="4116" max="4116" style="2109" width="14.140625"/>
    <col customWidth="1" min="4117" max="4117" style="2109" width="10.85546875"/>
    <col customWidth="1" min="4118" max="4118" style="2109" width="9.140625"/>
    <col customWidth="1" min="4119" max="4119" style="2109" width="14.140625"/>
    <col customWidth="1" min="4120" max="4120" style="2109" width="10.85546875"/>
    <col customWidth="1" min="4121" max="4121" style="2109" width="9.85546875"/>
    <col min="4122" max="4124" style="2109" width="8.85546875"/>
    <col customWidth="1" min="4125" max="4125" style="2109" width="14.140625"/>
    <col min="4126" max="4353" style="2109" width="8.85546875"/>
    <col customWidth="1" min="4354" max="4354" style="2109" width="11.140625"/>
    <col customWidth="1" min="4355" max="4355" style="2109" width="68.140625"/>
    <col customWidth="1" min="4356" max="4356" style="2109" width="9.85546875"/>
    <col customWidth="1" min="4357" max="4357" style="2109" width="13.7109375"/>
    <col customWidth="1" min="4358" max="4358" style="2109" width="11.140625"/>
    <col customWidth="1" min="4359" max="4359" style="2109" width="10.140625"/>
    <col customWidth="1" min="4360" max="4360" style="2109" width="11.85546875"/>
    <col customWidth="1" min="4361" max="4361" style="2109" width="11.140625"/>
    <col customWidth="1" min="4362" max="4362" style="2109" width="9.42578125"/>
    <col customWidth="1" min="4363" max="4363" style="2109" width="13.140625"/>
    <col customWidth="1" min="4364" max="4364" style="2109" width="10.85546875"/>
    <col customWidth="1" min="4365" max="4365" style="2109" width="9.7109375"/>
    <col customWidth="1" min="4366" max="4366" style="2109" width="13.140625"/>
    <col customWidth="1" min="4367" max="4368" style="2109" width="10.85546875"/>
    <col customWidth="1" min="4369" max="4369" style="2109" width="14.140625"/>
    <col customWidth="1" min="4370" max="4371" style="2109" width="10.85546875"/>
    <col customWidth="1" min="4372" max="4372" style="2109" width="14.140625"/>
    <col customWidth="1" min="4373" max="4373" style="2109" width="10.85546875"/>
    <col customWidth="1" min="4374" max="4374" style="2109" width="9.140625"/>
    <col customWidth="1" min="4375" max="4375" style="2109" width="14.140625"/>
    <col customWidth="1" min="4376" max="4376" style="2109" width="10.85546875"/>
    <col customWidth="1" min="4377" max="4377" style="2109" width="9.85546875"/>
    <col min="4378" max="4380" style="2109" width="8.85546875"/>
    <col customWidth="1" min="4381" max="4381" style="2109" width="14.140625"/>
    <col min="4382" max="4609" style="2109" width="8.85546875"/>
    <col customWidth="1" min="4610" max="4610" style="2109" width="11.140625"/>
    <col customWidth="1" min="4611" max="4611" style="2109" width="68.140625"/>
    <col customWidth="1" min="4612" max="4612" style="2109" width="9.85546875"/>
    <col customWidth="1" min="4613" max="4613" style="2109" width="13.7109375"/>
    <col customWidth="1" min="4614" max="4614" style="2109" width="11.140625"/>
    <col customWidth="1" min="4615" max="4615" style="2109" width="10.140625"/>
    <col customWidth="1" min="4616" max="4616" style="2109" width="11.85546875"/>
    <col customWidth="1" min="4617" max="4617" style="2109" width="11.140625"/>
    <col customWidth="1" min="4618" max="4618" style="2109" width="9.42578125"/>
    <col customWidth="1" min="4619" max="4619" style="2109" width="13.140625"/>
    <col customWidth="1" min="4620" max="4620" style="2109" width="10.85546875"/>
    <col customWidth="1" min="4621" max="4621" style="2109" width="9.7109375"/>
    <col customWidth="1" min="4622" max="4622" style="2109" width="13.140625"/>
    <col customWidth="1" min="4623" max="4624" style="2109" width="10.85546875"/>
    <col customWidth="1" min="4625" max="4625" style="2109" width="14.140625"/>
    <col customWidth="1" min="4626" max="4627" style="2109" width="10.85546875"/>
    <col customWidth="1" min="4628" max="4628" style="2109" width="14.140625"/>
    <col customWidth="1" min="4629" max="4629" style="2109" width="10.85546875"/>
    <col customWidth="1" min="4630" max="4630" style="2109" width="9.140625"/>
    <col customWidth="1" min="4631" max="4631" style="2109" width="14.140625"/>
    <col customWidth="1" min="4632" max="4632" style="2109" width="10.85546875"/>
    <col customWidth="1" min="4633" max="4633" style="2109" width="9.85546875"/>
    <col min="4634" max="4636" style="2109" width="8.85546875"/>
    <col customWidth="1" min="4637" max="4637" style="2109" width="14.140625"/>
    <col min="4638" max="4865" style="2109" width="8.85546875"/>
    <col customWidth="1" min="4866" max="4866" style="2109" width="11.140625"/>
    <col customWidth="1" min="4867" max="4867" style="2109" width="68.140625"/>
    <col customWidth="1" min="4868" max="4868" style="2109" width="9.85546875"/>
    <col customWidth="1" min="4869" max="4869" style="2109" width="13.7109375"/>
    <col customWidth="1" min="4870" max="4870" style="2109" width="11.140625"/>
    <col customWidth="1" min="4871" max="4871" style="2109" width="10.140625"/>
    <col customWidth="1" min="4872" max="4872" style="2109" width="11.85546875"/>
    <col customWidth="1" min="4873" max="4873" style="2109" width="11.140625"/>
    <col customWidth="1" min="4874" max="4874" style="2109" width="9.42578125"/>
    <col customWidth="1" min="4875" max="4875" style="2109" width="13.140625"/>
    <col customWidth="1" min="4876" max="4876" style="2109" width="10.85546875"/>
    <col customWidth="1" min="4877" max="4877" style="2109" width="9.7109375"/>
    <col customWidth="1" min="4878" max="4878" style="2109" width="13.140625"/>
    <col customWidth="1" min="4879" max="4880" style="2109" width="10.85546875"/>
    <col customWidth="1" min="4881" max="4881" style="2109" width="14.140625"/>
    <col customWidth="1" min="4882" max="4883" style="2109" width="10.85546875"/>
    <col customWidth="1" min="4884" max="4884" style="2109" width="14.140625"/>
    <col customWidth="1" min="4885" max="4885" style="2109" width="10.85546875"/>
    <col customWidth="1" min="4886" max="4886" style="2109" width="9.140625"/>
    <col customWidth="1" min="4887" max="4887" style="2109" width="14.140625"/>
    <col customWidth="1" min="4888" max="4888" style="2109" width="10.85546875"/>
    <col customWidth="1" min="4889" max="4889" style="2109" width="9.85546875"/>
    <col min="4890" max="4892" style="2109" width="8.85546875"/>
    <col customWidth="1" min="4893" max="4893" style="2109" width="14.140625"/>
    <col min="4894" max="5121" style="2109" width="8.85546875"/>
    <col customWidth="1" min="5122" max="5122" style="2109" width="11.140625"/>
    <col customWidth="1" min="5123" max="5123" style="2109" width="68.140625"/>
    <col customWidth="1" min="5124" max="5124" style="2109" width="9.85546875"/>
    <col customWidth="1" min="5125" max="5125" style="2109" width="13.7109375"/>
    <col customWidth="1" min="5126" max="5126" style="2109" width="11.140625"/>
    <col customWidth="1" min="5127" max="5127" style="2109" width="10.140625"/>
    <col customWidth="1" min="5128" max="5128" style="2109" width="11.85546875"/>
    <col customWidth="1" min="5129" max="5129" style="2109" width="11.140625"/>
    <col customWidth="1" min="5130" max="5130" style="2109" width="9.42578125"/>
    <col customWidth="1" min="5131" max="5131" style="2109" width="13.140625"/>
    <col customWidth="1" min="5132" max="5132" style="2109" width="10.85546875"/>
    <col customWidth="1" min="5133" max="5133" style="2109" width="9.7109375"/>
    <col customWidth="1" min="5134" max="5134" style="2109" width="13.140625"/>
    <col customWidth="1" min="5135" max="5136" style="2109" width="10.85546875"/>
    <col customWidth="1" min="5137" max="5137" style="2109" width="14.140625"/>
    <col customWidth="1" min="5138" max="5139" style="2109" width="10.85546875"/>
    <col customWidth="1" min="5140" max="5140" style="2109" width="14.140625"/>
    <col customWidth="1" min="5141" max="5141" style="2109" width="10.85546875"/>
    <col customWidth="1" min="5142" max="5142" style="2109" width="9.140625"/>
    <col customWidth="1" min="5143" max="5143" style="2109" width="14.140625"/>
    <col customWidth="1" min="5144" max="5144" style="2109" width="10.85546875"/>
    <col customWidth="1" min="5145" max="5145" style="2109" width="9.85546875"/>
    <col min="5146" max="5148" style="2109" width="8.85546875"/>
    <col customWidth="1" min="5149" max="5149" style="2109" width="14.140625"/>
    <col min="5150" max="5377" style="2109" width="8.85546875"/>
    <col customWidth="1" min="5378" max="5378" style="2109" width="11.140625"/>
    <col customWidth="1" min="5379" max="5379" style="2109" width="68.140625"/>
    <col customWidth="1" min="5380" max="5380" style="2109" width="9.85546875"/>
    <col customWidth="1" min="5381" max="5381" style="2109" width="13.7109375"/>
    <col customWidth="1" min="5382" max="5382" style="2109" width="11.140625"/>
    <col customWidth="1" min="5383" max="5383" style="2109" width="10.140625"/>
    <col customWidth="1" min="5384" max="5384" style="2109" width="11.85546875"/>
    <col customWidth="1" min="5385" max="5385" style="2109" width="11.140625"/>
    <col customWidth="1" min="5386" max="5386" style="2109" width="9.42578125"/>
    <col customWidth="1" min="5387" max="5387" style="2109" width="13.140625"/>
    <col customWidth="1" min="5388" max="5388" style="2109" width="10.85546875"/>
    <col customWidth="1" min="5389" max="5389" style="2109" width="9.7109375"/>
    <col customWidth="1" min="5390" max="5390" style="2109" width="13.140625"/>
    <col customWidth="1" min="5391" max="5392" style="2109" width="10.85546875"/>
    <col customWidth="1" min="5393" max="5393" style="2109" width="14.140625"/>
    <col customWidth="1" min="5394" max="5395" style="2109" width="10.85546875"/>
    <col customWidth="1" min="5396" max="5396" style="2109" width="14.140625"/>
    <col customWidth="1" min="5397" max="5397" style="2109" width="10.85546875"/>
    <col customWidth="1" min="5398" max="5398" style="2109" width="9.140625"/>
    <col customWidth="1" min="5399" max="5399" style="2109" width="14.140625"/>
    <col customWidth="1" min="5400" max="5400" style="2109" width="10.85546875"/>
    <col customWidth="1" min="5401" max="5401" style="2109" width="9.85546875"/>
    <col min="5402" max="5404" style="2109" width="8.85546875"/>
    <col customWidth="1" min="5405" max="5405" style="2109" width="14.140625"/>
    <col min="5406" max="5633" style="2109" width="8.85546875"/>
    <col customWidth="1" min="5634" max="5634" style="2109" width="11.140625"/>
    <col customWidth="1" min="5635" max="5635" style="2109" width="68.140625"/>
    <col customWidth="1" min="5636" max="5636" style="2109" width="9.85546875"/>
    <col customWidth="1" min="5637" max="5637" style="2109" width="13.7109375"/>
    <col customWidth="1" min="5638" max="5638" style="2109" width="11.140625"/>
    <col customWidth="1" min="5639" max="5639" style="2109" width="10.140625"/>
    <col customWidth="1" min="5640" max="5640" style="2109" width="11.85546875"/>
    <col customWidth="1" min="5641" max="5641" style="2109" width="11.140625"/>
    <col customWidth="1" min="5642" max="5642" style="2109" width="9.42578125"/>
    <col customWidth="1" min="5643" max="5643" style="2109" width="13.140625"/>
    <col customWidth="1" min="5644" max="5644" style="2109" width="10.85546875"/>
    <col customWidth="1" min="5645" max="5645" style="2109" width="9.7109375"/>
    <col customWidth="1" min="5646" max="5646" style="2109" width="13.140625"/>
    <col customWidth="1" min="5647" max="5648" style="2109" width="10.85546875"/>
    <col customWidth="1" min="5649" max="5649" style="2109" width="14.140625"/>
    <col customWidth="1" min="5650" max="5651" style="2109" width="10.85546875"/>
    <col customWidth="1" min="5652" max="5652" style="2109" width="14.140625"/>
    <col customWidth="1" min="5653" max="5653" style="2109" width="10.85546875"/>
    <col customWidth="1" min="5654" max="5654" style="2109" width="9.140625"/>
    <col customWidth="1" min="5655" max="5655" style="2109" width="14.140625"/>
    <col customWidth="1" min="5656" max="5656" style="2109" width="10.85546875"/>
    <col customWidth="1" min="5657" max="5657" style="2109" width="9.85546875"/>
    <col min="5658" max="5660" style="2109" width="8.85546875"/>
    <col customWidth="1" min="5661" max="5661" style="2109" width="14.140625"/>
    <col min="5662" max="5889" style="2109" width="8.85546875"/>
    <col customWidth="1" min="5890" max="5890" style="2109" width="11.140625"/>
    <col customWidth="1" min="5891" max="5891" style="2109" width="68.140625"/>
    <col customWidth="1" min="5892" max="5892" style="2109" width="9.85546875"/>
    <col customWidth="1" min="5893" max="5893" style="2109" width="13.7109375"/>
    <col customWidth="1" min="5894" max="5894" style="2109" width="11.140625"/>
    <col customWidth="1" min="5895" max="5895" style="2109" width="10.140625"/>
    <col customWidth="1" min="5896" max="5896" style="2109" width="11.85546875"/>
    <col customWidth="1" min="5897" max="5897" style="2109" width="11.140625"/>
    <col customWidth="1" min="5898" max="5898" style="2109" width="9.42578125"/>
    <col customWidth="1" min="5899" max="5899" style="2109" width="13.140625"/>
    <col customWidth="1" min="5900" max="5900" style="2109" width="10.85546875"/>
    <col customWidth="1" min="5901" max="5901" style="2109" width="9.7109375"/>
    <col customWidth="1" min="5902" max="5902" style="2109" width="13.140625"/>
    <col customWidth="1" min="5903" max="5904" style="2109" width="10.85546875"/>
    <col customWidth="1" min="5905" max="5905" style="2109" width="14.140625"/>
    <col customWidth="1" min="5906" max="5907" style="2109" width="10.85546875"/>
    <col customWidth="1" min="5908" max="5908" style="2109" width="14.140625"/>
    <col customWidth="1" min="5909" max="5909" style="2109" width="10.85546875"/>
    <col customWidth="1" min="5910" max="5910" style="2109" width="9.140625"/>
    <col customWidth="1" min="5911" max="5911" style="2109" width="14.140625"/>
    <col customWidth="1" min="5912" max="5912" style="2109" width="10.85546875"/>
    <col customWidth="1" min="5913" max="5913" style="2109" width="9.85546875"/>
    <col min="5914" max="5916" style="2109" width="8.85546875"/>
    <col customWidth="1" min="5917" max="5917" style="2109" width="14.140625"/>
    <col min="5918" max="6145" style="2109" width="8.85546875"/>
    <col customWidth="1" min="6146" max="6146" style="2109" width="11.140625"/>
    <col customWidth="1" min="6147" max="6147" style="2109" width="68.140625"/>
    <col customWidth="1" min="6148" max="6148" style="2109" width="9.85546875"/>
    <col customWidth="1" min="6149" max="6149" style="2109" width="13.7109375"/>
    <col customWidth="1" min="6150" max="6150" style="2109" width="11.140625"/>
    <col customWidth="1" min="6151" max="6151" style="2109" width="10.140625"/>
    <col customWidth="1" min="6152" max="6152" style="2109" width="11.85546875"/>
    <col customWidth="1" min="6153" max="6153" style="2109" width="11.140625"/>
    <col customWidth="1" min="6154" max="6154" style="2109" width="9.42578125"/>
    <col customWidth="1" min="6155" max="6155" style="2109" width="13.140625"/>
    <col customWidth="1" min="6156" max="6156" style="2109" width="10.85546875"/>
    <col customWidth="1" min="6157" max="6157" style="2109" width="9.7109375"/>
    <col customWidth="1" min="6158" max="6158" style="2109" width="13.140625"/>
    <col customWidth="1" min="6159" max="6160" style="2109" width="10.85546875"/>
    <col customWidth="1" min="6161" max="6161" style="2109" width="14.140625"/>
    <col customWidth="1" min="6162" max="6163" style="2109" width="10.85546875"/>
    <col customWidth="1" min="6164" max="6164" style="2109" width="14.140625"/>
    <col customWidth="1" min="6165" max="6165" style="2109" width="10.85546875"/>
    <col customWidth="1" min="6166" max="6166" style="2109" width="9.140625"/>
    <col customWidth="1" min="6167" max="6167" style="2109" width="14.140625"/>
    <col customWidth="1" min="6168" max="6168" style="2109" width="10.85546875"/>
    <col customWidth="1" min="6169" max="6169" style="2109" width="9.85546875"/>
    <col min="6170" max="6172" style="2109" width="8.85546875"/>
    <col customWidth="1" min="6173" max="6173" style="2109" width="14.140625"/>
    <col min="6174" max="6401" style="2109" width="8.85546875"/>
    <col customWidth="1" min="6402" max="6402" style="2109" width="11.140625"/>
    <col customWidth="1" min="6403" max="6403" style="2109" width="68.140625"/>
    <col customWidth="1" min="6404" max="6404" style="2109" width="9.85546875"/>
    <col customWidth="1" min="6405" max="6405" style="2109" width="13.7109375"/>
    <col customWidth="1" min="6406" max="6406" style="2109" width="11.140625"/>
    <col customWidth="1" min="6407" max="6407" style="2109" width="10.140625"/>
    <col customWidth="1" min="6408" max="6408" style="2109" width="11.85546875"/>
    <col customWidth="1" min="6409" max="6409" style="2109" width="11.140625"/>
    <col customWidth="1" min="6410" max="6410" style="2109" width="9.42578125"/>
    <col customWidth="1" min="6411" max="6411" style="2109" width="13.140625"/>
    <col customWidth="1" min="6412" max="6412" style="2109" width="10.85546875"/>
    <col customWidth="1" min="6413" max="6413" style="2109" width="9.7109375"/>
    <col customWidth="1" min="6414" max="6414" style="2109" width="13.140625"/>
    <col customWidth="1" min="6415" max="6416" style="2109" width="10.85546875"/>
    <col customWidth="1" min="6417" max="6417" style="2109" width="14.140625"/>
    <col customWidth="1" min="6418" max="6419" style="2109" width="10.85546875"/>
    <col customWidth="1" min="6420" max="6420" style="2109" width="14.140625"/>
    <col customWidth="1" min="6421" max="6421" style="2109" width="10.85546875"/>
    <col customWidth="1" min="6422" max="6422" style="2109" width="9.140625"/>
    <col customWidth="1" min="6423" max="6423" style="2109" width="14.140625"/>
    <col customWidth="1" min="6424" max="6424" style="2109" width="10.85546875"/>
    <col customWidth="1" min="6425" max="6425" style="2109" width="9.85546875"/>
    <col min="6426" max="6428" style="2109" width="8.85546875"/>
    <col customWidth="1" min="6429" max="6429" style="2109" width="14.140625"/>
    <col min="6430" max="6657" style="2109" width="8.85546875"/>
    <col customWidth="1" min="6658" max="6658" style="2109" width="11.140625"/>
    <col customWidth="1" min="6659" max="6659" style="2109" width="68.140625"/>
    <col customWidth="1" min="6660" max="6660" style="2109" width="9.85546875"/>
    <col customWidth="1" min="6661" max="6661" style="2109" width="13.7109375"/>
    <col customWidth="1" min="6662" max="6662" style="2109" width="11.140625"/>
    <col customWidth="1" min="6663" max="6663" style="2109" width="10.140625"/>
    <col customWidth="1" min="6664" max="6664" style="2109" width="11.85546875"/>
    <col customWidth="1" min="6665" max="6665" style="2109" width="11.140625"/>
    <col customWidth="1" min="6666" max="6666" style="2109" width="9.42578125"/>
    <col customWidth="1" min="6667" max="6667" style="2109" width="13.140625"/>
    <col customWidth="1" min="6668" max="6668" style="2109" width="10.85546875"/>
    <col customWidth="1" min="6669" max="6669" style="2109" width="9.7109375"/>
    <col customWidth="1" min="6670" max="6670" style="2109" width="13.140625"/>
    <col customWidth="1" min="6671" max="6672" style="2109" width="10.85546875"/>
    <col customWidth="1" min="6673" max="6673" style="2109" width="14.140625"/>
    <col customWidth="1" min="6674" max="6675" style="2109" width="10.85546875"/>
    <col customWidth="1" min="6676" max="6676" style="2109" width="14.140625"/>
    <col customWidth="1" min="6677" max="6677" style="2109" width="10.85546875"/>
    <col customWidth="1" min="6678" max="6678" style="2109" width="9.140625"/>
    <col customWidth="1" min="6679" max="6679" style="2109" width="14.140625"/>
    <col customWidth="1" min="6680" max="6680" style="2109" width="10.85546875"/>
    <col customWidth="1" min="6681" max="6681" style="2109" width="9.85546875"/>
    <col min="6682" max="6684" style="2109" width="8.85546875"/>
    <col customWidth="1" min="6685" max="6685" style="2109" width="14.140625"/>
    <col min="6686" max="6913" style="2109" width="8.85546875"/>
    <col customWidth="1" min="6914" max="6914" style="2109" width="11.140625"/>
    <col customWidth="1" min="6915" max="6915" style="2109" width="68.140625"/>
    <col customWidth="1" min="6916" max="6916" style="2109" width="9.85546875"/>
    <col customWidth="1" min="6917" max="6917" style="2109" width="13.7109375"/>
    <col customWidth="1" min="6918" max="6918" style="2109" width="11.140625"/>
    <col customWidth="1" min="6919" max="6919" style="2109" width="10.140625"/>
    <col customWidth="1" min="6920" max="6920" style="2109" width="11.85546875"/>
    <col customWidth="1" min="6921" max="6921" style="2109" width="11.140625"/>
    <col customWidth="1" min="6922" max="6922" style="2109" width="9.42578125"/>
    <col customWidth="1" min="6923" max="6923" style="2109" width="13.140625"/>
    <col customWidth="1" min="6924" max="6924" style="2109" width="10.85546875"/>
    <col customWidth="1" min="6925" max="6925" style="2109" width="9.7109375"/>
    <col customWidth="1" min="6926" max="6926" style="2109" width="13.140625"/>
    <col customWidth="1" min="6927" max="6928" style="2109" width="10.85546875"/>
    <col customWidth="1" min="6929" max="6929" style="2109" width="14.140625"/>
    <col customWidth="1" min="6930" max="6931" style="2109" width="10.85546875"/>
    <col customWidth="1" min="6932" max="6932" style="2109" width="14.140625"/>
    <col customWidth="1" min="6933" max="6933" style="2109" width="10.85546875"/>
    <col customWidth="1" min="6934" max="6934" style="2109" width="9.140625"/>
    <col customWidth="1" min="6935" max="6935" style="2109" width="14.140625"/>
    <col customWidth="1" min="6936" max="6936" style="2109" width="10.85546875"/>
    <col customWidth="1" min="6937" max="6937" style="2109" width="9.85546875"/>
    <col min="6938" max="6940" style="2109" width="8.85546875"/>
    <col customWidth="1" min="6941" max="6941" style="2109" width="14.140625"/>
    <col min="6942" max="7169" style="2109" width="8.85546875"/>
    <col customWidth="1" min="7170" max="7170" style="2109" width="11.140625"/>
    <col customWidth="1" min="7171" max="7171" style="2109" width="68.140625"/>
    <col customWidth="1" min="7172" max="7172" style="2109" width="9.85546875"/>
    <col customWidth="1" min="7173" max="7173" style="2109" width="13.7109375"/>
    <col customWidth="1" min="7174" max="7174" style="2109" width="11.140625"/>
    <col customWidth="1" min="7175" max="7175" style="2109" width="10.140625"/>
    <col customWidth="1" min="7176" max="7176" style="2109" width="11.85546875"/>
    <col customWidth="1" min="7177" max="7177" style="2109" width="11.140625"/>
    <col customWidth="1" min="7178" max="7178" style="2109" width="9.42578125"/>
    <col customWidth="1" min="7179" max="7179" style="2109" width="13.140625"/>
    <col customWidth="1" min="7180" max="7180" style="2109" width="10.85546875"/>
    <col customWidth="1" min="7181" max="7181" style="2109" width="9.7109375"/>
    <col customWidth="1" min="7182" max="7182" style="2109" width="13.140625"/>
    <col customWidth="1" min="7183" max="7184" style="2109" width="10.85546875"/>
    <col customWidth="1" min="7185" max="7185" style="2109" width="14.140625"/>
    <col customWidth="1" min="7186" max="7187" style="2109" width="10.85546875"/>
    <col customWidth="1" min="7188" max="7188" style="2109" width="14.140625"/>
    <col customWidth="1" min="7189" max="7189" style="2109" width="10.85546875"/>
    <col customWidth="1" min="7190" max="7190" style="2109" width="9.140625"/>
    <col customWidth="1" min="7191" max="7191" style="2109" width="14.140625"/>
    <col customWidth="1" min="7192" max="7192" style="2109" width="10.85546875"/>
    <col customWidth="1" min="7193" max="7193" style="2109" width="9.85546875"/>
    <col min="7194" max="7196" style="2109" width="8.85546875"/>
    <col customWidth="1" min="7197" max="7197" style="2109" width="14.140625"/>
    <col min="7198" max="7425" style="2109" width="8.85546875"/>
    <col customWidth="1" min="7426" max="7426" style="2109" width="11.140625"/>
    <col customWidth="1" min="7427" max="7427" style="2109" width="68.140625"/>
    <col customWidth="1" min="7428" max="7428" style="2109" width="9.85546875"/>
    <col customWidth="1" min="7429" max="7429" style="2109" width="13.7109375"/>
    <col customWidth="1" min="7430" max="7430" style="2109" width="11.140625"/>
    <col customWidth="1" min="7431" max="7431" style="2109" width="10.140625"/>
    <col customWidth="1" min="7432" max="7432" style="2109" width="11.85546875"/>
    <col customWidth="1" min="7433" max="7433" style="2109" width="11.140625"/>
    <col customWidth="1" min="7434" max="7434" style="2109" width="9.42578125"/>
    <col customWidth="1" min="7435" max="7435" style="2109" width="13.140625"/>
    <col customWidth="1" min="7436" max="7436" style="2109" width="10.85546875"/>
    <col customWidth="1" min="7437" max="7437" style="2109" width="9.7109375"/>
    <col customWidth="1" min="7438" max="7438" style="2109" width="13.140625"/>
    <col customWidth="1" min="7439" max="7440" style="2109" width="10.85546875"/>
    <col customWidth="1" min="7441" max="7441" style="2109" width="14.140625"/>
    <col customWidth="1" min="7442" max="7443" style="2109" width="10.85546875"/>
    <col customWidth="1" min="7444" max="7444" style="2109" width="14.140625"/>
    <col customWidth="1" min="7445" max="7445" style="2109" width="10.85546875"/>
    <col customWidth="1" min="7446" max="7446" style="2109" width="9.140625"/>
    <col customWidth="1" min="7447" max="7447" style="2109" width="14.140625"/>
    <col customWidth="1" min="7448" max="7448" style="2109" width="10.85546875"/>
    <col customWidth="1" min="7449" max="7449" style="2109" width="9.85546875"/>
    <col min="7450" max="7452" style="2109" width="8.85546875"/>
    <col customWidth="1" min="7453" max="7453" style="2109" width="14.140625"/>
    <col min="7454" max="7681" style="2109" width="8.85546875"/>
    <col customWidth="1" min="7682" max="7682" style="2109" width="11.140625"/>
    <col customWidth="1" min="7683" max="7683" style="2109" width="68.140625"/>
    <col customWidth="1" min="7684" max="7684" style="2109" width="9.85546875"/>
    <col customWidth="1" min="7685" max="7685" style="2109" width="13.7109375"/>
    <col customWidth="1" min="7686" max="7686" style="2109" width="11.140625"/>
    <col customWidth="1" min="7687" max="7687" style="2109" width="10.140625"/>
    <col customWidth="1" min="7688" max="7688" style="2109" width="11.85546875"/>
    <col customWidth="1" min="7689" max="7689" style="2109" width="11.140625"/>
    <col customWidth="1" min="7690" max="7690" style="2109" width="9.42578125"/>
    <col customWidth="1" min="7691" max="7691" style="2109" width="13.140625"/>
    <col customWidth="1" min="7692" max="7692" style="2109" width="10.85546875"/>
    <col customWidth="1" min="7693" max="7693" style="2109" width="9.7109375"/>
    <col customWidth="1" min="7694" max="7694" style="2109" width="13.140625"/>
    <col customWidth="1" min="7695" max="7696" style="2109" width="10.85546875"/>
    <col customWidth="1" min="7697" max="7697" style="2109" width="14.140625"/>
    <col customWidth="1" min="7698" max="7699" style="2109" width="10.85546875"/>
    <col customWidth="1" min="7700" max="7700" style="2109" width="14.140625"/>
    <col customWidth="1" min="7701" max="7701" style="2109" width="10.85546875"/>
    <col customWidth="1" min="7702" max="7702" style="2109" width="9.140625"/>
    <col customWidth="1" min="7703" max="7703" style="2109" width="14.140625"/>
    <col customWidth="1" min="7704" max="7704" style="2109" width="10.85546875"/>
    <col customWidth="1" min="7705" max="7705" style="2109" width="9.85546875"/>
    <col min="7706" max="7708" style="2109" width="8.85546875"/>
    <col customWidth="1" min="7709" max="7709" style="2109" width="14.140625"/>
    <col min="7710" max="7937" style="2109" width="8.85546875"/>
    <col customWidth="1" min="7938" max="7938" style="2109" width="11.140625"/>
    <col customWidth="1" min="7939" max="7939" style="2109" width="68.140625"/>
    <col customWidth="1" min="7940" max="7940" style="2109" width="9.85546875"/>
    <col customWidth="1" min="7941" max="7941" style="2109" width="13.7109375"/>
    <col customWidth="1" min="7942" max="7942" style="2109" width="11.140625"/>
    <col customWidth="1" min="7943" max="7943" style="2109" width="10.140625"/>
    <col customWidth="1" min="7944" max="7944" style="2109" width="11.85546875"/>
    <col customWidth="1" min="7945" max="7945" style="2109" width="11.140625"/>
    <col customWidth="1" min="7946" max="7946" style="2109" width="9.42578125"/>
    <col customWidth="1" min="7947" max="7947" style="2109" width="13.140625"/>
    <col customWidth="1" min="7948" max="7948" style="2109" width="10.85546875"/>
    <col customWidth="1" min="7949" max="7949" style="2109" width="9.7109375"/>
    <col customWidth="1" min="7950" max="7950" style="2109" width="13.140625"/>
    <col customWidth="1" min="7951" max="7952" style="2109" width="10.85546875"/>
    <col customWidth="1" min="7953" max="7953" style="2109" width="14.140625"/>
    <col customWidth="1" min="7954" max="7955" style="2109" width="10.85546875"/>
    <col customWidth="1" min="7956" max="7956" style="2109" width="14.140625"/>
    <col customWidth="1" min="7957" max="7957" style="2109" width="10.85546875"/>
    <col customWidth="1" min="7958" max="7958" style="2109" width="9.140625"/>
    <col customWidth="1" min="7959" max="7959" style="2109" width="14.140625"/>
    <col customWidth="1" min="7960" max="7960" style="2109" width="10.85546875"/>
    <col customWidth="1" min="7961" max="7961" style="2109" width="9.85546875"/>
    <col min="7962" max="7964" style="2109" width="8.85546875"/>
    <col customWidth="1" min="7965" max="7965" style="2109" width="14.140625"/>
    <col min="7966" max="8193" style="2109" width="8.85546875"/>
    <col customWidth="1" min="8194" max="8194" style="2109" width="11.140625"/>
    <col customWidth="1" min="8195" max="8195" style="2109" width="68.140625"/>
    <col customWidth="1" min="8196" max="8196" style="2109" width="9.85546875"/>
    <col customWidth="1" min="8197" max="8197" style="2109" width="13.7109375"/>
    <col customWidth="1" min="8198" max="8198" style="2109" width="11.140625"/>
    <col customWidth="1" min="8199" max="8199" style="2109" width="10.140625"/>
    <col customWidth="1" min="8200" max="8200" style="2109" width="11.85546875"/>
    <col customWidth="1" min="8201" max="8201" style="2109" width="11.140625"/>
    <col customWidth="1" min="8202" max="8202" style="2109" width="9.42578125"/>
    <col customWidth="1" min="8203" max="8203" style="2109" width="13.140625"/>
    <col customWidth="1" min="8204" max="8204" style="2109" width="10.85546875"/>
    <col customWidth="1" min="8205" max="8205" style="2109" width="9.7109375"/>
    <col customWidth="1" min="8206" max="8206" style="2109" width="13.140625"/>
    <col customWidth="1" min="8207" max="8208" style="2109" width="10.85546875"/>
    <col customWidth="1" min="8209" max="8209" style="2109" width="14.140625"/>
    <col customWidth="1" min="8210" max="8211" style="2109" width="10.85546875"/>
    <col customWidth="1" min="8212" max="8212" style="2109" width="14.140625"/>
    <col customWidth="1" min="8213" max="8213" style="2109" width="10.85546875"/>
    <col customWidth="1" min="8214" max="8214" style="2109" width="9.140625"/>
    <col customWidth="1" min="8215" max="8215" style="2109" width="14.140625"/>
    <col customWidth="1" min="8216" max="8216" style="2109" width="10.85546875"/>
    <col customWidth="1" min="8217" max="8217" style="2109" width="9.85546875"/>
    <col min="8218" max="8220" style="2109" width="8.85546875"/>
    <col customWidth="1" min="8221" max="8221" style="2109" width="14.140625"/>
    <col min="8222" max="8449" style="2109" width="8.85546875"/>
    <col customWidth="1" min="8450" max="8450" style="2109" width="11.140625"/>
    <col customWidth="1" min="8451" max="8451" style="2109" width="68.140625"/>
    <col customWidth="1" min="8452" max="8452" style="2109" width="9.85546875"/>
    <col customWidth="1" min="8453" max="8453" style="2109" width="13.7109375"/>
    <col customWidth="1" min="8454" max="8454" style="2109" width="11.140625"/>
    <col customWidth="1" min="8455" max="8455" style="2109" width="10.140625"/>
    <col customWidth="1" min="8456" max="8456" style="2109" width="11.85546875"/>
    <col customWidth="1" min="8457" max="8457" style="2109" width="11.140625"/>
    <col customWidth="1" min="8458" max="8458" style="2109" width="9.42578125"/>
    <col customWidth="1" min="8459" max="8459" style="2109" width="13.140625"/>
    <col customWidth="1" min="8460" max="8460" style="2109" width="10.85546875"/>
    <col customWidth="1" min="8461" max="8461" style="2109" width="9.7109375"/>
    <col customWidth="1" min="8462" max="8462" style="2109" width="13.140625"/>
    <col customWidth="1" min="8463" max="8464" style="2109" width="10.85546875"/>
    <col customWidth="1" min="8465" max="8465" style="2109" width="14.140625"/>
    <col customWidth="1" min="8466" max="8467" style="2109" width="10.85546875"/>
    <col customWidth="1" min="8468" max="8468" style="2109" width="14.140625"/>
    <col customWidth="1" min="8469" max="8469" style="2109" width="10.85546875"/>
    <col customWidth="1" min="8470" max="8470" style="2109" width="9.140625"/>
    <col customWidth="1" min="8471" max="8471" style="2109" width="14.140625"/>
    <col customWidth="1" min="8472" max="8472" style="2109" width="10.85546875"/>
    <col customWidth="1" min="8473" max="8473" style="2109" width="9.85546875"/>
    <col min="8474" max="8476" style="2109" width="8.85546875"/>
    <col customWidth="1" min="8477" max="8477" style="2109" width="14.140625"/>
    <col min="8478" max="8705" style="2109" width="8.85546875"/>
    <col customWidth="1" min="8706" max="8706" style="2109" width="11.140625"/>
    <col customWidth="1" min="8707" max="8707" style="2109" width="68.140625"/>
    <col customWidth="1" min="8708" max="8708" style="2109" width="9.85546875"/>
    <col customWidth="1" min="8709" max="8709" style="2109" width="13.7109375"/>
    <col customWidth="1" min="8710" max="8710" style="2109" width="11.140625"/>
    <col customWidth="1" min="8711" max="8711" style="2109" width="10.140625"/>
    <col customWidth="1" min="8712" max="8712" style="2109" width="11.85546875"/>
    <col customWidth="1" min="8713" max="8713" style="2109" width="11.140625"/>
    <col customWidth="1" min="8714" max="8714" style="2109" width="9.42578125"/>
    <col customWidth="1" min="8715" max="8715" style="2109" width="13.140625"/>
    <col customWidth="1" min="8716" max="8716" style="2109" width="10.85546875"/>
    <col customWidth="1" min="8717" max="8717" style="2109" width="9.7109375"/>
    <col customWidth="1" min="8718" max="8718" style="2109" width="13.140625"/>
    <col customWidth="1" min="8719" max="8720" style="2109" width="10.85546875"/>
    <col customWidth="1" min="8721" max="8721" style="2109" width="14.140625"/>
    <col customWidth="1" min="8722" max="8723" style="2109" width="10.85546875"/>
    <col customWidth="1" min="8724" max="8724" style="2109" width="14.140625"/>
    <col customWidth="1" min="8725" max="8725" style="2109" width="10.85546875"/>
    <col customWidth="1" min="8726" max="8726" style="2109" width="9.140625"/>
    <col customWidth="1" min="8727" max="8727" style="2109" width="14.140625"/>
    <col customWidth="1" min="8728" max="8728" style="2109" width="10.85546875"/>
    <col customWidth="1" min="8729" max="8729" style="2109" width="9.85546875"/>
    <col min="8730" max="8732" style="2109" width="8.85546875"/>
    <col customWidth="1" min="8733" max="8733" style="2109" width="14.140625"/>
    <col min="8734" max="8961" style="2109" width="8.85546875"/>
    <col customWidth="1" min="8962" max="8962" style="2109" width="11.140625"/>
    <col customWidth="1" min="8963" max="8963" style="2109" width="68.140625"/>
    <col customWidth="1" min="8964" max="8964" style="2109" width="9.85546875"/>
    <col customWidth="1" min="8965" max="8965" style="2109" width="13.7109375"/>
    <col customWidth="1" min="8966" max="8966" style="2109" width="11.140625"/>
    <col customWidth="1" min="8967" max="8967" style="2109" width="10.140625"/>
    <col customWidth="1" min="8968" max="8968" style="2109" width="11.85546875"/>
    <col customWidth="1" min="8969" max="8969" style="2109" width="11.140625"/>
    <col customWidth="1" min="8970" max="8970" style="2109" width="9.42578125"/>
    <col customWidth="1" min="8971" max="8971" style="2109" width="13.140625"/>
    <col customWidth="1" min="8972" max="8972" style="2109" width="10.85546875"/>
    <col customWidth="1" min="8973" max="8973" style="2109" width="9.7109375"/>
    <col customWidth="1" min="8974" max="8974" style="2109" width="13.140625"/>
    <col customWidth="1" min="8975" max="8976" style="2109" width="10.85546875"/>
    <col customWidth="1" min="8977" max="8977" style="2109" width="14.140625"/>
    <col customWidth="1" min="8978" max="8979" style="2109" width="10.85546875"/>
    <col customWidth="1" min="8980" max="8980" style="2109" width="14.140625"/>
    <col customWidth="1" min="8981" max="8981" style="2109" width="10.85546875"/>
    <col customWidth="1" min="8982" max="8982" style="2109" width="9.140625"/>
    <col customWidth="1" min="8983" max="8983" style="2109" width="14.140625"/>
    <col customWidth="1" min="8984" max="8984" style="2109" width="10.85546875"/>
    <col customWidth="1" min="8985" max="8985" style="2109" width="9.85546875"/>
    <col min="8986" max="8988" style="2109" width="8.85546875"/>
    <col customWidth="1" min="8989" max="8989" style="2109" width="14.140625"/>
    <col min="8990" max="9217" style="2109" width="8.85546875"/>
    <col customWidth="1" min="9218" max="9218" style="2109" width="11.140625"/>
    <col customWidth="1" min="9219" max="9219" style="2109" width="68.140625"/>
    <col customWidth="1" min="9220" max="9220" style="2109" width="9.85546875"/>
    <col customWidth="1" min="9221" max="9221" style="2109" width="13.7109375"/>
    <col customWidth="1" min="9222" max="9222" style="2109" width="11.140625"/>
    <col customWidth="1" min="9223" max="9223" style="2109" width="10.140625"/>
    <col customWidth="1" min="9224" max="9224" style="2109" width="11.85546875"/>
    <col customWidth="1" min="9225" max="9225" style="2109" width="11.140625"/>
    <col customWidth="1" min="9226" max="9226" style="2109" width="9.42578125"/>
    <col customWidth="1" min="9227" max="9227" style="2109" width="13.140625"/>
    <col customWidth="1" min="9228" max="9228" style="2109" width="10.85546875"/>
    <col customWidth="1" min="9229" max="9229" style="2109" width="9.7109375"/>
    <col customWidth="1" min="9230" max="9230" style="2109" width="13.140625"/>
    <col customWidth="1" min="9231" max="9232" style="2109" width="10.85546875"/>
    <col customWidth="1" min="9233" max="9233" style="2109" width="14.140625"/>
    <col customWidth="1" min="9234" max="9235" style="2109" width="10.85546875"/>
    <col customWidth="1" min="9236" max="9236" style="2109" width="14.140625"/>
    <col customWidth="1" min="9237" max="9237" style="2109" width="10.85546875"/>
    <col customWidth="1" min="9238" max="9238" style="2109" width="9.140625"/>
    <col customWidth="1" min="9239" max="9239" style="2109" width="14.140625"/>
    <col customWidth="1" min="9240" max="9240" style="2109" width="10.85546875"/>
    <col customWidth="1" min="9241" max="9241" style="2109" width="9.85546875"/>
    <col min="9242" max="9244" style="2109" width="8.85546875"/>
    <col customWidth="1" min="9245" max="9245" style="2109" width="14.140625"/>
    <col min="9246" max="9473" style="2109" width="8.85546875"/>
    <col customWidth="1" min="9474" max="9474" style="2109" width="11.140625"/>
    <col customWidth="1" min="9475" max="9475" style="2109" width="68.140625"/>
    <col customWidth="1" min="9476" max="9476" style="2109" width="9.85546875"/>
    <col customWidth="1" min="9477" max="9477" style="2109" width="13.7109375"/>
    <col customWidth="1" min="9478" max="9478" style="2109" width="11.140625"/>
    <col customWidth="1" min="9479" max="9479" style="2109" width="10.140625"/>
    <col customWidth="1" min="9480" max="9480" style="2109" width="11.85546875"/>
    <col customWidth="1" min="9481" max="9481" style="2109" width="11.140625"/>
    <col customWidth="1" min="9482" max="9482" style="2109" width="9.42578125"/>
    <col customWidth="1" min="9483" max="9483" style="2109" width="13.140625"/>
    <col customWidth="1" min="9484" max="9484" style="2109" width="10.85546875"/>
    <col customWidth="1" min="9485" max="9485" style="2109" width="9.7109375"/>
    <col customWidth="1" min="9486" max="9486" style="2109" width="13.140625"/>
    <col customWidth="1" min="9487" max="9488" style="2109" width="10.85546875"/>
    <col customWidth="1" min="9489" max="9489" style="2109" width="14.140625"/>
    <col customWidth="1" min="9490" max="9491" style="2109" width="10.85546875"/>
    <col customWidth="1" min="9492" max="9492" style="2109" width="14.140625"/>
    <col customWidth="1" min="9493" max="9493" style="2109" width="10.85546875"/>
    <col customWidth="1" min="9494" max="9494" style="2109" width="9.140625"/>
    <col customWidth="1" min="9495" max="9495" style="2109" width="14.140625"/>
    <col customWidth="1" min="9496" max="9496" style="2109" width="10.85546875"/>
    <col customWidth="1" min="9497" max="9497" style="2109" width="9.85546875"/>
    <col min="9498" max="9500" style="2109" width="8.85546875"/>
    <col customWidth="1" min="9501" max="9501" style="2109" width="14.140625"/>
    <col min="9502" max="9729" style="2109" width="8.85546875"/>
    <col customWidth="1" min="9730" max="9730" style="2109" width="11.140625"/>
    <col customWidth="1" min="9731" max="9731" style="2109" width="68.140625"/>
    <col customWidth="1" min="9732" max="9732" style="2109" width="9.85546875"/>
    <col customWidth="1" min="9733" max="9733" style="2109" width="13.7109375"/>
    <col customWidth="1" min="9734" max="9734" style="2109" width="11.140625"/>
    <col customWidth="1" min="9735" max="9735" style="2109" width="10.140625"/>
    <col customWidth="1" min="9736" max="9736" style="2109" width="11.85546875"/>
    <col customWidth="1" min="9737" max="9737" style="2109" width="11.140625"/>
    <col customWidth="1" min="9738" max="9738" style="2109" width="9.42578125"/>
    <col customWidth="1" min="9739" max="9739" style="2109" width="13.140625"/>
    <col customWidth="1" min="9740" max="9740" style="2109" width="10.85546875"/>
    <col customWidth="1" min="9741" max="9741" style="2109" width="9.7109375"/>
    <col customWidth="1" min="9742" max="9742" style="2109" width="13.140625"/>
    <col customWidth="1" min="9743" max="9744" style="2109" width="10.85546875"/>
    <col customWidth="1" min="9745" max="9745" style="2109" width="14.140625"/>
    <col customWidth="1" min="9746" max="9747" style="2109" width="10.85546875"/>
    <col customWidth="1" min="9748" max="9748" style="2109" width="14.140625"/>
    <col customWidth="1" min="9749" max="9749" style="2109" width="10.85546875"/>
    <col customWidth="1" min="9750" max="9750" style="2109" width="9.140625"/>
    <col customWidth="1" min="9751" max="9751" style="2109" width="14.140625"/>
    <col customWidth="1" min="9752" max="9752" style="2109" width="10.85546875"/>
    <col customWidth="1" min="9753" max="9753" style="2109" width="9.85546875"/>
    <col min="9754" max="9756" style="2109" width="8.85546875"/>
    <col customWidth="1" min="9757" max="9757" style="2109" width="14.140625"/>
    <col min="9758" max="9985" style="2109" width="8.85546875"/>
    <col customWidth="1" min="9986" max="9986" style="2109" width="11.140625"/>
    <col customWidth="1" min="9987" max="9987" style="2109" width="68.140625"/>
    <col customWidth="1" min="9988" max="9988" style="2109" width="9.85546875"/>
    <col customWidth="1" min="9989" max="9989" style="2109" width="13.7109375"/>
    <col customWidth="1" min="9990" max="9990" style="2109" width="11.140625"/>
    <col customWidth="1" min="9991" max="9991" style="2109" width="10.140625"/>
    <col customWidth="1" min="9992" max="9992" style="2109" width="11.85546875"/>
    <col customWidth="1" min="9993" max="9993" style="2109" width="11.140625"/>
    <col customWidth="1" min="9994" max="9994" style="2109" width="9.42578125"/>
    <col customWidth="1" min="9995" max="9995" style="2109" width="13.140625"/>
    <col customWidth="1" min="9996" max="9996" style="2109" width="10.85546875"/>
    <col customWidth="1" min="9997" max="9997" style="2109" width="9.7109375"/>
    <col customWidth="1" min="9998" max="9998" style="2109" width="13.140625"/>
    <col customWidth="1" min="9999" max="10000" style="2109" width="10.85546875"/>
    <col customWidth="1" min="10001" max="10001" style="2109" width="14.140625"/>
    <col customWidth="1" min="10002" max="10003" style="2109" width="10.85546875"/>
    <col customWidth="1" min="10004" max="10004" style="2109" width="14.140625"/>
    <col customWidth="1" min="10005" max="10005" style="2109" width="10.85546875"/>
    <col customWidth="1" min="10006" max="10006" style="2109" width="9.140625"/>
    <col customWidth="1" min="10007" max="10007" style="2109" width="14.140625"/>
    <col customWidth="1" min="10008" max="10008" style="2109" width="10.85546875"/>
    <col customWidth="1" min="10009" max="10009" style="2109" width="9.85546875"/>
    <col min="10010" max="10012" style="2109" width="8.85546875"/>
    <col customWidth="1" min="10013" max="10013" style="2109" width="14.140625"/>
    <col min="10014" max="10241" style="2109" width="8.85546875"/>
    <col customWidth="1" min="10242" max="10242" style="2109" width="11.140625"/>
    <col customWidth="1" min="10243" max="10243" style="2109" width="68.140625"/>
    <col customWidth="1" min="10244" max="10244" style="2109" width="9.85546875"/>
    <col customWidth="1" min="10245" max="10245" style="2109" width="13.7109375"/>
    <col customWidth="1" min="10246" max="10246" style="2109" width="11.140625"/>
    <col customWidth="1" min="10247" max="10247" style="2109" width="10.140625"/>
    <col customWidth="1" min="10248" max="10248" style="2109" width="11.85546875"/>
    <col customWidth="1" min="10249" max="10249" style="2109" width="11.140625"/>
    <col customWidth="1" min="10250" max="10250" style="2109" width="9.42578125"/>
    <col customWidth="1" min="10251" max="10251" style="2109" width="13.140625"/>
    <col customWidth="1" min="10252" max="10252" style="2109" width="10.85546875"/>
    <col customWidth="1" min="10253" max="10253" style="2109" width="9.7109375"/>
    <col customWidth="1" min="10254" max="10254" style="2109" width="13.140625"/>
    <col customWidth="1" min="10255" max="10256" style="2109" width="10.85546875"/>
    <col customWidth="1" min="10257" max="10257" style="2109" width="14.140625"/>
    <col customWidth="1" min="10258" max="10259" style="2109" width="10.85546875"/>
    <col customWidth="1" min="10260" max="10260" style="2109" width="14.140625"/>
    <col customWidth="1" min="10261" max="10261" style="2109" width="10.85546875"/>
    <col customWidth="1" min="10262" max="10262" style="2109" width="9.140625"/>
    <col customWidth="1" min="10263" max="10263" style="2109" width="14.140625"/>
    <col customWidth="1" min="10264" max="10264" style="2109" width="10.85546875"/>
    <col customWidth="1" min="10265" max="10265" style="2109" width="9.85546875"/>
    <col min="10266" max="10268" style="2109" width="8.85546875"/>
    <col customWidth="1" min="10269" max="10269" style="2109" width="14.140625"/>
    <col min="10270" max="10497" style="2109" width="8.85546875"/>
    <col customWidth="1" min="10498" max="10498" style="2109" width="11.140625"/>
    <col customWidth="1" min="10499" max="10499" style="2109" width="68.140625"/>
    <col customWidth="1" min="10500" max="10500" style="2109" width="9.85546875"/>
    <col customWidth="1" min="10501" max="10501" style="2109" width="13.7109375"/>
    <col customWidth="1" min="10502" max="10502" style="2109" width="11.140625"/>
    <col customWidth="1" min="10503" max="10503" style="2109" width="10.140625"/>
    <col customWidth="1" min="10504" max="10504" style="2109" width="11.85546875"/>
    <col customWidth="1" min="10505" max="10505" style="2109" width="11.140625"/>
    <col customWidth="1" min="10506" max="10506" style="2109" width="9.42578125"/>
    <col customWidth="1" min="10507" max="10507" style="2109" width="13.140625"/>
    <col customWidth="1" min="10508" max="10508" style="2109" width="10.85546875"/>
    <col customWidth="1" min="10509" max="10509" style="2109" width="9.7109375"/>
    <col customWidth="1" min="10510" max="10510" style="2109" width="13.140625"/>
    <col customWidth="1" min="10511" max="10512" style="2109" width="10.85546875"/>
    <col customWidth="1" min="10513" max="10513" style="2109" width="14.140625"/>
    <col customWidth="1" min="10514" max="10515" style="2109" width="10.85546875"/>
    <col customWidth="1" min="10516" max="10516" style="2109" width="14.140625"/>
    <col customWidth="1" min="10517" max="10517" style="2109" width="10.85546875"/>
    <col customWidth="1" min="10518" max="10518" style="2109" width="9.140625"/>
    <col customWidth="1" min="10519" max="10519" style="2109" width="14.140625"/>
    <col customWidth="1" min="10520" max="10520" style="2109" width="10.85546875"/>
    <col customWidth="1" min="10521" max="10521" style="2109" width="9.85546875"/>
    <col min="10522" max="10524" style="2109" width="8.85546875"/>
    <col customWidth="1" min="10525" max="10525" style="2109" width="14.140625"/>
    <col min="10526" max="10753" style="2109" width="8.85546875"/>
    <col customWidth="1" min="10754" max="10754" style="2109" width="11.140625"/>
    <col customWidth="1" min="10755" max="10755" style="2109" width="68.140625"/>
    <col customWidth="1" min="10756" max="10756" style="2109" width="9.85546875"/>
    <col customWidth="1" min="10757" max="10757" style="2109" width="13.7109375"/>
    <col customWidth="1" min="10758" max="10758" style="2109" width="11.140625"/>
    <col customWidth="1" min="10759" max="10759" style="2109" width="10.140625"/>
    <col customWidth="1" min="10760" max="10760" style="2109" width="11.85546875"/>
    <col customWidth="1" min="10761" max="10761" style="2109" width="11.140625"/>
    <col customWidth="1" min="10762" max="10762" style="2109" width="9.42578125"/>
    <col customWidth="1" min="10763" max="10763" style="2109" width="13.140625"/>
    <col customWidth="1" min="10764" max="10764" style="2109" width="10.85546875"/>
    <col customWidth="1" min="10765" max="10765" style="2109" width="9.7109375"/>
    <col customWidth="1" min="10766" max="10766" style="2109" width="13.140625"/>
    <col customWidth="1" min="10767" max="10768" style="2109" width="10.85546875"/>
    <col customWidth="1" min="10769" max="10769" style="2109" width="14.140625"/>
    <col customWidth="1" min="10770" max="10771" style="2109" width="10.85546875"/>
    <col customWidth="1" min="10772" max="10772" style="2109" width="14.140625"/>
    <col customWidth="1" min="10773" max="10773" style="2109" width="10.85546875"/>
    <col customWidth="1" min="10774" max="10774" style="2109" width="9.140625"/>
    <col customWidth="1" min="10775" max="10775" style="2109" width="14.140625"/>
    <col customWidth="1" min="10776" max="10776" style="2109" width="10.85546875"/>
    <col customWidth="1" min="10777" max="10777" style="2109" width="9.85546875"/>
    <col min="10778" max="10780" style="2109" width="8.85546875"/>
    <col customWidth="1" min="10781" max="10781" style="2109" width="14.140625"/>
    <col min="10782" max="11009" style="2109" width="8.85546875"/>
    <col customWidth="1" min="11010" max="11010" style="2109" width="11.140625"/>
    <col customWidth="1" min="11011" max="11011" style="2109" width="68.140625"/>
    <col customWidth="1" min="11012" max="11012" style="2109" width="9.85546875"/>
    <col customWidth="1" min="11013" max="11013" style="2109" width="13.7109375"/>
    <col customWidth="1" min="11014" max="11014" style="2109" width="11.140625"/>
    <col customWidth="1" min="11015" max="11015" style="2109" width="10.140625"/>
    <col customWidth="1" min="11016" max="11016" style="2109" width="11.85546875"/>
    <col customWidth="1" min="11017" max="11017" style="2109" width="11.140625"/>
    <col customWidth="1" min="11018" max="11018" style="2109" width="9.42578125"/>
    <col customWidth="1" min="11019" max="11019" style="2109" width="13.140625"/>
    <col customWidth="1" min="11020" max="11020" style="2109" width="10.85546875"/>
    <col customWidth="1" min="11021" max="11021" style="2109" width="9.7109375"/>
    <col customWidth="1" min="11022" max="11022" style="2109" width="13.140625"/>
    <col customWidth="1" min="11023" max="11024" style="2109" width="10.85546875"/>
    <col customWidth="1" min="11025" max="11025" style="2109" width="14.140625"/>
    <col customWidth="1" min="11026" max="11027" style="2109" width="10.85546875"/>
    <col customWidth="1" min="11028" max="11028" style="2109" width="14.140625"/>
    <col customWidth="1" min="11029" max="11029" style="2109" width="10.85546875"/>
    <col customWidth="1" min="11030" max="11030" style="2109" width="9.140625"/>
    <col customWidth="1" min="11031" max="11031" style="2109" width="14.140625"/>
    <col customWidth="1" min="11032" max="11032" style="2109" width="10.85546875"/>
    <col customWidth="1" min="11033" max="11033" style="2109" width="9.85546875"/>
    <col min="11034" max="11036" style="2109" width="8.85546875"/>
    <col customWidth="1" min="11037" max="11037" style="2109" width="14.140625"/>
    <col min="11038" max="11265" style="2109" width="8.85546875"/>
    <col customWidth="1" min="11266" max="11266" style="2109" width="11.140625"/>
    <col customWidth="1" min="11267" max="11267" style="2109" width="68.140625"/>
    <col customWidth="1" min="11268" max="11268" style="2109" width="9.85546875"/>
    <col customWidth="1" min="11269" max="11269" style="2109" width="13.7109375"/>
    <col customWidth="1" min="11270" max="11270" style="2109" width="11.140625"/>
    <col customWidth="1" min="11271" max="11271" style="2109" width="10.140625"/>
    <col customWidth="1" min="11272" max="11272" style="2109" width="11.85546875"/>
    <col customWidth="1" min="11273" max="11273" style="2109" width="11.140625"/>
    <col customWidth="1" min="11274" max="11274" style="2109" width="9.42578125"/>
    <col customWidth="1" min="11275" max="11275" style="2109" width="13.140625"/>
    <col customWidth="1" min="11276" max="11276" style="2109" width="10.85546875"/>
    <col customWidth="1" min="11277" max="11277" style="2109" width="9.7109375"/>
    <col customWidth="1" min="11278" max="11278" style="2109" width="13.140625"/>
    <col customWidth="1" min="11279" max="11280" style="2109" width="10.85546875"/>
    <col customWidth="1" min="11281" max="11281" style="2109" width="14.140625"/>
    <col customWidth="1" min="11282" max="11283" style="2109" width="10.85546875"/>
    <col customWidth="1" min="11284" max="11284" style="2109" width="14.140625"/>
    <col customWidth="1" min="11285" max="11285" style="2109" width="10.85546875"/>
    <col customWidth="1" min="11286" max="11286" style="2109" width="9.140625"/>
    <col customWidth="1" min="11287" max="11287" style="2109" width="14.140625"/>
    <col customWidth="1" min="11288" max="11288" style="2109" width="10.85546875"/>
    <col customWidth="1" min="11289" max="11289" style="2109" width="9.85546875"/>
    <col min="11290" max="11292" style="2109" width="8.85546875"/>
    <col customWidth="1" min="11293" max="11293" style="2109" width="14.140625"/>
    <col min="11294" max="11521" style="2109" width="8.85546875"/>
    <col customWidth="1" min="11522" max="11522" style="2109" width="11.140625"/>
    <col customWidth="1" min="11523" max="11523" style="2109" width="68.140625"/>
    <col customWidth="1" min="11524" max="11524" style="2109" width="9.85546875"/>
    <col customWidth="1" min="11525" max="11525" style="2109" width="13.7109375"/>
    <col customWidth="1" min="11526" max="11526" style="2109" width="11.140625"/>
    <col customWidth="1" min="11527" max="11527" style="2109" width="10.140625"/>
    <col customWidth="1" min="11528" max="11528" style="2109" width="11.85546875"/>
    <col customWidth="1" min="11529" max="11529" style="2109" width="11.140625"/>
    <col customWidth="1" min="11530" max="11530" style="2109" width="9.42578125"/>
    <col customWidth="1" min="11531" max="11531" style="2109" width="13.140625"/>
    <col customWidth="1" min="11532" max="11532" style="2109" width="10.85546875"/>
    <col customWidth="1" min="11533" max="11533" style="2109" width="9.7109375"/>
    <col customWidth="1" min="11534" max="11534" style="2109" width="13.140625"/>
    <col customWidth="1" min="11535" max="11536" style="2109" width="10.85546875"/>
    <col customWidth="1" min="11537" max="11537" style="2109" width="14.140625"/>
    <col customWidth="1" min="11538" max="11539" style="2109" width="10.85546875"/>
    <col customWidth="1" min="11540" max="11540" style="2109" width="14.140625"/>
    <col customWidth="1" min="11541" max="11541" style="2109" width="10.85546875"/>
    <col customWidth="1" min="11542" max="11542" style="2109" width="9.140625"/>
    <col customWidth="1" min="11543" max="11543" style="2109" width="14.140625"/>
    <col customWidth="1" min="11544" max="11544" style="2109" width="10.85546875"/>
    <col customWidth="1" min="11545" max="11545" style="2109" width="9.85546875"/>
    <col min="11546" max="11548" style="2109" width="8.85546875"/>
    <col customWidth="1" min="11549" max="11549" style="2109" width="14.140625"/>
    <col min="11550" max="11777" style="2109" width="8.85546875"/>
    <col customWidth="1" min="11778" max="11778" style="2109" width="11.140625"/>
    <col customWidth="1" min="11779" max="11779" style="2109" width="68.140625"/>
    <col customWidth="1" min="11780" max="11780" style="2109" width="9.85546875"/>
    <col customWidth="1" min="11781" max="11781" style="2109" width="13.7109375"/>
    <col customWidth="1" min="11782" max="11782" style="2109" width="11.140625"/>
    <col customWidth="1" min="11783" max="11783" style="2109" width="10.140625"/>
    <col customWidth="1" min="11784" max="11784" style="2109" width="11.85546875"/>
    <col customWidth="1" min="11785" max="11785" style="2109" width="11.140625"/>
    <col customWidth="1" min="11786" max="11786" style="2109" width="9.42578125"/>
    <col customWidth="1" min="11787" max="11787" style="2109" width="13.140625"/>
    <col customWidth="1" min="11788" max="11788" style="2109" width="10.85546875"/>
    <col customWidth="1" min="11789" max="11789" style="2109" width="9.7109375"/>
    <col customWidth="1" min="11790" max="11790" style="2109" width="13.140625"/>
    <col customWidth="1" min="11791" max="11792" style="2109" width="10.85546875"/>
    <col customWidth="1" min="11793" max="11793" style="2109" width="14.140625"/>
    <col customWidth="1" min="11794" max="11795" style="2109" width="10.85546875"/>
    <col customWidth="1" min="11796" max="11796" style="2109" width="14.140625"/>
    <col customWidth="1" min="11797" max="11797" style="2109" width="10.85546875"/>
    <col customWidth="1" min="11798" max="11798" style="2109" width="9.140625"/>
    <col customWidth="1" min="11799" max="11799" style="2109" width="14.140625"/>
    <col customWidth="1" min="11800" max="11800" style="2109" width="10.85546875"/>
    <col customWidth="1" min="11801" max="11801" style="2109" width="9.85546875"/>
    <col min="11802" max="11804" style="2109" width="8.85546875"/>
    <col customWidth="1" min="11805" max="11805" style="2109" width="14.140625"/>
    <col min="11806" max="12033" style="2109" width="8.85546875"/>
    <col customWidth="1" min="12034" max="12034" style="2109" width="11.140625"/>
    <col customWidth="1" min="12035" max="12035" style="2109" width="68.140625"/>
    <col customWidth="1" min="12036" max="12036" style="2109" width="9.85546875"/>
    <col customWidth="1" min="12037" max="12037" style="2109" width="13.7109375"/>
    <col customWidth="1" min="12038" max="12038" style="2109" width="11.140625"/>
    <col customWidth="1" min="12039" max="12039" style="2109" width="10.140625"/>
    <col customWidth="1" min="12040" max="12040" style="2109" width="11.85546875"/>
    <col customWidth="1" min="12041" max="12041" style="2109" width="11.140625"/>
    <col customWidth="1" min="12042" max="12042" style="2109" width="9.42578125"/>
    <col customWidth="1" min="12043" max="12043" style="2109" width="13.140625"/>
    <col customWidth="1" min="12044" max="12044" style="2109" width="10.85546875"/>
    <col customWidth="1" min="12045" max="12045" style="2109" width="9.7109375"/>
    <col customWidth="1" min="12046" max="12046" style="2109" width="13.140625"/>
    <col customWidth="1" min="12047" max="12048" style="2109" width="10.85546875"/>
    <col customWidth="1" min="12049" max="12049" style="2109" width="14.140625"/>
    <col customWidth="1" min="12050" max="12051" style="2109" width="10.85546875"/>
    <col customWidth="1" min="12052" max="12052" style="2109" width="14.140625"/>
    <col customWidth="1" min="12053" max="12053" style="2109" width="10.85546875"/>
    <col customWidth="1" min="12054" max="12054" style="2109" width="9.140625"/>
    <col customWidth="1" min="12055" max="12055" style="2109" width="14.140625"/>
    <col customWidth="1" min="12056" max="12056" style="2109" width="10.85546875"/>
    <col customWidth="1" min="12057" max="12057" style="2109" width="9.85546875"/>
    <col min="12058" max="12060" style="2109" width="8.85546875"/>
    <col customWidth="1" min="12061" max="12061" style="2109" width="14.140625"/>
    <col min="12062" max="12289" style="2109" width="8.85546875"/>
    <col customWidth="1" min="12290" max="12290" style="2109" width="11.140625"/>
    <col customWidth="1" min="12291" max="12291" style="2109" width="68.140625"/>
    <col customWidth="1" min="12292" max="12292" style="2109" width="9.85546875"/>
    <col customWidth="1" min="12293" max="12293" style="2109" width="13.7109375"/>
    <col customWidth="1" min="12294" max="12294" style="2109" width="11.140625"/>
    <col customWidth="1" min="12295" max="12295" style="2109" width="10.140625"/>
    <col customWidth="1" min="12296" max="12296" style="2109" width="11.85546875"/>
    <col customWidth="1" min="12297" max="12297" style="2109" width="11.140625"/>
    <col customWidth="1" min="12298" max="12298" style="2109" width="9.42578125"/>
    <col customWidth="1" min="12299" max="12299" style="2109" width="13.140625"/>
    <col customWidth="1" min="12300" max="12300" style="2109" width="10.85546875"/>
    <col customWidth="1" min="12301" max="12301" style="2109" width="9.7109375"/>
    <col customWidth="1" min="12302" max="12302" style="2109" width="13.140625"/>
    <col customWidth="1" min="12303" max="12304" style="2109" width="10.85546875"/>
    <col customWidth="1" min="12305" max="12305" style="2109" width="14.140625"/>
    <col customWidth="1" min="12306" max="12307" style="2109" width="10.85546875"/>
    <col customWidth="1" min="12308" max="12308" style="2109" width="14.140625"/>
    <col customWidth="1" min="12309" max="12309" style="2109" width="10.85546875"/>
    <col customWidth="1" min="12310" max="12310" style="2109" width="9.140625"/>
    <col customWidth="1" min="12311" max="12311" style="2109" width="14.140625"/>
    <col customWidth="1" min="12312" max="12312" style="2109" width="10.85546875"/>
    <col customWidth="1" min="12313" max="12313" style="2109" width="9.85546875"/>
    <col min="12314" max="12316" style="2109" width="8.85546875"/>
    <col customWidth="1" min="12317" max="12317" style="2109" width="14.140625"/>
    <col min="12318" max="12545" style="2109" width="8.85546875"/>
    <col customWidth="1" min="12546" max="12546" style="2109" width="11.140625"/>
    <col customWidth="1" min="12547" max="12547" style="2109" width="68.140625"/>
    <col customWidth="1" min="12548" max="12548" style="2109" width="9.85546875"/>
    <col customWidth="1" min="12549" max="12549" style="2109" width="13.7109375"/>
    <col customWidth="1" min="12550" max="12550" style="2109" width="11.140625"/>
    <col customWidth="1" min="12551" max="12551" style="2109" width="10.140625"/>
    <col customWidth="1" min="12552" max="12552" style="2109" width="11.85546875"/>
    <col customWidth="1" min="12553" max="12553" style="2109" width="11.140625"/>
    <col customWidth="1" min="12554" max="12554" style="2109" width="9.42578125"/>
    <col customWidth="1" min="12555" max="12555" style="2109" width="13.140625"/>
    <col customWidth="1" min="12556" max="12556" style="2109" width="10.85546875"/>
    <col customWidth="1" min="12557" max="12557" style="2109" width="9.7109375"/>
    <col customWidth="1" min="12558" max="12558" style="2109" width="13.140625"/>
    <col customWidth="1" min="12559" max="12560" style="2109" width="10.85546875"/>
    <col customWidth="1" min="12561" max="12561" style="2109" width="14.140625"/>
    <col customWidth="1" min="12562" max="12563" style="2109" width="10.85546875"/>
    <col customWidth="1" min="12564" max="12564" style="2109" width="14.140625"/>
    <col customWidth="1" min="12565" max="12565" style="2109" width="10.85546875"/>
    <col customWidth="1" min="12566" max="12566" style="2109" width="9.140625"/>
    <col customWidth="1" min="12567" max="12567" style="2109" width="14.140625"/>
    <col customWidth="1" min="12568" max="12568" style="2109" width="10.85546875"/>
    <col customWidth="1" min="12569" max="12569" style="2109" width="9.85546875"/>
    <col min="12570" max="12572" style="2109" width="8.85546875"/>
    <col customWidth="1" min="12573" max="12573" style="2109" width="14.140625"/>
    <col min="12574" max="12801" style="2109" width="8.85546875"/>
    <col customWidth="1" min="12802" max="12802" style="2109" width="11.140625"/>
    <col customWidth="1" min="12803" max="12803" style="2109" width="68.140625"/>
    <col customWidth="1" min="12804" max="12804" style="2109" width="9.85546875"/>
    <col customWidth="1" min="12805" max="12805" style="2109" width="13.7109375"/>
    <col customWidth="1" min="12806" max="12806" style="2109" width="11.140625"/>
    <col customWidth="1" min="12807" max="12807" style="2109" width="10.140625"/>
    <col customWidth="1" min="12808" max="12808" style="2109" width="11.85546875"/>
    <col customWidth="1" min="12809" max="12809" style="2109" width="11.140625"/>
    <col customWidth="1" min="12810" max="12810" style="2109" width="9.42578125"/>
    <col customWidth="1" min="12811" max="12811" style="2109" width="13.140625"/>
    <col customWidth="1" min="12812" max="12812" style="2109" width="10.85546875"/>
    <col customWidth="1" min="12813" max="12813" style="2109" width="9.7109375"/>
    <col customWidth="1" min="12814" max="12814" style="2109" width="13.140625"/>
    <col customWidth="1" min="12815" max="12816" style="2109" width="10.85546875"/>
    <col customWidth="1" min="12817" max="12817" style="2109" width="14.140625"/>
    <col customWidth="1" min="12818" max="12819" style="2109" width="10.85546875"/>
    <col customWidth="1" min="12820" max="12820" style="2109" width="14.140625"/>
    <col customWidth="1" min="12821" max="12821" style="2109" width="10.85546875"/>
    <col customWidth="1" min="12822" max="12822" style="2109" width="9.140625"/>
    <col customWidth="1" min="12823" max="12823" style="2109" width="14.140625"/>
    <col customWidth="1" min="12824" max="12824" style="2109" width="10.85546875"/>
    <col customWidth="1" min="12825" max="12825" style="2109" width="9.85546875"/>
    <col min="12826" max="12828" style="2109" width="8.85546875"/>
    <col customWidth="1" min="12829" max="12829" style="2109" width="14.140625"/>
    <col min="12830" max="13057" style="2109" width="8.85546875"/>
    <col customWidth="1" min="13058" max="13058" style="2109" width="11.140625"/>
    <col customWidth="1" min="13059" max="13059" style="2109" width="68.140625"/>
    <col customWidth="1" min="13060" max="13060" style="2109" width="9.85546875"/>
    <col customWidth="1" min="13061" max="13061" style="2109" width="13.7109375"/>
    <col customWidth="1" min="13062" max="13062" style="2109" width="11.140625"/>
    <col customWidth="1" min="13063" max="13063" style="2109" width="10.140625"/>
    <col customWidth="1" min="13064" max="13064" style="2109" width="11.85546875"/>
    <col customWidth="1" min="13065" max="13065" style="2109" width="11.140625"/>
    <col customWidth="1" min="13066" max="13066" style="2109" width="9.42578125"/>
    <col customWidth="1" min="13067" max="13067" style="2109" width="13.140625"/>
    <col customWidth="1" min="13068" max="13068" style="2109" width="10.85546875"/>
    <col customWidth="1" min="13069" max="13069" style="2109" width="9.7109375"/>
    <col customWidth="1" min="13070" max="13070" style="2109" width="13.140625"/>
    <col customWidth="1" min="13071" max="13072" style="2109" width="10.85546875"/>
    <col customWidth="1" min="13073" max="13073" style="2109" width="14.140625"/>
    <col customWidth="1" min="13074" max="13075" style="2109" width="10.85546875"/>
    <col customWidth="1" min="13076" max="13076" style="2109" width="14.140625"/>
    <col customWidth="1" min="13077" max="13077" style="2109" width="10.85546875"/>
    <col customWidth="1" min="13078" max="13078" style="2109" width="9.140625"/>
    <col customWidth="1" min="13079" max="13079" style="2109" width="14.140625"/>
    <col customWidth="1" min="13080" max="13080" style="2109" width="10.85546875"/>
    <col customWidth="1" min="13081" max="13081" style="2109" width="9.85546875"/>
    <col min="13082" max="13084" style="2109" width="8.85546875"/>
    <col customWidth="1" min="13085" max="13085" style="2109" width="14.140625"/>
    <col min="13086" max="13313" style="2109" width="8.85546875"/>
    <col customWidth="1" min="13314" max="13314" style="2109" width="11.140625"/>
    <col customWidth="1" min="13315" max="13315" style="2109" width="68.140625"/>
    <col customWidth="1" min="13316" max="13316" style="2109" width="9.85546875"/>
    <col customWidth="1" min="13317" max="13317" style="2109" width="13.7109375"/>
    <col customWidth="1" min="13318" max="13318" style="2109" width="11.140625"/>
    <col customWidth="1" min="13319" max="13319" style="2109" width="10.140625"/>
    <col customWidth="1" min="13320" max="13320" style="2109" width="11.85546875"/>
    <col customWidth="1" min="13321" max="13321" style="2109" width="11.140625"/>
    <col customWidth="1" min="13322" max="13322" style="2109" width="9.42578125"/>
    <col customWidth="1" min="13323" max="13323" style="2109" width="13.140625"/>
    <col customWidth="1" min="13324" max="13324" style="2109" width="10.85546875"/>
    <col customWidth="1" min="13325" max="13325" style="2109" width="9.7109375"/>
    <col customWidth="1" min="13326" max="13326" style="2109" width="13.140625"/>
    <col customWidth="1" min="13327" max="13328" style="2109" width="10.85546875"/>
    <col customWidth="1" min="13329" max="13329" style="2109" width="14.140625"/>
    <col customWidth="1" min="13330" max="13331" style="2109" width="10.85546875"/>
    <col customWidth="1" min="13332" max="13332" style="2109" width="14.140625"/>
    <col customWidth="1" min="13333" max="13333" style="2109" width="10.85546875"/>
    <col customWidth="1" min="13334" max="13334" style="2109" width="9.140625"/>
    <col customWidth="1" min="13335" max="13335" style="2109" width="14.140625"/>
    <col customWidth="1" min="13336" max="13336" style="2109" width="10.85546875"/>
    <col customWidth="1" min="13337" max="13337" style="2109" width="9.85546875"/>
    <col min="13338" max="13340" style="2109" width="8.85546875"/>
    <col customWidth="1" min="13341" max="13341" style="2109" width="14.140625"/>
    <col min="13342" max="13569" style="2109" width="8.85546875"/>
    <col customWidth="1" min="13570" max="13570" style="2109" width="11.140625"/>
    <col customWidth="1" min="13571" max="13571" style="2109" width="68.140625"/>
    <col customWidth="1" min="13572" max="13572" style="2109" width="9.85546875"/>
    <col customWidth="1" min="13573" max="13573" style="2109" width="13.7109375"/>
    <col customWidth="1" min="13574" max="13574" style="2109" width="11.140625"/>
    <col customWidth="1" min="13575" max="13575" style="2109" width="10.140625"/>
    <col customWidth="1" min="13576" max="13576" style="2109" width="11.85546875"/>
    <col customWidth="1" min="13577" max="13577" style="2109" width="11.140625"/>
    <col customWidth="1" min="13578" max="13578" style="2109" width="9.42578125"/>
    <col customWidth="1" min="13579" max="13579" style="2109" width="13.140625"/>
    <col customWidth="1" min="13580" max="13580" style="2109" width="10.85546875"/>
    <col customWidth="1" min="13581" max="13581" style="2109" width="9.7109375"/>
    <col customWidth="1" min="13582" max="13582" style="2109" width="13.140625"/>
    <col customWidth="1" min="13583" max="13584" style="2109" width="10.85546875"/>
    <col customWidth="1" min="13585" max="13585" style="2109" width="14.140625"/>
    <col customWidth="1" min="13586" max="13587" style="2109" width="10.85546875"/>
    <col customWidth="1" min="13588" max="13588" style="2109" width="14.140625"/>
    <col customWidth="1" min="13589" max="13589" style="2109" width="10.85546875"/>
    <col customWidth="1" min="13590" max="13590" style="2109" width="9.140625"/>
    <col customWidth="1" min="13591" max="13591" style="2109" width="14.140625"/>
    <col customWidth="1" min="13592" max="13592" style="2109" width="10.85546875"/>
    <col customWidth="1" min="13593" max="13593" style="2109" width="9.85546875"/>
    <col min="13594" max="13596" style="2109" width="8.85546875"/>
    <col customWidth="1" min="13597" max="13597" style="2109" width="14.140625"/>
    <col min="13598" max="13825" style="2109" width="8.85546875"/>
    <col customWidth="1" min="13826" max="13826" style="2109" width="11.140625"/>
    <col customWidth="1" min="13827" max="13827" style="2109" width="68.140625"/>
    <col customWidth="1" min="13828" max="13828" style="2109" width="9.85546875"/>
    <col customWidth="1" min="13829" max="13829" style="2109" width="13.7109375"/>
    <col customWidth="1" min="13830" max="13830" style="2109" width="11.140625"/>
    <col customWidth="1" min="13831" max="13831" style="2109" width="10.140625"/>
    <col customWidth="1" min="13832" max="13832" style="2109" width="11.85546875"/>
    <col customWidth="1" min="13833" max="13833" style="2109" width="11.140625"/>
    <col customWidth="1" min="13834" max="13834" style="2109" width="9.42578125"/>
    <col customWidth="1" min="13835" max="13835" style="2109" width="13.140625"/>
    <col customWidth="1" min="13836" max="13836" style="2109" width="10.85546875"/>
    <col customWidth="1" min="13837" max="13837" style="2109" width="9.7109375"/>
    <col customWidth="1" min="13838" max="13838" style="2109" width="13.140625"/>
    <col customWidth="1" min="13839" max="13840" style="2109" width="10.85546875"/>
    <col customWidth="1" min="13841" max="13841" style="2109" width="14.140625"/>
    <col customWidth="1" min="13842" max="13843" style="2109" width="10.85546875"/>
    <col customWidth="1" min="13844" max="13844" style="2109" width="14.140625"/>
    <col customWidth="1" min="13845" max="13845" style="2109" width="10.85546875"/>
    <col customWidth="1" min="13846" max="13846" style="2109" width="9.140625"/>
    <col customWidth="1" min="13847" max="13847" style="2109" width="14.140625"/>
    <col customWidth="1" min="13848" max="13848" style="2109" width="10.85546875"/>
    <col customWidth="1" min="13849" max="13849" style="2109" width="9.85546875"/>
    <col min="13850" max="13852" style="2109" width="8.85546875"/>
    <col customWidth="1" min="13853" max="13853" style="2109" width="14.140625"/>
    <col min="13854" max="14081" style="2109" width="8.85546875"/>
    <col customWidth="1" min="14082" max="14082" style="2109" width="11.140625"/>
    <col customWidth="1" min="14083" max="14083" style="2109" width="68.140625"/>
    <col customWidth="1" min="14084" max="14084" style="2109" width="9.85546875"/>
    <col customWidth="1" min="14085" max="14085" style="2109" width="13.7109375"/>
    <col customWidth="1" min="14086" max="14086" style="2109" width="11.140625"/>
    <col customWidth="1" min="14087" max="14087" style="2109" width="10.140625"/>
    <col customWidth="1" min="14088" max="14088" style="2109" width="11.85546875"/>
    <col customWidth="1" min="14089" max="14089" style="2109" width="11.140625"/>
    <col customWidth="1" min="14090" max="14090" style="2109" width="9.42578125"/>
    <col customWidth="1" min="14091" max="14091" style="2109" width="13.140625"/>
    <col customWidth="1" min="14092" max="14092" style="2109" width="10.85546875"/>
    <col customWidth="1" min="14093" max="14093" style="2109" width="9.7109375"/>
    <col customWidth="1" min="14094" max="14094" style="2109" width="13.140625"/>
    <col customWidth="1" min="14095" max="14096" style="2109" width="10.85546875"/>
    <col customWidth="1" min="14097" max="14097" style="2109" width="14.140625"/>
    <col customWidth="1" min="14098" max="14099" style="2109" width="10.85546875"/>
    <col customWidth="1" min="14100" max="14100" style="2109" width="14.140625"/>
    <col customWidth="1" min="14101" max="14101" style="2109" width="10.85546875"/>
    <col customWidth="1" min="14102" max="14102" style="2109" width="9.140625"/>
    <col customWidth="1" min="14103" max="14103" style="2109" width="14.140625"/>
    <col customWidth="1" min="14104" max="14104" style="2109" width="10.85546875"/>
    <col customWidth="1" min="14105" max="14105" style="2109" width="9.85546875"/>
    <col min="14106" max="14108" style="2109" width="8.85546875"/>
    <col customWidth="1" min="14109" max="14109" style="2109" width="14.140625"/>
    <col min="14110" max="14337" style="2109" width="8.85546875"/>
    <col customWidth="1" min="14338" max="14338" style="2109" width="11.140625"/>
    <col customWidth="1" min="14339" max="14339" style="2109" width="68.140625"/>
    <col customWidth="1" min="14340" max="14340" style="2109" width="9.85546875"/>
    <col customWidth="1" min="14341" max="14341" style="2109" width="13.7109375"/>
    <col customWidth="1" min="14342" max="14342" style="2109" width="11.140625"/>
    <col customWidth="1" min="14343" max="14343" style="2109" width="10.140625"/>
    <col customWidth="1" min="14344" max="14344" style="2109" width="11.85546875"/>
    <col customWidth="1" min="14345" max="14345" style="2109" width="11.140625"/>
    <col customWidth="1" min="14346" max="14346" style="2109" width="9.42578125"/>
    <col customWidth="1" min="14347" max="14347" style="2109" width="13.140625"/>
    <col customWidth="1" min="14348" max="14348" style="2109" width="10.85546875"/>
    <col customWidth="1" min="14349" max="14349" style="2109" width="9.7109375"/>
    <col customWidth="1" min="14350" max="14350" style="2109" width="13.140625"/>
    <col customWidth="1" min="14351" max="14352" style="2109" width="10.85546875"/>
    <col customWidth="1" min="14353" max="14353" style="2109" width="14.140625"/>
    <col customWidth="1" min="14354" max="14355" style="2109" width="10.85546875"/>
    <col customWidth="1" min="14356" max="14356" style="2109" width="14.140625"/>
    <col customWidth="1" min="14357" max="14357" style="2109" width="10.85546875"/>
    <col customWidth="1" min="14358" max="14358" style="2109" width="9.140625"/>
    <col customWidth="1" min="14359" max="14359" style="2109" width="14.140625"/>
    <col customWidth="1" min="14360" max="14360" style="2109" width="10.85546875"/>
    <col customWidth="1" min="14361" max="14361" style="2109" width="9.85546875"/>
    <col min="14362" max="14364" style="2109" width="8.85546875"/>
    <col customWidth="1" min="14365" max="14365" style="2109" width="14.140625"/>
    <col min="14366" max="14593" style="2109" width="8.85546875"/>
    <col customWidth="1" min="14594" max="14594" style="2109" width="11.140625"/>
    <col customWidth="1" min="14595" max="14595" style="2109" width="68.140625"/>
    <col customWidth="1" min="14596" max="14596" style="2109" width="9.85546875"/>
    <col customWidth="1" min="14597" max="14597" style="2109" width="13.7109375"/>
    <col customWidth="1" min="14598" max="14598" style="2109" width="11.140625"/>
    <col customWidth="1" min="14599" max="14599" style="2109" width="10.140625"/>
    <col customWidth="1" min="14600" max="14600" style="2109" width="11.85546875"/>
    <col customWidth="1" min="14601" max="14601" style="2109" width="11.140625"/>
    <col customWidth="1" min="14602" max="14602" style="2109" width="9.42578125"/>
    <col customWidth="1" min="14603" max="14603" style="2109" width="13.140625"/>
    <col customWidth="1" min="14604" max="14604" style="2109" width="10.85546875"/>
    <col customWidth="1" min="14605" max="14605" style="2109" width="9.7109375"/>
    <col customWidth="1" min="14606" max="14606" style="2109" width="13.140625"/>
    <col customWidth="1" min="14607" max="14608" style="2109" width="10.85546875"/>
    <col customWidth="1" min="14609" max="14609" style="2109" width="14.140625"/>
    <col customWidth="1" min="14610" max="14611" style="2109" width="10.85546875"/>
    <col customWidth="1" min="14612" max="14612" style="2109" width="14.140625"/>
    <col customWidth="1" min="14613" max="14613" style="2109" width="10.85546875"/>
    <col customWidth="1" min="14614" max="14614" style="2109" width="9.140625"/>
    <col customWidth="1" min="14615" max="14615" style="2109" width="14.140625"/>
    <col customWidth="1" min="14616" max="14616" style="2109" width="10.85546875"/>
    <col customWidth="1" min="14617" max="14617" style="2109" width="9.85546875"/>
    <col min="14618" max="14620" style="2109" width="8.85546875"/>
    <col customWidth="1" min="14621" max="14621" style="2109" width="14.140625"/>
    <col min="14622" max="14849" style="2109" width="8.85546875"/>
    <col customWidth="1" min="14850" max="14850" style="2109" width="11.140625"/>
    <col customWidth="1" min="14851" max="14851" style="2109" width="68.140625"/>
    <col customWidth="1" min="14852" max="14852" style="2109" width="9.85546875"/>
    <col customWidth="1" min="14853" max="14853" style="2109" width="13.7109375"/>
    <col customWidth="1" min="14854" max="14854" style="2109" width="11.140625"/>
    <col customWidth="1" min="14855" max="14855" style="2109" width="10.140625"/>
    <col customWidth="1" min="14856" max="14856" style="2109" width="11.85546875"/>
    <col customWidth="1" min="14857" max="14857" style="2109" width="11.140625"/>
    <col customWidth="1" min="14858" max="14858" style="2109" width="9.42578125"/>
    <col customWidth="1" min="14859" max="14859" style="2109" width="13.140625"/>
    <col customWidth="1" min="14860" max="14860" style="2109" width="10.85546875"/>
    <col customWidth="1" min="14861" max="14861" style="2109" width="9.7109375"/>
    <col customWidth="1" min="14862" max="14862" style="2109" width="13.140625"/>
    <col customWidth="1" min="14863" max="14864" style="2109" width="10.85546875"/>
    <col customWidth="1" min="14865" max="14865" style="2109" width="14.140625"/>
    <col customWidth="1" min="14866" max="14867" style="2109" width="10.85546875"/>
    <col customWidth="1" min="14868" max="14868" style="2109" width="14.140625"/>
    <col customWidth="1" min="14869" max="14869" style="2109" width="10.85546875"/>
    <col customWidth="1" min="14870" max="14870" style="2109" width="9.140625"/>
    <col customWidth="1" min="14871" max="14871" style="2109" width="14.140625"/>
    <col customWidth="1" min="14872" max="14872" style="2109" width="10.85546875"/>
    <col customWidth="1" min="14873" max="14873" style="2109" width="9.85546875"/>
    <col min="14874" max="14876" style="2109" width="8.85546875"/>
    <col customWidth="1" min="14877" max="14877" style="2109" width="14.140625"/>
    <col min="14878" max="15105" style="2109" width="8.85546875"/>
    <col customWidth="1" min="15106" max="15106" style="2109" width="11.140625"/>
    <col customWidth="1" min="15107" max="15107" style="2109" width="68.140625"/>
    <col customWidth="1" min="15108" max="15108" style="2109" width="9.85546875"/>
    <col customWidth="1" min="15109" max="15109" style="2109" width="13.7109375"/>
    <col customWidth="1" min="15110" max="15110" style="2109" width="11.140625"/>
    <col customWidth="1" min="15111" max="15111" style="2109" width="10.140625"/>
    <col customWidth="1" min="15112" max="15112" style="2109" width="11.85546875"/>
    <col customWidth="1" min="15113" max="15113" style="2109" width="11.140625"/>
    <col customWidth="1" min="15114" max="15114" style="2109" width="9.42578125"/>
    <col customWidth="1" min="15115" max="15115" style="2109" width="13.140625"/>
    <col customWidth="1" min="15116" max="15116" style="2109" width="10.85546875"/>
    <col customWidth="1" min="15117" max="15117" style="2109" width="9.7109375"/>
    <col customWidth="1" min="15118" max="15118" style="2109" width="13.140625"/>
    <col customWidth="1" min="15119" max="15120" style="2109" width="10.85546875"/>
    <col customWidth="1" min="15121" max="15121" style="2109" width="14.140625"/>
    <col customWidth="1" min="15122" max="15123" style="2109" width="10.85546875"/>
    <col customWidth="1" min="15124" max="15124" style="2109" width="14.140625"/>
    <col customWidth="1" min="15125" max="15125" style="2109" width="10.85546875"/>
    <col customWidth="1" min="15126" max="15126" style="2109" width="9.140625"/>
    <col customWidth="1" min="15127" max="15127" style="2109" width="14.140625"/>
    <col customWidth="1" min="15128" max="15128" style="2109" width="10.85546875"/>
    <col customWidth="1" min="15129" max="15129" style="2109" width="9.85546875"/>
    <col min="15130" max="15132" style="2109" width="8.85546875"/>
    <col customWidth="1" min="15133" max="15133" style="2109" width="14.140625"/>
    <col min="15134" max="15361" style="2109" width="8.85546875"/>
    <col customWidth="1" min="15362" max="15362" style="2109" width="11.140625"/>
    <col customWidth="1" min="15363" max="15363" style="2109" width="68.140625"/>
    <col customWidth="1" min="15364" max="15364" style="2109" width="9.85546875"/>
    <col customWidth="1" min="15365" max="15365" style="2109" width="13.7109375"/>
    <col customWidth="1" min="15366" max="15366" style="2109" width="11.140625"/>
    <col customWidth="1" min="15367" max="15367" style="2109" width="10.140625"/>
    <col customWidth="1" min="15368" max="15368" style="2109" width="11.85546875"/>
    <col customWidth="1" min="15369" max="15369" style="2109" width="11.140625"/>
    <col customWidth="1" min="15370" max="15370" style="2109" width="9.42578125"/>
    <col customWidth="1" min="15371" max="15371" style="2109" width="13.140625"/>
    <col customWidth="1" min="15372" max="15372" style="2109" width="10.85546875"/>
    <col customWidth="1" min="15373" max="15373" style="2109" width="9.7109375"/>
    <col customWidth="1" min="15374" max="15374" style="2109" width="13.140625"/>
    <col customWidth="1" min="15375" max="15376" style="2109" width="10.85546875"/>
    <col customWidth="1" min="15377" max="15377" style="2109" width="14.140625"/>
    <col customWidth="1" min="15378" max="15379" style="2109" width="10.85546875"/>
    <col customWidth="1" min="15380" max="15380" style="2109" width="14.140625"/>
    <col customWidth="1" min="15381" max="15381" style="2109" width="10.85546875"/>
    <col customWidth="1" min="15382" max="15382" style="2109" width="9.140625"/>
    <col customWidth="1" min="15383" max="15383" style="2109" width="14.140625"/>
    <col customWidth="1" min="15384" max="15384" style="2109" width="10.85546875"/>
    <col customWidth="1" min="15385" max="15385" style="2109" width="9.85546875"/>
    <col min="15386" max="15388" style="2109" width="8.85546875"/>
    <col customWidth="1" min="15389" max="15389" style="2109" width="14.140625"/>
    <col min="15390" max="15617" style="2109" width="8.85546875"/>
    <col customWidth="1" min="15618" max="15618" style="2109" width="11.140625"/>
    <col customWidth="1" min="15619" max="15619" style="2109" width="68.140625"/>
    <col customWidth="1" min="15620" max="15620" style="2109" width="9.85546875"/>
    <col customWidth="1" min="15621" max="15621" style="2109" width="13.7109375"/>
    <col customWidth="1" min="15622" max="15622" style="2109" width="11.140625"/>
    <col customWidth="1" min="15623" max="15623" style="2109" width="10.140625"/>
    <col customWidth="1" min="15624" max="15624" style="2109" width="11.85546875"/>
    <col customWidth="1" min="15625" max="15625" style="2109" width="11.140625"/>
    <col customWidth="1" min="15626" max="15626" style="2109" width="9.42578125"/>
    <col customWidth="1" min="15627" max="15627" style="2109" width="13.140625"/>
    <col customWidth="1" min="15628" max="15628" style="2109" width="10.85546875"/>
    <col customWidth="1" min="15629" max="15629" style="2109" width="9.7109375"/>
    <col customWidth="1" min="15630" max="15630" style="2109" width="13.140625"/>
    <col customWidth="1" min="15631" max="15632" style="2109" width="10.85546875"/>
    <col customWidth="1" min="15633" max="15633" style="2109" width="14.140625"/>
    <col customWidth="1" min="15634" max="15635" style="2109" width="10.85546875"/>
    <col customWidth="1" min="15636" max="15636" style="2109" width="14.140625"/>
    <col customWidth="1" min="15637" max="15637" style="2109" width="10.85546875"/>
    <col customWidth="1" min="15638" max="15638" style="2109" width="9.140625"/>
    <col customWidth="1" min="15639" max="15639" style="2109" width="14.140625"/>
    <col customWidth="1" min="15640" max="15640" style="2109" width="10.85546875"/>
    <col customWidth="1" min="15641" max="15641" style="2109" width="9.85546875"/>
    <col min="15642" max="15644" style="2109" width="8.85546875"/>
    <col customWidth="1" min="15645" max="15645" style="2109" width="14.140625"/>
    <col min="15646" max="15873" style="2109" width="8.85546875"/>
    <col customWidth="1" min="15874" max="15874" style="2109" width="11.140625"/>
    <col customWidth="1" min="15875" max="15875" style="2109" width="68.140625"/>
    <col customWidth="1" min="15876" max="15876" style="2109" width="9.85546875"/>
    <col customWidth="1" min="15877" max="15877" style="2109" width="13.7109375"/>
    <col customWidth="1" min="15878" max="15878" style="2109" width="11.140625"/>
    <col customWidth="1" min="15879" max="15879" style="2109" width="10.140625"/>
    <col customWidth="1" min="15880" max="15880" style="2109" width="11.85546875"/>
    <col customWidth="1" min="15881" max="15881" style="2109" width="11.140625"/>
    <col customWidth="1" min="15882" max="15882" style="2109" width="9.42578125"/>
    <col customWidth="1" min="15883" max="15883" style="2109" width="13.140625"/>
    <col customWidth="1" min="15884" max="15884" style="2109" width="10.85546875"/>
    <col customWidth="1" min="15885" max="15885" style="2109" width="9.7109375"/>
    <col customWidth="1" min="15886" max="15886" style="2109" width="13.140625"/>
    <col customWidth="1" min="15887" max="15888" style="2109" width="10.85546875"/>
    <col customWidth="1" min="15889" max="15889" style="2109" width="14.140625"/>
    <col customWidth="1" min="15890" max="15891" style="2109" width="10.85546875"/>
    <col customWidth="1" min="15892" max="15892" style="2109" width="14.140625"/>
    <col customWidth="1" min="15893" max="15893" style="2109" width="10.85546875"/>
    <col customWidth="1" min="15894" max="15894" style="2109" width="9.140625"/>
    <col customWidth="1" min="15895" max="15895" style="2109" width="14.140625"/>
    <col customWidth="1" min="15896" max="15896" style="2109" width="10.85546875"/>
    <col customWidth="1" min="15897" max="15897" style="2109" width="9.85546875"/>
    <col min="15898" max="15900" style="2109" width="8.85546875"/>
    <col customWidth="1" min="15901" max="15901" style="2109" width="14.140625"/>
    <col min="15902" max="16129" style="2109" width="8.85546875"/>
    <col customWidth="1" min="16130" max="16130" style="2109" width="11.140625"/>
    <col customWidth="1" min="16131" max="16131" style="2109" width="68.140625"/>
    <col customWidth="1" min="16132" max="16132" style="2109" width="9.85546875"/>
    <col customWidth="1" min="16133" max="16133" style="2109" width="13.7109375"/>
    <col customWidth="1" min="16134" max="16134" style="2109" width="11.140625"/>
    <col customWidth="1" min="16135" max="16135" style="2109" width="10.140625"/>
    <col customWidth="1" min="16136" max="16136" style="2109" width="11.85546875"/>
    <col customWidth="1" min="16137" max="16137" style="2109" width="11.140625"/>
    <col customWidth="1" min="16138" max="16138" style="2109" width="9.42578125"/>
    <col customWidth="1" min="16139" max="16139" style="2109" width="13.140625"/>
    <col customWidth="1" min="16140" max="16140" style="2109" width="10.85546875"/>
    <col customWidth="1" min="16141" max="16141" style="2109" width="9.7109375"/>
    <col customWidth="1" min="16142" max="16142" style="2109" width="13.140625"/>
    <col customWidth="1" min="16143" max="16144" style="2109" width="10.85546875"/>
    <col customWidth="1" min="16145" max="16145" style="2109" width="14.140625"/>
    <col customWidth="1" min="16146" max="16147" style="2109" width="10.85546875"/>
    <col customWidth="1" min="16148" max="16148" style="2109" width="14.140625"/>
    <col customWidth="1" min="16149" max="16149" style="2109" width="10.85546875"/>
    <col customWidth="1" min="16150" max="16150" style="2109" width="9.140625"/>
    <col customWidth="1" min="16151" max="16151" style="2109" width="14.140625"/>
    <col customWidth="1" min="16152" max="16152" style="2109" width="10.85546875"/>
    <col customWidth="1" min="16153" max="16153" style="2109" width="9.85546875"/>
    <col min="16154" max="16156" style="2109" width="8.85546875"/>
    <col customWidth="1" min="16157" max="16157" style="2109" width="14.140625"/>
    <col min="16158" max="16384" style="2109" width="8.85546875"/>
  </cols>
  <sheetData>
    <row r="1" s="2176" customFormat="1" ht="22.5" customHeight="1">
      <c r="B1" s="2317" t="s">
        <v>145</v>
      </c>
      <c r="C1" s="2317"/>
      <c r="D1" s="2317"/>
      <c r="E1" s="2317"/>
      <c r="F1" s="2317"/>
      <c r="G1" s="2317"/>
      <c r="H1" s="2317"/>
      <c r="I1" s="2317"/>
      <c r="J1" s="2317"/>
      <c r="K1" s="2317"/>
      <c r="L1" s="2317"/>
      <c r="M1" s="2317"/>
      <c r="N1" s="2317"/>
      <c r="O1" s="2317"/>
      <c r="P1" s="2317"/>
      <c r="Q1" s="2317"/>
      <c r="R1" s="2317"/>
      <c r="S1" s="2317"/>
      <c r="T1" s="2317"/>
      <c r="U1" s="2317"/>
      <c r="V1" s="2317"/>
      <c r="W1" s="2317"/>
      <c r="X1" s="2317"/>
    </row>
    <row r="2" s="2176" customFormat="1" ht="13.5" customHeight="1">
      <c r="B2" s="2079"/>
      <c r="C2" s="2079"/>
      <c r="D2" s="2079"/>
      <c r="E2" s="2079"/>
      <c r="F2" s="2079"/>
      <c r="G2" s="2079"/>
      <c r="H2" s="2079"/>
      <c r="I2" s="2079"/>
      <c r="J2" s="2079"/>
      <c r="K2" s="2079"/>
      <c r="L2" s="2079"/>
      <c r="M2" s="2079"/>
      <c r="N2" s="2079"/>
      <c r="O2" s="2079"/>
      <c r="P2" s="2079"/>
      <c r="Q2" s="2079"/>
      <c r="R2" s="2079"/>
      <c r="S2" s="2079"/>
      <c r="T2" s="2079"/>
      <c r="U2" s="2079"/>
      <c r="V2" s="2079"/>
      <c r="W2" s="2079"/>
      <c r="X2" s="2079"/>
    </row>
    <row r="3" s="2176" customFormat="1" ht="22.5" customHeight="1">
      <c r="B3" s="2081" t="s">
        <v>196</v>
      </c>
      <c r="C3" s="2081"/>
      <c r="D3" s="2081"/>
      <c r="E3" s="2081"/>
      <c r="F3" s="2081"/>
      <c r="G3" s="2081"/>
      <c r="H3" s="2081"/>
      <c r="I3" s="2275">
        <v>45658</v>
      </c>
      <c r="J3" s="2079"/>
      <c r="K3" s="2078" t="s">
        <v>148</v>
      </c>
      <c r="L3" s="2078"/>
      <c r="M3" s="2078"/>
      <c r="N3" s="2078"/>
      <c r="O3" s="2078"/>
      <c r="P3" s="2078"/>
      <c r="Q3" s="2078"/>
      <c r="R3" s="2078"/>
      <c r="S3" s="2078"/>
      <c r="T3" s="2078"/>
      <c r="U3" s="2078"/>
      <c r="V3" s="2078"/>
      <c r="W3" s="2078"/>
      <c r="X3" s="2078"/>
    </row>
    <row r="4" s="2176" customFormat="1" ht="22.5" customHeight="1">
      <c r="B4" s="2174"/>
      <c r="C4" s="2079"/>
      <c r="F4" s="2175"/>
      <c r="I4" s="2175"/>
      <c r="L4" s="2175"/>
      <c r="O4" s="2175"/>
      <c r="R4" s="2175"/>
      <c r="U4" s="2175"/>
      <c r="X4" s="2175"/>
    </row>
    <row r="5" s="2176" customFormat="1" ht="9.75" customHeight="1">
      <c r="B5" s="2318" t="s">
        <v>3</v>
      </c>
      <c r="C5" s="2318"/>
      <c r="D5" s="2277" t="s">
        <v>4</v>
      </c>
      <c r="E5" s="2277"/>
      <c r="F5" s="2277"/>
      <c r="G5" s="2083" t="s">
        <v>5</v>
      </c>
      <c r="H5" s="2083"/>
      <c r="I5" s="2083"/>
      <c r="J5" s="2278" t="s">
        <v>6</v>
      </c>
      <c r="K5" s="2278"/>
      <c r="L5" s="2278"/>
      <c r="M5" s="2083" t="s">
        <v>7</v>
      </c>
      <c r="N5" s="2083"/>
      <c r="O5" s="2083"/>
      <c r="P5" s="2085">
        <v>5</v>
      </c>
      <c r="Q5" s="2085"/>
      <c r="R5" s="2085"/>
      <c r="S5" s="2085">
        <v>6</v>
      </c>
      <c r="T5" s="2085"/>
      <c r="U5" s="2085"/>
      <c r="V5" s="2090" t="s">
        <v>49</v>
      </c>
      <c r="W5" s="2090"/>
      <c r="X5" s="2090"/>
    </row>
    <row r="6" s="2176" customFormat="1" ht="22.5" customHeight="1">
      <c r="B6" s="2318"/>
      <c r="C6" s="2318"/>
      <c r="D6" s="2277"/>
      <c r="E6" s="2277"/>
      <c r="F6" s="2277"/>
      <c r="G6" s="2083"/>
      <c r="H6" s="2083"/>
      <c r="I6" s="2083"/>
      <c r="J6" s="2278"/>
      <c r="K6" s="2278"/>
      <c r="L6" s="2278"/>
      <c r="M6" s="2083"/>
      <c r="N6" s="2083"/>
      <c r="O6" s="2083"/>
      <c r="P6" s="2085"/>
      <c r="Q6" s="2085"/>
      <c r="R6" s="2085"/>
      <c r="S6" s="2085"/>
      <c r="T6" s="2085"/>
      <c r="U6" s="2085"/>
      <c r="V6" s="2090"/>
      <c r="W6" s="2090"/>
      <c r="X6" s="2090"/>
    </row>
    <row r="7" s="2176" customFormat="1" ht="44.25" customHeight="1">
      <c r="B7" s="2318"/>
      <c r="C7" s="2318"/>
      <c r="D7" s="2279" t="s">
        <v>9</v>
      </c>
      <c r="E7" s="2183" t="s">
        <v>10</v>
      </c>
      <c r="F7" s="2183" t="s">
        <v>11</v>
      </c>
      <c r="G7" s="2279" t="s">
        <v>9</v>
      </c>
      <c r="H7" s="2183" t="s">
        <v>10</v>
      </c>
      <c r="I7" s="2180" t="s">
        <v>11</v>
      </c>
      <c r="J7" s="2182" t="s">
        <v>9</v>
      </c>
      <c r="K7" s="2183" t="s">
        <v>10</v>
      </c>
      <c r="L7" s="2183" t="s">
        <v>11</v>
      </c>
      <c r="M7" s="2279" t="s">
        <v>9</v>
      </c>
      <c r="N7" s="2183" t="s">
        <v>10</v>
      </c>
      <c r="O7" s="2180" t="s">
        <v>11</v>
      </c>
      <c r="P7" s="2182" t="s">
        <v>9</v>
      </c>
      <c r="Q7" s="2183" t="s">
        <v>10</v>
      </c>
      <c r="R7" s="2319" t="s">
        <v>11</v>
      </c>
      <c r="S7" s="2182" t="s">
        <v>9</v>
      </c>
      <c r="T7" s="2183" t="s">
        <v>10</v>
      </c>
      <c r="U7" s="2183" t="s">
        <v>11</v>
      </c>
      <c r="V7" s="2279" t="s">
        <v>9</v>
      </c>
      <c r="W7" s="2183" t="s">
        <v>10</v>
      </c>
      <c r="X7" s="2184" t="s">
        <v>11</v>
      </c>
    </row>
    <row r="8" s="2176" customFormat="1" ht="22.5" customHeight="1">
      <c r="B8" s="2241" t="s">
        <v>12</v>
      </c>
      <c r="C8" s="2241"/>
      <c r="D8" s="2320">
        <f t="shared" ref="D8:R8" si="419">SUM(D9:D11)</f>
        <v>20</v>
      </c>
      <c r="E8" s="2321">
        <f t="shared" si="419"/>
        <v>2</v>
      </c>
      <c r="F8" s="2322">
        <f t="shared" si="419"/>
        <v>22</v>
      </c>
      <c r="G8" s="2320">
        <f t="shared" si="419"/>
        <v>23</v>
      </c>
      <c r="H8" s="2321">
        <f t="shared" si="419"/>
        <v>1</v>
      </c>
      <c r="I8" s="2322">
        <f t="shared" si="419"/>
        <v>24</v>
      </c>
      <c r="J8" s="2320">
        <f t="shared" si="419"/>
        <v>18</v>
      </c>
      <c r="K8" s="2321">
        <f t="shared" si="419"/>
        <v>0</v>
      </c>
      <c r="L8" s="2322">
        <f t="shared" si="419"/>
        <v>18</v>
      </c>
      <c r="M8" s="2320">
        <f t="shared" si="419"/>
        <v>19</v>
      </c>
      <c r="N8" s="2321">
        <f t="shared" si="419"/>
        <v>1</v>
      </c>
      <c r="O8" s="2322">
        <f t="shared" si="419"/>
        <v>20</v>
      </c>
      <c r="P8" s="2320">
        <f t="shared" si="419"/>
        <v>5</v>
      </c>
      <c r="Q8" s="2321">
        <f t="shared" si="419"/>
        <v>2</v>
      </c>
      <c r="R8" s="2322">
        <f t="shared" si="419"/>
        <v>7</v>
      </c>
      <c r="S8" s="2320">
        <v>0</v>
      </c>
      <c r="T8" s="2321">
        <v>0</v>
      </c>
      <c r="U8" s="2322">
        <v>0</v>
      </c>
      <c r="V8" s="2320">
        <f>SUM(V9:V11)</f>
        <v>85</v>
      </c>
      <c r="W8" s="2321">
        <f>SUM(W9:W11)</f>
        <v>6</v>
      </c>
      <c r="X8" s="2322">
        <f>SUM(X9:X11)</f>
        <v>91</v>
      </c>
    </row>
    <row r="9" ht="27" customHeight="1">
      <c r="B9" s="2253" t="s">
        <v>161</v>
      </c>
      <c r="C9" s="2254" t="s">
        <v>162</v>
      </c>
      <c r="D9" s="2323">
        <v>20</v>
      </c>
      <c r="E9" s="2324">
        <v>2</v>
      </c>
      <c r="F9" s="2325">
        <v>22</v>
      </c>
      <c r="G9" s="2323">
        <v>23</v>
      </c>
      <c r="H9" s="2324">
        <v>1</v>
      </c>
      <c r="I9" s="2325">
        <v>24</v>
      </c>
      <c r="J9" s="2323">
        <v>18</v>
      </c>
      <c r="K9" s="2324">
        <v>0</v>
      </c>
      <c r="L9" s="2325">
        <v>18</v>
      </c>
      <c r="M9" s="2323">
        <v>19</v>
      </c>
      <c r="N9" s="2324">
        <v>0</v>
      </c>
      <c r="O9" s="2325">
        <v>19</v>
      </c>
      <c r="P9" s="2323">
        <v>5</v>
      </c>
      <c r="Q9" s="2324">
        <v>1</v>
      </c>
      <c r="R9" s="2325">
        <v>6</v>
      </c>
      <c r="S9" s="2323">
        <v>0</v>
      </c>
      <c r="T9" s="2324">
        <v>0</v>
      </c>
      <c r="U9" s="2325">
        <v>0</v>
      </c>
      <c r="V9" s="2323">
        <v>85</v>
      </c>
      <c r="W9" s="2324">
        <v>4</v>
      </c>
      <c r="X9" s="2325">
        <v>89</v>
      </c>
    </row>
    <row r="10" ht="40.5" customHeight="1">
      <c r="B10" s="2253" t="s">
        <v>173</v>
      </c>
      <c r="C10" s="2254" t="s">
        <v>174</v>
      </c>
      <c r="D10" s="2323">
        <v>0</v>
      </c>
      <c r="E10" s="2324">
        <v>0</v>
      </c>
      <c r="F10" s="2325">
        <v>0</v>
      </c>
      <c r="G10" s="2323">
        <v>0</v>
      </c>
      <c r="H10" s="2324">
        <v>0</v>
      </c>
      <c r="I10" s="2325">
        <v>0</v>
      </c>
      <c r="J10" s="2323">
        <v>0</v>
      </c>
      <c r="K10" s="2324">
        <v>0</v>
      </c>
      <c r="L10" s="2325">
        <v>0</v>
      </c>
      <c r="M10" s="2323">
        <v>0</v>
      </c>
      <c r="N10" s="2324">
        <v>0</v>
      </c>
      <c r="O10" s="2325">
        <v>0</v>
      </c>
      <c r="P10" s="2323">
        <v>0</v>
      </c>
      <c r="Q10" s="2324">
        <v>1</v>
      </c>
      <c r="R10" s="2325">
        <v>1</v>
      </c>
      <c r="S10" s="2323">
        <v>0</v>
      </c>
      <c r="T10" s="2324">
        <v>0</v>
      </c>
      <c r="U10" s="2325">
        <v>0</v>
      </c>
      <c r="V10" s="2323">
        <v>0</v>
      </c>
      <c r="W10" s="2324">
        <v>1</v>
      </c>
      <c r="X10" s="2325">
        <v>1</v>
      </c>
    </row>
    <row r="11" ht="25.5" customHeight="1">
      <c r="B11" s="2326" t="s">
        <v>187</v>
      </c>
      <c r="C11" s="2327" t="s">
        <v>188</v>
      </c>
      <c r="D11" s="2323">
        <v>0</v>
      </c>
      <c r="E11" s="2324">
        <v>0</v>
      </c>
      <c r="F11" s="2325">
        <v>0</v>
      </c>
      <c r="G11" s="2323">
        <v>0</v>
      </c>
      <c r="H11" s="2324">
        <v>0</v>
      </c>
      <c r="I11" s="2325">
        <v>0</v>
      </c>
      <c r="J11" s="2323">
        <v>0</v>
      </c>
      <c r="K11" s="2324">
        <v>0</v>
      </c>
      <c r="L11" s="2325">
        <v>0</v>
      </c>
      <c r="M11" s="2323">
        <v>0</v>
      </c>
      <c r="N11" s="2324">
        <v>1</v>
      </c>
      <c r="O11" s="2325">
        <v>1</v>
      </c>
      <c r="P11" s="2323">
        <v>0</v>
      </c>
      <c r="Q11" s="2324">
        <v>0</v>
      </c>
      <c r="R11" s="2325">
        <v>0</v>
      </c>
      <c r="S11" s="2323">
        <v>0</v>
      </c>
      <c r="T11" s="2324">
        <v>0</v>
      </c>
      <c r="U11" s="2325">
        <v>0</v>
      </c>
      <c r="V11" s="2323">
        <v>0</v>
      </c>
      <c r="W11" s="2324">
        <v>1</v>
      </c>
      <c r="X11" s="2325">
        <v>1</v>
      </c>
    </row>
    <row r="12" ht="22.5" customHeight="1">
      <c r="B12" s="2212" t="s">
        <v>17</v>
      </c>
      <c r="C12" s="2212"/>
      <c r="D12" s="2328">
        <f t="shared" ref="D12:R12" si="420">SUM(D9:D11)</f>
        <v>20</v>
      </c>
      <c r="E12" s="2329">
        <f t="shared" si="420"/>
        <v>2</v>
      </c>
      <c r="F12" s="2330">
        <f t="shared" si="420"/>
        <v>22</v>
      </c>
      <c r="G12" s="2328">
        <f t="shared" si="420"/>
        <v>23</v>
      </c>
      <c r="H12" s="2329">
        <f t="shared" si="420"/>
        <v>1</v>
      </c>
      <c r="I12" s="2330">
        <f t="shared" si="420"/>
        <v>24</v>
      </c>
      <c r="J12" s="2328">
        <f t="shared" si="420"/>
        <v>18</v>
      </c>
      <c r="K12" s="2329">
        <f t="shared" si="420"/>
        <v>0</v>
      </c>
      <c r="L12" s="2330">
        <f t="shared" si="420"/>
        <v>18</v>
      </c>
      <c r="M12" s="2328">
        <f t="shared" si="420"/>
        <v>19</v>
      </c>
      <c r="N12" s="2329">
        <f t="shared" si="420"/>
        <v>1</v>
      </c>
      <c r="O12" s="2330">
        <f t="shared" si="420"/>
        <v>20</v>
      </c>
      <c r="P12" s="2328">
        <f t="shared" si="420"/>
        <v>5</v>
      </c>
      <c r="Q12" s="2329">
        <f t="shared" si="420"/>
        <v>2</v>
      </c>
      <c r="R12" s="2330">
        <f t="shared" si="420"/>
        <v>7</v>
      </c>
      <c r="S12" s="2328">
        <v>0</v>
      </c>
      <c r="T12" s="2329">
        <v>0</v>
      </c>
      <c r="U12" s="2330">
        <v>0</v>
      </c>
      <c r="V12" s="2328">
        <f>SUM(V9:V11)</f>
        <v>85</v>
      </c>
      <c r="W12" s="2329">
        <f>SUM(W9:W11)</f>
        <v>6</v>
      </c>
      <c r="X12" s="2330">
        <f>SUM(X9:X11)</f>
        <v>91</v>
      </c>
    </row>
    <row r="13" s="2176" customFormat="1" ht="22.5" customHeight="1">
      <c r="B13" s="2218" t="s">
        <v>18</v>
      </c>
      <c r="C13" s="2218"/>
      <c r="D13" s="2331"/>
      <c r="E13" s="2332"/>
      <c r="F13" s="2333"/>
      <c r="G13" s="2331"/>
      <c r="H13" s="2332"/>
      <c r="I13" s="2333"/>
      <c r="J13" s="2331"/>
      <c r="K13" s="2332"/>
      <c r="L13" s="2333"/>
      <c r="M13" s="2331"/>
      <c r="N13" s="2332"/>
      <c r="O13" s="2333"/>
      <c r="P13" s="2331"/>
      <c r="Q13" s="2332"/>
      <c r="R13" s="2333"/>
      <c r="S13" s="2331"/>
      <c r="T13" s="2332"/>
      <c r="U13" s="2333"/>
      <c r="V13" s="2331"/>
      <c r="W13" s="2332"/>
      <c r="X13" s="2333"/>
    </row>
    <row r="14" s="2176" customFormat="1" ht="22.5" customHeight="1">
      <c r="B14" s="2334" t="s">
        <v>19</v>
      </c>
      <c r="C14" s="2334"/>
      <c r="D14" s="2335"/>
      <c r="E14" s="2336"/>
      <c r="F14" s="2337"/>
      <c r="G14" s="2335"/>
      <c r="H14" s="2338"/>
      <c r="I14" s="2337"/>
      <c r="J14" s="2335"/>
      <c r="K14" s="2338"/>
      <c r="L14" s="2337"/>
      <c r="M14" s="2335"/>
      <c r="N14" s="2338"/>
      <c r="O14" s="2337"/>
      <c r="P14" s="2335"/>
      <c r="Q14" s="2338"/>
      <c r="R14" s="2337"/>
      <c r="S14" s="2335"/>
      <c r="T14" s="2338"/>
      <c r="U14" s="2337"/>
      <c r="V14" s="2335"/>
      <c r="W14" s="2338"/>
      <c r="X14" s="2337"/>
    </row>
    <row r="15" ht="28.5" customHeight="1">
      <c r="B15" s="2253" t="s">
        <v>161</v>
      </c>
      <c r="C15" s="2254" t="s">
        <v>162</v>
      </c>
      <c r="D15" s="2323">
        <v>20</v>
      </c>
      <c r="E15" s="2324">
        <v>2</v>
      </c>
      <c r="F15" s="2325">
        <v>22</v>
      </c>
      <c r="G15" s="2323">
        <v>23</v>
      </c>
      <c r="H15" s="2324">
        <v>1</v>
      </c>
      <c r="I15" s="2325">
        <v>24</v>
      </c>
      <c r="J15" s="2323">
        <v>18</v>
      </c>
      <c r="K15" s="2324">
        <v>0</v>
      </c>
      <c r="L15" s="2325">
        <v>18</v>
      </c>
      <c r="M15" s="2323">
        <v>19</v>
      </c>
      <c r="N15" s="2324">
        <v>0</v>
      </c>
      <c r="O15" s="2325">
        <v>19</v>
      </c>
      <c r="P15" s="2323">
        <v>5</v>
      </c>
      <c r="Q15" s="2324">
        <v>1</v>
      </c>
      <c r="R15" s="2325">
        <v>6</v>
      </c>
      <c r="S15" s="2323">
        <v>0</v>
      </c>
      <c r="T15" s="2324">
        <v>0</v>
      </c>
      <c r="U15" s="2325">
        <v>0</v>
      </c>
      <c r="V15" s="2323">
        <v>85</v>
      </c>
      <c r="W15" s="2324">
        <v>4</v>
      </c>
      <c r="X15" s="2325">
        <v>89</v>
      </c>
    </row>
    <row r="16" ht="36" customHeight="1">
      <c r="B16" s="2253" t="s">
        <v>173</v>
      </c>
      <c r="C16" s="2254" t="s">
        <v>174</v>
      </c>
      <c r="D16" s="2323">
        <v>0</v>
      </c>
      <c r="E16" s="2324">
        <v>0</v>
      </c>
      <c r="F16" s="2325">
        <v>0</v>
      </c>
      <c r="G16" s="2323">
        <v>0</v>
      </c>
      <c r="H16" s="2324">
        <v>0</v>
      </c>
      <c r="I16" s="2325">
        <v>0</v>
      </c>
      <c r="J16" s="2323">
        <v>0</v>
      </c>
      <c r="K16" s="2324">
        <v>0</v>
      </c>
      <c r="L16" s="2325">
        <v>0</v>
      </c>
      <c r="M16" s="2323">
        <v>0</v>
      </c>
      <c r="N16" s="2324">
        <v>0</v>
      </c>
      <c r="O16" s="2325">
        <v>0</v>
      </c>
      <c r="P16" s="2323">
        <v>0</v>
      </c>
      <c r="Q16" s="2324">
        <v>1</v>
      </c>
      <c r="R16" s="2325">
        <v>1</v>
      </c>
      <c r="S16" s="2323">
        <v>0</v>
      </c>
      <c r="T16" s="2324">
        <v>0</v>
      </c>
      <c r="U16" s="2325">
        <v>0</v>
      </c>
      <c r="V16" s="2323">
        <v>0</v>
      </c>
      <c r="W16" s="2324">
        <v>1</v>
      </c>
      <c r="X16" s="2325">
        <v>1</v>
      </c>
    </row>
    <row r="17" ht="22.5" customHeight="1">
      <c r="B17" s="2326" t="s">
        <v>187</v>
      </c>
      <c r="C17" s="2327" t="s">
        <v>188</v>
      </c>
      <c r="D17" s="2323">
        <v>0</v>
      </c>
      <c r="E17" s="2324">
        <v>0</v>
      </c>
      <c r="F17" s="2325">
        <v>0</v>
      </c>
      <c r="G17" s="2323">
        <v>0</v>
      </c>
      <c r="H17" s="2324">
        <v>0</v>
      </c>
      <c r="I17" s="2325">
        <v>0</v>
      </c>
      <c r="J17" s="2323">
        <v>0</v>
      </c>
      <c r="K17" s="2324">
        <v>0</v>
      </c>
      <c r="L17" s="2325">
        <v>0</v>
      </c>
      <c r="M17" s="2323">
        <v>0</v>
      </c>
      <c r="N17" s="2324">
        <v>1</v>
      </c>
      <c r="O17" s="2325">
        <v>1</v>
      </c>
      <c r="P17" s="2323">
        <v>0</v>
      </c>
      <c r="Q17" s="2324">
        <v>0</v>
      </c>
      <c r="R17" s="2325">
        <v>0</v>
      </c>
      <c r="S17" s="2323">
        <v>0</v>
      </c>
      <c r="T17" s="2324">
        <v>0</v>
      </c>
      <c r="U17" s="2325">
        <v>0</v>
      </c>
      <c r="V17" s="2323">
        <v>0</v>
      </c>
      <c r="W17" s="2324">
        <v>1</v>
      </c>
      <c r="X17" s="2325">
        <v>1</v>
      </c>
    </row>
    <row r="18" ht="22.5" customHeight="1">
      <c r="B18" s="2239" t="s">
        <v>17</v>
      </c>
      <c r="C18" s="2239"/>
      <c r="D18" s="2339">
        <f t="shared" ref="D18:R18" si="421">SUM(D15:D17)</f>
        <v>20</v>
      </c>
      <c r="E18" s="2340">
        <f t="shared" si="421"/>
        <v>2</v>
      </c>
      <c r="F18" s="2341">
        <f t="shared" si="421"/>
        <v>22</v>
      </c>
      <c r="G18" s="2339">
        <f t="shared" si="421"/>
        <v>23</v>
      </c>
      <c r="H18" s="2340">
        <f t="shared" si="421"/>
        <v>1</v>
      </c>
      <c r="I18" s="2341">
        <f t="shared" si="421"/>
        <v>24</v>
      </c>
      <c r="J18" s="2339">
        <f t="shared" si="421"/>
        <v>18</v>
      </c>
      <c r="K18" s="2340">
        <f t="shared" si="421"/>
        <v>0</v>
      </c>
      <c r="L18" s="2341">
        <f t="shared" si="421"/>
        <v>18</v>
      </c>
      <c r="M18" s="2339">
        <f t="shared" si="421"/>
        <v>19</v>
      </c>
      <c r="N18" s="2340">
        <f t="shared" si="421"/>
        <v>1</v>
      </c>
      <c r="O18" s="2341">
        <f t="shared" si="421"/>
        <v>20</v>
      </c>
      <c r="P18" s="2339">
        <f t="shared" si="421"/>
        <v>5</v>
      </c>
      <c r="Q18" s="2340">
        <f t="shared" si="421"/>
        <v>2</v>
      </c>
      <c r="R18" s="2341">
        <f t="shared" si="421"/>
        <v>7</v>
      </c>
      <c r="S18" s="2339">
        <v>0</v>
      </c>
      <c r="T18" s="2340">
        <v>0</v>
      </c>
      <c r="U18" s="2341">
        <v>0</v>
      </c>
      <c r="V18" s="2339">
        <f>SUM(V15:V17)</f>
        <v>85</v>
      </c>
      <c r="W18" s="2340">
        <f>SUM(W15:W17)</f>
        <v>6</v>
      </c>
      <c r="X18" s="2341">
        <f>SUM(X15:X17)</f>
        <v>91</v>
      </c>
    </row>
    <row r="19" ht="21.600000000000001" customHeight="1">
      <c r="B19" s="2342" t="s">
        <v>22</v>
      </c>
      <c r="C19" s="2342"/>
      <c r="D19" s="2343"/>
      <c r="E19" s="2344"/>
      <c r="F19" s="2345"/>
      <c r="G19" s="2343"/>
      <c r="H19" s="2344"/>
      <c r="I19" s="2345"/>
      <c r="J19" s="2343"/>
      <c r="K19" s="2344"/>
      <c r="L19" s="2345"/>
      <c r="M19" s="2343"/>
      <c r="N19" s="2344"/>
      <c r="O19" s="2345"/>
      <c r="P19" s="2343"/>
      <c r="Q19" s="2344"/>
      <c r="R19" s="2345"/>
      <c r="S19" s="2343"/>
      <c r="T19" s="2344"/>
      <c r="U19" s="2345"/>
      <c r="V19" s="2343"/>
      <c r="W19" s="2344"/>
      <c r="X19" s="2345"/>
    </row>
    <row r="20" ht="31.5" customHeight="1">
      <c r="B20" s="2326" t="s">
        <v>167</v>
      </c>
      <c r="C20" s="2327" t="s">
        <v>168</v>
      </c>
      <c r="D20" s="2323">
        <v>0</v>
      </c>
      <c r="E20" s="2324">
        <v>0</v>
      </c>
      <c r="F20" s="2325">
        <v>0</v>
      </c>
      <c r="G20" s="2323">
        <v>0</v>
      </c>
      <c r="H20" s="2324">
        <v>0</v>
      </c>
      <c r="I20" s="2325">
        <v>0</v>
      </c>
      <c r="J20" s="2323">
        <v>0</v>
      </c>
      <c r="K20" s="2324">
        <v>0</v>
      </c>
      <c r="L20" s="2325">
        <v>0</v>
      </c>
      <c r="M20" s="2323">
        <v>0</v>
      </c>
      <c r="N20" s="2324">
        <v>0</v>
      </c>
      <c r="O20" s="2325">
        <v>0</v>
      </c>
      <c r="P20" s="2323">
        <v>0</v>
      </c>
      <c r="Q20" s="2324">
        <v>0</v>
      </c>
      <c r="R20" s="2325">
        <v>0</v>
      </c>
      <c r="S20" s="2346">
        <v>0</v>
      </c>
      <c r="T20" s="2347">
        <v>0</v>
      </c>
      <c r="U20" s="2348">
        <v>0</v>
      </c>
      <c r="V20" s="2323">
        <v>0</v>
      </c>
      <c r="W20" s="2324">
        <v>0</v>
      </c>
      <c r="X20" s="2325">
        <v>0</v>
      </c>
    </row>
    <row r="21" ht="22.5" customHeight="1">
      <c r="B21" s="2239" t="s">
        <v>17</v>
      </c>
      <c r="C21" s="2239"/>
      <c r="D21" s="2339">
        <f t="shared" ref="D21:R21" si="422">SUM(D20:D20)</f>
        <v>0</v>
      </c>
      <c r="E21" s="2340">
        <f t="shared" si="422"/>
        <v>0</v>
      </c>
      <c r="F21" s="2341">
        <f t="shared" si="422"/>
        <v>0</v>
      </c>
      <c r="G21" s="2339">
        <f t="shared" si="422"/>
        <v>0</v>
      </c>
      <c r="H21" s="2340">
        <f t="shared" si="422"/>
        <v>0</v>
      </c>
      <c r="I21" s="2341">
        <f t="shared" si="422"/>
        <v>0</v>
      </c>
      <c r="J21" s="2339">
        <f t="shared" si="422"/>
        <v>0</v>
      </c>
      <c r="K21" s="2340">
        <f t="shared" si="422"/>
        <v>0</v>
      </c>
      <c r="L21" s="2341">
        <f t="shared" si="422"/>
        <v>0</v>
      </c>
      <c r="M21" s="2339">
        <f t="shared" si="422"/>
        <v>0</v>
      </c>
      <c r="N21" s="2340">
        <f t="shared" si="422"/>
        <v>0</v>
      </c>
      <c r="O21" s="2341">
        <f t="shared" si="422"/>
        <v>0</v>
      </c>
      <c r="P21" s="2339">
        <f t="shared" si="422"/>
        <v>0</v>
      </c>
      <c r="Q21" s="2340">
        <f t="shared" si="422"/>
        <v>0</v>
      </c>
      <c r="R21" s="2341">
        <f t="shared" si="422"/>
        <v>0</v>
      </c>
      <c r="S21" s="2349">
        <v>0</v>
      </c>
      <c r="T21" s="2350">
        <v>0</v>
      </c>
      <c r="U21" s="2351">
        <v>0</v>
      </c>
      <c r="V21" s="2339">
        <f>SUM(V20:V20)</f>
        <v>0</v>
      </c>
      <c r="W21" s="2340">
        <f>SUM(W20:W20)</f>
        <v>0</v>
      </c>
      <c r="X21" s="2341">
        <f>SUM(X20:X20)</f>
        <v>0</v>
      </c>
    </row>
    <row r="22" ht="22.5" customHeight="1">
      <c r="B22" s="2352" t="s">
        <v>54</v>
      </c>
      <c r="C22" s="2352"/>
      <c r="D22" s="2353">
        <f t="shared" ref="D22:R22" si="423">D18</f>
        <v>20</v>
      </c>
      <c r="E22" s="2354">
        <f t="shared" si="423"/>
        <v>2</v>
      </c>
      <c r="F22" s="2355">
        <f t="shared" si="423"/>
        <v>22</v>
      </c>
      <c r="G22" s="2353">
        <f t="shared" si="423"/>
        <v>23</v>
      </c>
      <c r="H22" s="2354">
        <f t="shared" si="423"/>
        <v>1</v>
      </c>
      <c r="I22" s="2355">
        <f t="shared" si="423"/>
        <v>24</v>
      </c>
      <c r="J22" s="2353">
        <f t="shared" si="423"/>
        <v>18</v>
      </c>
      <c r="K22" s="2354">
        <f t="shared" si="423"/>
        <v>0</v>
      </c>
      <c r="L22" s="2355">
        <f t="shared" si="423"/>
        <v>18</v>
      </c>
      <c r="M22" s="2353">
        <f t="shared" si="423"/>
        <v>19</v>
      </c>
      <c r="N22" s="2354">
        <f t="shared" si="423"/>
        <v>1</v>
      </c>
      <c r="O22" s="2355">
        <f t="shared" si="423"/>
        <v>20</v>
      </c>
      <c r="P22" s="2353">
        <f t="shared" si="423"/>
        <v>5</v>
      </c>
      <c r="Q22" s="2354">
        <f t="shared" si="423"/>
        <v>2</v>
      </c>
      <c r="R22" s="2355">
        <f t="shared" si="423"/>
        <v>7</v>
      </c>
      <c r="S22" s="2349">
        <v>0</v>
      </c>
      <c r="T22" s="2350">
        <v>0</v>
      </c>
      <c r="U22" s="2351">
        <v>0</v>
      </c>
      <c r="V22" s="2353">
        <f>V18</f>
        <v>85</v>
      </c>
      <c r="W22" s="2354">
        <f>W18</f>
        <v>6</v>
      </c>
      <c r="X22" s="2355">
        <f>X18</f>
        <v>91</v>
      </c>
    </row>
    <row r="23" ht="22.5" customHeight="1">
      <c r="B23" s="2356" t="s">
        <v>61</v>
      </c>
      <c r="C23" s="2356"/>
      <c r="D23" s="2357">
        <f t="shared" ref="D23:R23" si="424">D21</f>
        <v>0</v>
      </c>
      <c r="E23" s="2358">
        <f t="shared" si="424"/>
        <v>0</v>
      </c>
      <c r="F23" s="2355">
        <f t="shared" si="424"/>
        <v>0</v>
      </c>
      <c r="G23" s="2357">
        <f t="shared" si="424"/>
        <v>0</v>
      </c>
      <c r="H23" s="2358">
        <f t="shared" si="424"/>
        <v>0</v>
      </c>
      <c r="I23" s="2359">
        <f t="shared" si="424"/>
        <v>0</v>
      </c>
      <c r="J23" s="2357">
        <f t="shared" si="424"/>
        <v>0</v>
      </c>
      <c r="K23" s="2358">
        <f t="shared" si="424"/>
        <v>0</v>
      </c>
      <c r="L23" s="2355">
        <f t="shared" si="424"/>
        <v>0</v>
      </c>
      <c r="M23" s="2357">
        <f t="shared" si="424"/>
        <v>0</v>
      </c>
      <c r="N23" s="2358">
        <f t="shared" si="424"/>
        <v>0</v>
      </c>
      <c r="O23" s="2359">
        <f t="shared" si="424"/>
        <v>0</v>
      </c>
      <c r="P23" s="2357">
        <f t="shared" si="424"/>
        <v>0</v>
      </c>
      <c r="Q23" s="2358">
        <f t="shared" si="424"/>
        <v>0</v>
      </c>
      <c r="R23" s="2359">
        <f t="shared" si="424"/>
        <v>0</v>
      </c>
      <c r="S23" s="2349">
        <v>0</v>
      </c>
      <c r="T23" s="2350">
        <v>0</v>
      </c>
      <c r="U23" s="2351">
        <v>0</v>
      </c>
      <c r="V23" s="2357">
        <f>V21</f>
        <v>0</v>
      </c>
      <c r="W23" s="2358">
        <f>W21</f>
        <v>0</v>
      </c>
      <c r="X23" s="2359">
        <f>X21</f>
        <v>0</v>
      </c>
    </row>
    <row r="24" ht="22.5" customHeight="1">
      <c r="B24" s="2269" t="s">
        <v>62</v>
      </c>
      <c r="C24" s="2269"/>
      <c r="D24" s="2328">
        <f t="shared" ref="D24:R24" si="425">D22+D23</f>
        <v>20</v>
      </c>
      <c r="E24" s="2329">
        <f t="shared" si="425"/>
        <v>2</v>
      </c>
      <c r="F24" s="2330">
        <f t="shared" si="425"/>
        <v>22</v>
      </c>
      <c r="G24" s="2328">
        <f t="shared" si="425"/>
        <v>23</v>
      </c>
      <c r="H24" s="2329">
        <f t="shared" si="425"/>
        <v>1</v>
      </c>
      <c r="I24" s="2330">
        <f t="shared" si="425"/>
        <v>24</v>
      </c>
      <c r="J24" s="2328">
        <f t="shared" si="425"/>
        <v>18</v>
      </c>
      <c r="K24" s="2329">
        <f t="shared" si="425"/>
        <v>0</v>
      </c>
      <c r="L24" s="2355">
        <f t="shared" si="425"/>
        <v>18</v>
      </c>
      <c r="M24" s="2328">
        <f t="shared" si="425"/>
        <v>19</v>
      </c>
      <c r="N24" s="2329">
        <f t="shared" si="425"/>
        <v>1</v>
      </c>
      <c r="O24" s="2330">
        <f t="shared" si="425"/>
        <v>20</v>
      </c>
      <c r="P24" s="2328">
        <f t="shared" si="425"/>
        <v>5</v>
      </c>
      <c r="Q24" s="2329">
        <f t="shared" si="425"/>
        <v>2</v>
      </c>
      <c r="R24" s="2330">
        <f t="shared" si="425"/>
        <v>7</v>
      </c>
      <c r="S24" s="2360">
        <v>0</v>
      </c>
      <c r="T24" s="2361">
        <v>0</v>
      </c>
      <c r="U24" s="2362">
        <v>0</v>
      </c>
      <c r="V24" s="2328">
        <f>V22+V23</f>
        <v>85</v>
      </c>
      <c r="W24" s="2329">
        <f>W22+W23</f>
        <v>6</v>
      </c>
      <c r="X24" s="2330">
        <f>X22+X23</f>
        <v>91</v>
      </c>
    </row>
    <row r="25" ht="22.5" customHeight="1">
      <c r="H25" s="2363"/>
    </row>
    <row r="26" ht="22.5" customHeight="1">
      <c r="B26" s="2174"/>
      <c r="C26" s="2174"/>
      <c r="D26" s="2174"/>
      <c r="E26" s="2174"/>
      <c r="F26" s="2174"/>
      <c r="G26" s="2174"/>
      <c r="H26" s="2174"/>
      <c r="I26" s="2174"/>
      <c r="J26" s="2174"/>
      <c r="K26" s="2174"/>
      <c r="L26" s="2174"/>
      <c r="M26" s="2174"/>
      <c r="N26" s="2174"/>
      <c r="O26" s="2174"/>
      <c r="P26" s="2174"/>
      <c r="Q26" s="2174"/>
      <c r="R26" s="2175"/>
      <c r="S26" s="2175"/>
      <c r="T26" s="2175"/>
      <c r="U26" s="2175"/>
      <c r="V26" s="2176"/>
    </row>
    <row r="28" ht="22.5" customHeight="1">
      <c r="D28" s="2316"/>
      <c r="E28" s="2316"/>
      <c r="F28" s="2316"/>
      <c r="G28" s="2316"/>
      <c r="H28" s="2316"/>
      <c r="I28" s="2316"/>
      <c r="J28" s="2316"/>
      <c r="K28" s="2316"/>
      <c r="L28" s="2316"/>
      <c r="M28" s="2316"/>
      <c r="N28" s="2316"/>
      <c r="O28" s="2316"/>
      <c r="P28" s="2316"/>
      <c r="Q28" s="2316"/>
      <c r="R28" s="2316"/>
      <c r="S28" s="2316"/>
      <c r="T28" s="2316"/>
      <c r="U28" s="2316"/>
      <c r="V28" s="2316"/>
      <c r="W28" s="2316"/>
      <c r="X28" s="2316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B1:X1"/>
    <mergeCell ref="B2:X2"/>
    <mergeCell ref="B3:H3"/>
    <mergeCell ref="I3:J3"/>
    <mergeCell ref="K3:X3"/>
    <mergeCell ref="B5:C7"/>
    <mergeCell ref="D5:F6"/>
    <mergeCell ref="G5:I6"/>
    <mergeCell ref="J5:L6"/>
    <mergeCell ref="M5:O6"/>
    <mergeCell ref="P5:R6"/>
    <mergeCell ref="S5:U6"/>
    <mergeCell ref="V5:X6"/>
    <mergeCell ref="B8:C8"/>
    <mergeCell ref="B12:C12"/>
    <mergeCell ref="B13:C13"/>
    <mergeCell ref="B14:C14"/>
    <mergeCell ref="B18:C18"/>
    <mergeCell ref="B19:C19"/>
    <mergeCell ref="B21:C21"/>
    <mergeCell ref="B22:C22"/>
    <mergeCell ref="B23:C23"/>
    <mergeCell ref="B24:C24"/>
    <mergeCell ref="B26:Q2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6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F35" activeCellId="0" sqref="F35:G35"/>
    </sheetView>
  </sheetViews>
  <sheetFormatPr defaultColWidth="8.85546875" defaultRowHeight="12.75"/>
  <cols>
    <col customWidth="1" min="1" max="1" style="2364" width="8.85546875"/>
    <col customWidth="1" min="2" max="2" style="2364" width="13.140625"/>
    <col customWidth="1" min="3" max="3" style="2365" width="83"/>
    <col customWidth="1" min="4" max="4" style="2364" width="11.140625"/>
    <col customWidth="1" min="5" max="5" style="2364" width="10.7109375"/>
    <col customWidth="1" min="6" max="6" style="2366" width="10.28515625"/>
    <col customWidth="1" min="7" max="7" style="2364" width="10.85546875"/>
    <col customWidth="1" min="8" max="8" style="2364" width="11.28515625"/>
    <col customWidth="1" min="9" max="9" style="2366" width="11.42578125"/>
    <col customWidth="1" min="10" max="10" style="2366" width="10.5703125"/>
    <col customWidth="1" min="11" max="11" style="2366" width="11.140625"/>
    <col customWidth="1" min="12" max="15" style="2366" width="11.85546875"/>
    <col customWidth="1" min="16" max="16" style="2364" width="11.42578125"/>
    <col customWidth="1" min="17" max="17" style="2364" width="10.85546875"/>
    <col customWidth="1" min="18" max="18" style="2366" width="12.85546875"/>
    <col customWidth="1" min="19" max="19" style="2364" width="11.140625"/>
    <col customWidth="1" min="20" max="20" style="2364" width="10.85546875"/>
    <col customWidth="1" min="21" max="21" style="2366" width="12.5703125"/>
    <col customWidth="1" min="22" max="22" style="2364" width="12.28515625"/>
    <col customWidth="1" min="23" max="23" style="2364" width="10.85546875"/>
    <col customWidth="1" min="24" max="24" style="2366" width="12.5703125"/>
    <col customWidth="1" min="25" max="25" style="2364" width="14.85546875"/>
    <col min="26" max="256" style="2364" width="8.85546875"/>
    <col customWidth="1" min="257" max="257" style="2364" width="8.85546875"/>
    <col customWidth="1" min="258" max="258" style="2364" width="10.85546875"/>
    <col customWidth="1" min="259" max="259" style="2364" width="52.7109375"/>
    <col customWidth="1" min="260" max="260" style="2364" width="11.140625"/>
    <col customWidth="1" min="261" max="261" style="2364" width="10.7109375"/>
    <col customWidth="1" min="262" max="262" style="2364" width="10.28515625"/>
    <col customWidth="1" min="263" max="263" style="2364" width="8.85546875"/>
    <col customWidth="1" min="264" max="264" style="2364" width="11.28515625"/>
    <col customWidth="1" min="265" max="265" style="2364" width="10.85546875"/>
    <col customWidth="1" min="266" max="266" style="2364" width="8.85546875"/>
    <col customWidth="1" min="267" max="267" style="2364" width="11.140625"/>
    <col customWidth="1" min="268" max="271" style="2364" width="11.85546875"/>
    <col customWidth="1" min="272" max="272" style="2364" width="8.85546875"/>
    <col customWidth="1" min="273" max="273" style="2364" width="10.85546875"/>
    <col customWidth="1" min="274" max="274" style="2364" width="11.140625"/>
    <col customWidth="1" min="275" max="275" style="2364" width="8.85546875"/>
    <col customWidth="1" min="276" max="276" style="2364" width="10.85546875"/>
    <col customWidth="1" min="277" max="277" style="2364" width="11.140625"/>
    <col customWidth="1" min="278" max="278" style="2364" width="8.85546875"/>
    <col customWidth="1" min="279" max="279" style="2364" width="10.85546875"/>
    <col customWidth="1" min="280" max="280" style="2364" width="11.140625"/>
    <col min="281" max="512" style="2364" width="8.85546875"/>
    <col customWidth="1" min="513" max="513" style="2364" width="8.85546875"/>
    <col customWidth="1" min="514" max="514" style="2364" width="10.85546875"/>
    <col customWidth="1" min="515" max="515" style="2364" width="52.7109375"/>
    <col customWidth="1" min="516" max="516" style="2364" width="11.140625"/>
    <col customWidth="1" min="517" max="517" style="2364" width="10.7109375"/>
    <col customWidth="1" min="518" max="518" style="2364" width="10.28515625"/>
    <col customWidth="1" min="519" max="519" style="2364" width="8.85546875"/>
    <col customWidth="1" min="520" max="520" style="2364" width="11.28515625"/>
    <col customWidth="1" min="521" max="521" style="2364" width="10.85546875"/>
    <col customWidth="1" min="522" max="522" style="2364" width="8.85546875"/>
    <col customWidth="1" min="523" max="523" style="2364" width="11.140625"/>
    <col customWidth="1" min="524" max="527" style="2364" width="11.85546875"/>
    <col customWidth="1" min="528" max="528" style="2364" width="8.85546875"/>
    <col customWidth="1" min="529" max="529" style="2364" width="10.85546875"/>
    <col customWidth="1" min="530" max="530" style="2364" width="11.140625"/>
    <col customWidth="1" min="531" max="531" style="2364" width="8.85546875"/>
    <col customWidth="1" min="532" max="532" style="2364" width="10.85546875"/>
    <col customWidth="1" min="533" max="533" style="2364" width="11.140625"/>
    <col customWidth="1" min="534" max="534" style="2364" width="8.85546875"/>
    <col customWidth="1" min="535" max="535" style="2364" width="10.85546875"/>
    <col customWidth="1" min="536" max="536" style="2364" width="11.140625"/>
    <col min="537" max="768" style="2364" width="8.85546875"/>
    <col customWidth="1" min="769" max="769" style="2364" width="8.85546875"/>
    <col customWidth="1" min="770" max="770" style="2364" width="10.85546875"/>
    <col customWidth="1" min="771" max="771" style="2364" width="52.7109375"/>
    <col customWidth="1" min="772" max="772" style="2364" width="11.140625"/>
    <col customWidth="1" min="773" max="773" style="2364" width="10.7109375"/>
    <col customWidth="1" min="774" max="774" style="2364" width="10.28515625"/>
    <col customWidth="1" min="775" max="775" style="2364" width="8.85546875"/>
    <col customWidth="1" min="776" max="776" style="2364" width="11.28515625"/>
    <col customWidth="1" min="777" max="777" style="2364" width="10.85546875"/>
    <col customWidth="1" min="778" max="778" style="2364" width="8.85546875"/>
    <col customWidth="1" min="779" max="779" style="2364" width="11.140625"/>
    <col customWidth="1" min="780" max="783" style="2364" width="11.85546875"/>
    <col customWidth="1" min="784" max="784" style="2364" width="8.85546875"/>
    <col customWidth="1" min="785" max="785" style="2364" width="10.85546875"/>
    <col customWidth="1" min="786" max="786" style="2364" width="11.140625"/>
    <col customWidth="1" min="787" max="787" style="2364" width="8.85546875"/>
    <col customWidth="1" min="788" max="788" style="2364" width="10.85546875"/>
    <col customWidth="1" min="789" max="789" style="2364" width="11.140625"/>
    <col customWidth="1" min="790" max="790" style="2364" width="8.85546875"/>
    <col customWidth="1" min="791" max="791" style="2364" width="10.85546875"/>
    <col customWidth="1" min="792" max="792" style="2364" width="11.140625"/>
    <col min="793" max="1024" style="2364" width="8.85546875"/>
    <col customWidth="1" min="1025" max="1025" style="2364" width="8.85546875"/>
    <col customWidth="1" min="1026" max="1026" style="2364" width="10.85546875"/>
    <col customWidth="1" min="1027" max="1027" style="2364" width="52.7109375"/>
    <col customWidth="1" min="1028" max="1028" style="2364" width="11.140625"/>
    <col customWidth="1" min="1029" max="1029" style="2364" width="10.7109375"/>
    <col customWidth="1" min="1030" max="1030" style="2364" width="10.28515625"/>
    <col customWidth="1" min="1031" max="1031" style="2364" width="8.85546875"/>
    <col customWidth="1" min="1032" max="1032" style="2364" width="11.28515625"/>
    <col customWidth="1" min="1033" max="1033" style="2364" width="10.85546875"/>
    <col customWidth="1" min="1034" max="1034" style="2364" width="8.85546875"/>
    <col customWidth="1" min="1035" max="1035" style="2364" width="11.140625"/>
    <col customWidth="1" min="1036" max="1039" style="2364" width="11.85546875"/>
    <col customWidth="1" min="1040" max="1040" style="2364" width="8.85546875"/>
    <col customWidth="1" min="1041" max="1041" style="2364" width="10.85546875"/>
    <col customWidth="1" min="1042" max="1042" style="2364" width="11.140625"/>
    <col customWidth="1" min="1043" max="1043" style="2364" width="8.85546875"/>
    <col customWidth="1" min="1044" max="1044" style="2364" width="10.85546875"/>
    <col customWidth="1" min="1045" max="1045" style="2364" width="11.140625"/>
    <col customWidth="1" min="1046" max="1046" style="2364" width="8.85546875"/>
    <col customWidth="1" min="1047" max="1047" style="2364" width="10.85546875"/>
    <col customWidth="1" min="1048" max="1048" style="2364" width="11.140625"/>
    <col min="1049" max="1280" style="2364" width="8.85546875"/>
    <col customWidth="1" min="1281" max="1281" style="2364" width="8.85546875"/>
    <col customWidth="1" min="1282" max="1282" style="2364" width="10.85546875"/>
    <col customWidth="1" min="1283" max="1283" style="2364" width="52.7109375"/>
    <col customWidth="1" min="1284" max="1284" style="2364" width="11.140625"/>
    <col customWidth="1" min="1285" max="1285" style="2364" width="10.7109375"/>
    <col customWidth="1" min="1286" max="1286" style="2364" width="10.28515625"/>
    <col customWidth="1" min="1287" max="1287" style="2364" width="8.85546875"/>
    <col customWidth="1" min="1288" max="1288" style="2364" width="11.28515625"/>
    <col customWidth="1" min="1289" max="1289" style="2364" width="10.85546875"/>
    <col customWidth="1" min="1290" max="1290" style="2364" width="8.85546875"/>
    <col customWidth="1" min="1291" max="1291" style="2364" width="11.140625"/>
    <col customWidth="1" min="1292" max="1295" style="2364" width="11.85546875"/>
    <col customWidth="1" min="1296" max="1296" style="2364" width="8.85546875"/>
    <col customWidth="1" min="1297" max="1297" style="2364" width="10.85546875"/>
    <col customWidth="1" min="1298" max="1298" style="2364" width="11.140625"/>
    <col customWidth="1" min="1299" max="1299" style="2364" width="8.85546875"/>
    <col customWidth="1" min="1300" max="1300" style="2364" width="10.85546875"/>
    <col customWidth="1" min="1301" max="1301" style="2364" width="11.140625"/>
    <col customWidth="1" min="1302" max="1302" style="2364" width="8.85546875"/>
    <col customWidth="1" min="1303" max="1303" style="2364" width="10.85546875"/>
    <col customWidth="1" min="1304" max="1304" style="2364" width="11.140625"/>
    <col min="1305" max="1536" style="2364" width="8.85546875"/>
    <col customWidth="1" min="1537" max="1537" style="2364" width="8.85546875"/>
    <col customWidth="1" min="1538" max="1538" style="2364" width="10.85546875"/>
    <col customWidth="1" min="1539" max="1539" style="2364" width="52.7109375"/>
    <col customWidth="1" min="1540" max="1540" style="2364" width="11.140625"/>
    <col customWidth="1" min="1541" max="1541" style="2364" width="10.7109375"/>
    <col customWidth="1" min="1542" max="1542" style="2364" width="10.28515625"/>
    <col customWidth="1" min="1543" max="1543" style="2364" width="8.85546875"/>
    <col customWidth="1" min="1544" max="1544" style="2364" width="11.28515625"/>
    <col customWidth="1" min="1545" max="1545" style="2364" width="10.85546875"/>
    <col customWidth="1" min="1546" max="1546" style="2364" width="8.85546875"/>
    <col customWidth="1" min="1547" max="1547" style="2364" width="11.140625"/>
    <col customWidth="1" min="1548" max="1551" style="2364" width="11.85546875"/>
    <col customWidth="1" min="1552" max="1552" style="2364" width="8.85546875"/>
    <col customWidth="1" min="1553" max="1553" style="2364" width="10.85546875"/>
    <col customWidth="1" min="1554" max="1554" style="2364" width="11.140625"/>
    <col customWidth="1" min="1555" max="1555" style="2364" width="8.85546875"/>
    <col customWidth="1" min="1556" max="1556" style="2364" width="10.85546875"/>
    <col customWidth="1" min="1557" max="1557" style="2364" width="11.140625"/>
    <col customWidth="1" min="1558" max="1558" style="2364" width="8.85546875"/>
    <col customWidth="1" min="1559" max="1559" style="2364" width="10.85546875"/>
    <col customWidth="1" min="1560" max="1560" style="2364" width="11.140625"/>
    <col min="1561" max="1792" style="2364" width="8.85546875"/>
    <col customWidth="1" min="1793" max="1793" style="2364" width="8.85546875"/>
    <col customWidth="1" min="1794" max="1794" style="2364" width="10.85546875"/>
    <col customWidth="1" min="1795" max="1795" style="2364" width="52.7109375"/>
    <col customWidth="1" min="1796" max="1796" style="2364" width="11.140625"/>
    <col customWidth="1" min="1797" max="1797" style="2364" width="10.7109375"/>
    <col customWidth="1" min="1798" max="1798" style="2364" width="10.28515625"/>
    <col customWidth="1" min="1799" max="1799" style="2364" width="8.85546875"/>
    <col customWidth="1" min="1800" max="1800" style="2364" width="11.28515625"/>
    <col customWidth="1" min="1801" max="1801" style="2364" width="10.85546875"/>
    <col customWidth="1" min="1802" max="1802" style="2364" width="8.85546875"/>
    <col customWidth="1" min="1803" max="1803" style="2364" width="11.140625"/>
    <col customWidth="1" min="1804" max="1807" style="2364" width="11.85546875"/>
    <col customWidth="1" min="1808" max="1808" style="2364" width="8.85546875"/>
    <col customWidth="1" min="1809" max="1809" style="2364" width="10.85546875"/>
    <col customWidth="1" min="1810" max="1810" style="2364" width="11.140625"/>
    <col customWidth="1" min="1811" max="1811" style="2364" width="8.85546875"/>
    <col customWidth="1" min="1812" max="1812" style="2364" width="10.85546875"/>
    <col customWidth="1" min="1813" max="1813" style="2364" width="11.140625"/>
    <col customWidth="1" min="1814" max="1814" style="2364" width="8.85546875"/>
    <col customWidth="1" min="1815" max="1815" style="2364" width="10.85546875"/>
    <col customWidth="1" min="1816" max="1816" style="2364" width="11.140625"/>
    <col min="1817" max="2048" style="2364" width="8.85546875"/>
    <col customWidth="1" min="2049" max="2049" style="2364" width="8.85546875"/>
    <col customWidth="1" min="2050" max="2050" style="2364" width="10.85546875"/>
    <col customWidth="1" min="2051" max="2051" style="2364" width="52.7109375"/>
    <col customWidth="1" min="2052" max="2052" style="2364" width="11.140625"/>
    <col customWidth="1" min="2053" max="2053" style="2364" width="10.7109375"/>
    <col customWidth="1" min="2054" max="2054" style="2364" width="10.28515625"/>
    <col customWidth="1" min="2055" max="2055" style="2364" width="8.85546875"/>
    <col customWidth="1" min="2056" max="2056" style="2364" width="11.28515625"/>
    <col customWidth="1" min="2057" max="2057" style="2364" width="10.85546875"/>
    <col customWidth="1" min="2058" max="2058" style="2364" width="8.85546875"/>
    <col customWidth="1" min="2059" max="2059" style="2364" width="11.140625"/>
    <col customWidth="1" min="2060" max="2063" style="2364" width="11.85546875"/>
    <col customWidth="1" min="2064" max="2064" style="2364" width="8.85546875"/>
    <col customWidth="1" min="2065" max="2065" style="2364" width="10.85546875"/>
    <col customWidth="1" min="2066" max="2066" style="2364" width="11.140625"/>
    <col customWidth="1" min="2067" max="2067" style="2364" width="8.85546875"/>
    <col customWidth="1" min="2068" max="2068" style="2364" width="10.85546875"/>
    <col customWidth="1" min="2069" max="2069" style="2364" width="11.140625"/>
    <col customWidth="1" min="2070" max="2070" style="2364" width="8.85546875"/>
    <col customWidth="1" min="2071" max="2071" style="2364" width="10.85546875"/>
    <col customWidth="1" min="2072" max="2072" style="2364" width="11.140625"/>
    <col min="2073" max="2304" style="2364" width="8.85546875"/>
    <col customWidth="1" min="2305" max="2305" style="2364" width="8.85546875"/>
    <col customWidth="1" min="2306" max="2306" style="2364" width="10.85546875"/>
    <col customWidth="1" min="2307" max="2307" style="2364" width="52.7109375"/>
    <col customWidth="1" min="2308" max="2308" style="2364" width="11.140625"/>
    <col customWidth="1" min="2309" max="2309" style="2364" width="10.7109375"/>
    <col customWidth="1" min="2310" max="2310" style="2364" width="10.28515625"/>
    <col customWidth="1" min="2311" max="2311" style="2364" width="8.85546875"/>
    <col customWidth="1" min="2312" max="2312" style="2364" width="11.28515625"/>
    <col customWidth="1" min="2313" max="2313" style="2364" width="10.85546875"/>
    <col customWidth="1" min="2314" max="2314" style="2364" width="8.85546875"/>
    <col customWidth="1" min="2315" max="2315" style="2364" width="11.140625"/>
    <col customWidth="1" min="2316" max="2319" style="2364" width="11.85546875"/>
    <col customWidth="1" min="2320" max="2320" style="2364" width="8.85546875"/>
    <col customWidth="1" min="2321" max="2321" style="2364" width="10.85546875"/>
    <col customWidth="1" min="2322" max="2322" style="2364" width="11.140625"/>
    <col customWidth="1" min="2323" max="2323" style="2364" width="8.85546875"/>
    <col customWidth="1" min="2324" max="2324" style="2364" width="10.85546875"/>
    <col customWidth="1" min="2325" max="2325" style="2364" width="11.140625"/>
    <col customWidth="1" min="2326" max="2326" style="2364" width="8.85546875"/>
    <col customWidth="1" min="2327" max="2327" style="2364" width="10.85546875"/>
    <col customWidth="1" min="2328" max="2328" style="2364" width="11.140625"/>
    <col min="2329" max="2560" style="2364" width="8.85546875"/>
    <col customWidth="1" min="2561" max="2561" style="2364" width="8.85546875"/>
    <col customWidth="1" min="2562" max="2562" style="2364" width="10.85546875"/>
    <col customWidth="1" min="2563" max="2563" style="2364" width="52.7109375"/>
    <col customWidth="1" min="2564" max="2564" style="2364" width="11.140625"/>
    <col customWidth="1" min="2565" max="2565" style="2364" width="10.7109375"/>
    <col customWidth="1" min="2566" max="2566" style="2364" width="10.28515625"/>
    <col customWidth="1" min="2567" max="2567" style="2364" width="8.85546875"/>
    <col customWidth="1" min="2568" max="2568" style="2364" width="11.28515625"/>
    <col customWidth="1" min="2569" max="2569" style="2364" width="10.85546875"/>
    <col customWidth="1" min="2570" max="2570" style="2364" width="8.85546875"/>
    <col customWidth="1" min="2571" max="2571" style="2364" width="11.140625"/>
    <col customWidth="1" min="2572" max="2575" style="2364" width="11.85546875"/>
    <col customWidth="1" min="2576" max="2576" style="2364" width="8.85546875"/>
    <col customWidth="1" min="2577" max="2577" style="2364" width="10.85546875"/>
    <col customWidth="1" min="2578" max="2578" style="2364" width="11.140625"/>
    <col customWidth="1" min="2579" max="2579" style="2364" width="8.85546875"/>
    <col customWidth="1" min="2580" max="2580" style="2364" width="10.85546875"/>
    <col customWidth="1" min="2581" max="2581" style="2364" width="11.140625"/>
    <col customWidth="1" min="2582" max="2582" style="2364" width="8.85546875"/>
    <col customWidth="1" min="2583" max="2583" style="2364" width="10.85546875"/>
    <col customWidth="1" min="2584" max="2584" style="2364" width="11.140625"/>
    <col min="2585" max="2816" style="2364" width="8.85546875"/>
    <col customWidth="1" min="2817" max="2817" style="2364" width="8.85546875"/>
    <col customWidth="1" min="2818" max="2818" style="2364" width="10.85546875"/>
    <col customWidth="1" min="2819" max="2819" style="2364" width="52.7109375"/>
    <col customWidth="1" min="2820" max="2820" style="2364" width="11.140625"/>
    <col customWidth="1" min="2821" max="2821" style="2364" width="10.7109375"/>
    <col customWidth="1" min="2822" max="2822" style="2364" width="10.28515625"/>
    <col customWidth="1" min="2823" max="2823" style="2364" width="8.85546875"/>
    <col customWidth="1" min="2824" max="2824" style="2364" width="11.28515625"/>
    <col customWidth="1" min="2825" max="2825" style="2364" width="10.85546875"/>
    <col customWidth="1" min="2826" max="2826" style="2364" width="8.85546875"/>
    <col customWidth="1" min="2827" max="2827" style="2364" width="11.140625"/>
    <col customWidth="1" min="2828" max="2831" style="2364" width="11.85546875"/>
    <col customWidth="1" min="2832" max="2832" style="2364" width="8.85546875"/>
    <col customWidth="1" min="2833" max="2833" style="2364" width="10.85546875"/>
    <col customWidth="1" min="2834" max="2834" style="2364" width="11.140625"/>
    <col customWidth="1" min="2835" max="2835" style="2364" width="8.85546875"/>
    <col customWidth="1" min="2836" max="2836" style="2364" width="10.85546875"/>
    <col customWidth="1" min="2837" max="2837" style="2364" width="11.140625"/>
    <col customWidth="1" min="2838" max="2838" style="2364" width="8.85546875"/>
    <col customWidth="1" min="2839" max="2839" style="2364" width="10.85546875"/>
    <col customWidth="1" min="2840" max="2840" style="2364" width="11.140625"/>
    <col min="2841" max="3072" style="2364" width="8.85546875"/>
    <col customWidth="1" min="3073" max="3073" style="2364" width="8.85546875"/>
    <col customWidth="1" min="3074" max="3074" style="2364" width="10.85546875"/>
    <col customWidth="1" min="3075" max="3075" style="2364" width="52.7109375"/>
    <col customWidth="1" min="3076" max="3076" style="2364" width="11.140625"/>
    <col customWidth="1" min="3077" max="3077" style="2364" width="10.7109375"/>
    <col customWidth="1" min="3078" max="3078" style="2364" width="10.28515625"/>
    <col customWidth="1" min="3079" max="3079" style="2364" width="8.85546875"/>
    <col customWidth="1" min="3080" max="3080" style="2364" width="11.28515625"/>
    <col customWidth="1" min="3081" max="3081" style="2364" width="10.85546875"/>
    <col customWidth="1" min="3082" max="3082" style="2364" width="8.85546875"/>
    <col customWidth="1" min="3083" max="3083" style="2364" width="11.140625"/>
    <col customWidth="1" min="3084" max="3087" style="2364" width="11.85546875"/>
    <col customWidth="1" min="3088" max="3088" style="2364" width="8.85546875"/>
    <col customWidth="1" min="3089" max="3089" style="2364" width="10.85546875"/>
    <col customWidth="1" min="3090" max="3090" style="2364" width="11.140625"/>
    <col customWidth="1" min="3091" max="3091" style="2364" width="8.85546875"/>
    <col customWidth="1" min="3092" max="3092" style="2364" width="10.85546875"/>
    <col customWidth="1" min="3093" max="3093" style="2364" width="11.140625"/>
    <col customWidth="1" min="3094" max="3094" style="2364" width="8.85546875"/>
    <col customWidth="1" min="3095" max="3095" style="2364" width="10.85546875"/>
    <col customWidth="1" min="3096" max="3096" style="2364" width="11.140625"/>
    <col min="3097" max="3328" style="2364" width="8.85546875"/>
    <col customWidth="1" min="3329" max="3329" style="2364" width="8.85546875"/>
    <col customWidth="1" min="3330" max="3330" style="2364" width="10.85546875"/>
    <col customWidth="1" min="3331" max="3331" style="2364" width="52.7109375"/>
    <col customWidth="1" min="3332" max="3332" style="2364" width="11.140625"/>
    <col customWidth="1" min="3333" max="3333" style="2364" width="10.7109375"/>
    <col customWidth="1" min="3334" max="3334" style="2364" width="10.28515625"/>
    <col customWidth="1" min="3335" max="3335" style="2364" width="8.85546875"/>
    <col customWidth="1" min="3336" max="3336" style="2364" width="11.28515625"/>
    <col customWidth="1" min="3337" max="3337" style="2364" width="10.85546875"/>
    <col customWidth="1" min="3338" max="3338" style="2364" width="8.85546875"/>
    <col customWidth="1" min="3339" max="3339" style="2364" width="11.140625"/>
    <col customWidth="1" min="3340" max="3343" style="2364" width="11.85546875"/>
    <col customWidth="1" min="3344" max="3344" style="2364" width="8.85546875"/>
    <col customWidth="1" min="3345" max="3345" style="2364" width="10.85546875"/>
    <col customWidth="1" min="3346" max="3346" style="2364" width="11.140625"/>
    <col customWidth="1" min="3347" max="3347" style="2364" width="8.85546875"/>
    <col customWidth="1" min="3348" max="3348" style="2364" width="10.85546875"/>
    <col customWidth="1" min="3349" max="3349" style="2364" width="11.140625"/>
    <col customWidth="1" min="3350" max="3350" style="2364" width="8.85546875"/>
    <col customWidth="1" min="3351" max="3351" style="2364" width="10.85546875"/>
    <col customWidth="1" min="3352" max="3352" style="2364" width="11.140625"/>
    <col min="3353" max="3584" style="2364" width="8.85546875"/>
    <col customWidth="1" min="3585" max="3585" style="2364" width="8.85546875"/>
    <col customWidth="1" min="3586" max="3586" style="2364" width="10.85546875"/>
    <col customWidth="1" min="3587" max="3587" style="2364" width="52.7109375"/>
    <col customWidth="1" min="3588" max="3588" style="2364" width="11.140625"/>
    <col customWidth="1" min="3589" max="3589" style="2364" width="10.7109375"/>
    <col customWidth="1" min="3590" max="3590" style="2364" width="10.28515625"/>
    <col customWidth="1" min="3591" max="3591" style="2364" width="8.85546875"/>
    <col customWidth="1" min="3592" max="3592" style="2364" width="11.28515625"/>
    <col customWidth="1" min="3593" max="3593" style="2364" width="10.85546875"/>
    <col customWidth="1" min="3594" max="3594" style="2364" width="8.85546875"/>
    <col customWidth="1" min="3595" max="3595" style="2364" width="11.140625"/>
    <col customWidth="1" min="3596" max="3599" style="2364" width="11.85546875"/>
    <col customWidth="1" min="3600" max="3600" style="2364" width="8.85546875"/>
    <col customWidth="1" min="3601" max="3601" style="2364" width="10.85546875"/>
    <col customWidth="1" min="3602" max="3602" style="2364" width="11.140625"/>
    <col customWidth="1" min="3603" max="3603" style="2364" width="8.85546875"/>
    <col customWidth="1" min="3604" max="3604" style="2364" width="10.85546875"/>
    <col customWidth="1" min="3605" max="3605" style="2364" width="11.140625"/>
    <col customWidth="1" min="3606" max="3606" style="2364" width="8.85546875"/>
    <col customWidth="1" min="3607" max="3607" style="2364" width="10.85546875"/>
    <col customWidth="1" min="3608" max="3608" style="2364" width="11.140625"/>
    <col min="3609" max="3840" style="2364" width="8.85546875"/>
    <col customWidth="1" min="3841" max="3841" style="2364" width="8.85546875"/>
    <col customWidth="1" min="3842" max="3842" style="2364" width="10.85546875"/>
    <col customWidth="1" min="3843" max="3843" style="2364" width="52.7109375"/>
    <col customWidth="1" min="3844" max="3844" style="2364" width="11.140625"/>
    <col customWidth="1" min="3845" max="3845" style="2364" width="10.7109375"/>
    <col customWidth="1" min="3846" max="3846" style="2364" width="10.28515625"/>
    <col customWidth="1" min="3847" max="3847" style="2364" width="8.85546875"/>
    <col customWidth="1" min="3848" max="3848" style="2364" width="11.28515625"/>
    <col customWidth="1" min="3849" max="3849" style="2364" width="10.85546875"/>
    <col customWidth="1" min="3850" max="3850" style="2364" width="8.85546875"/>
    <col customWidth="1" min="3851" max="3851" style="2364" width="11.140625"/>
    <col customWidth="1" min="3852" max="3855" style="2364" width="11.85546875"/>
    <col customWidth="1" min="3856" max="3856" style="2364" width="8.85546875"/>
    <col customWidth="1" min="3857" max="3857" style="2364" width="10.85546875"/>
    <col customWidth="1" min="3858" max="3858" style="2364" width="11.140625"/>
    <col customWidth="1" min="3859" max="3859" style="2364" width="8.85546875"/>
    <col customWidth="1" min="3860" max="3860" style="2364" width="10.85546875"/>
    <col customWidth="1" min="3861" max="3861" style="2364" width="11.140625"/>
    <col customWidth="1" min="3862" max="3862" style="2364" width="8.85546875"/>
    <col customWidth="1" min="3863" max="3863" style="2364" width="10.85546875"/>
    <col customWidth="1" min="3864" max="3864" style="2364" width="11.140625"/>
    <col min="3865" max="4096" style="2364" width="8.85546875"/>
    <col customWidth="1" min="4097" max="4097" style="2364" width="8.85546875"/>
    <col customWidth="1" min="4098" max="4098" style="2364" width="10.85546875"/>
    <col customWidth="1" min="4099" max="4099" style="2364" width="52.7109375"/>
    <col customWidth="1" min="4100" max="4100" style="2364" width="11.140625"/>
    <col customWidth="1" min="4101" max="4101" style="2364" width="10.7109375"/>
    <col customWidth="1" min="4102" max="4102" style="2364" width="10.28515625"/>
    <col customWidth="1" min="4103" max="4103" style="2364" width="8.85546875"/>
    <col customWidth="1" min="4104" max="4104" style="2364" width="11.28515625"/>
    <col customWidth="1" min="4105" max="4105" style="2364" width="10.85546875"/>
    <col customWidth="1" min="4106" max="4106" style="2364" width="8.85546875"/>
    <col customWidth="1" min="4107" max="4107" style="2364" width="11.140625"/>
    <col customWidth="1" min="4108" max="4111" style="2364" width="11.85546875"/>
    <col customWidth="1" min="4112" max="4112" style="2364" width="8.85546875"/>
    <col customWidth="1" min="4113" max="4113" style="2364" width="10.85546875"/>
    <col customWidth="1" min="4114" max="4114" style="2364" width="11.140625"/>
    <col customWidth="1" min="4115" max="4115" style="2364" width="8.85546875"/>
    <col customWidth="1" min="4116" max="4116" style="2364" width="10.85546875"/>
    <col customWidth="1" min="4117" max="4117" style="2364" width="11.140625"/>
    <col customWidth="1" min="4118" max="4118" style="2364" width="8.85546875"/>
    <col customWidth="1" min="4119" max="4119" style="2364" width="10.85546875"/>
    <col customWidth="1" min="4120" max="4120" style="2364" width="11.140625"/>
    <col min="4121" max="4352" style="2364" width="8.85546875"/>
    <col customWidth="1" min="4353" max="4353" style="2364" width="8.85546875"/>
    <col customWidth="1" min="4354" max="4354" style="2364" width="10.85546875"/>
    <col customWidth="1" min="4355" max="4355" style="2364" width="52.7109375"/>
    <col customWidth="1" min="4356" max="4356" style="2364" width="11.140625"/>
    <col customWidth="1" min="4357" max="4357" style="2364" width="10.7109375"/>
    <col customWidth="1" min="4358" max="4358" style="2364" width="10.28515625"/>
    <col customWidth="1" min="4359" max="4359" style="2364" width="8.85546875"/>
    <col customWidth="1" min="4360" max="4360" style="2364" width="11.28515625"/>
    <col customWidth="1" min="4361" max="4361" style="2364" width="10.85546875"/>
    <col customWidth="1" min="4362" max="4362" style="2364" width="8.85546875"/>
    <col customWidth="1" min="4363" max="4363" style="2364" width="11.140625"/>
    <col customWidth="1" min="4364" max="4367" style="2364" width="11.85546875"/>
    <col customWidth="1" min="4368" max="4368" style="2364" width="8.85546875"/>
    <col customWidth="1" min="4369" max="4369" style="2364" width="10.85546875"/>
    <col customWidth="1" min="4370" max="4370" style="2364" width="11.140625"/>
    <col customWidth="1" min="4371" max="4371" style="2364" width="8.85546875"/>
    <col customWidth="1" min="4372" max="4372" style="2364" width="10.85546875"/>
    <col customWidth="1" min="4373" max="4373" style="2364" width="11.140625"/>
    <col customWidth="1" min="4374" max="4374" style="2364" width="8.85546875"/>
    <col customWidth="1" min="4375" max="4375" style="2364" width="10.85546875"/>
    <col customWidth="1" min="4376" max="4376" style="2364" width="11.140625"/>
    <col min="4377" max="4608" style="2364" width="8.85546875"/>
    <col customWidth="1" min="4609" max="4609" style="2364" width="8.85546875"/>
    <col customWidth="1" min="4610" max="4610" style="2364" width="10.85546875"/>
    <col customWidth="1" min="4611" max="4611" style="2364" width="52.7109375"/>
    <col customWidth="1" min="4612" max="4612" style="2364" width="11.140625"/>
    <col customWidth="1" min="4613" max="4613" style="2364" width="10.7109375"/>
    <col customWidth="1" min="4614" max="4614" style="2364" width="10.28515625"/>
    <col customWidth="1" min="4615" max="4615" style="2364" width="8.85546875"/>
    <col customWidth="1" min="4616" max="4616" style="2364" width="11.28515625"/>
    <col customWidth="1" min="4617" max="4617" style="2364" width="10.85546875"/>
    <col customWidth="1" min="4618" max="4618" style="2364" width="8.85546875"/>
    <col customWidth="1" min="4619" max="4619" style="2364" width="11.140625"/>
    <col customWidth="1" min="4620" max="4623" style="2364" width="11.85546875"/>
    <col customWidth="1" min="4624" max="4624" style="2364" width="8.85546875"/>
    <col customWidth="1" min="4625" max="4625" style="2364" width="10.85546875"/>
    <col customWidth="1" min="4626" max="4626" style="2364" width="11.140625"/>
    <col customWidth="1" min="4627" max="4627" style="2364" width="8.85546875"/>
    <col customWidth="1" min="4628" max="4628" style="2364" width="10.85546875"/>
    <col customWidth="1" min="4629" max="4629" style="2364" width="11.140625"/>
    <col customWidth="1" min="4630" max="4630" style="2364" width="8.85546875"/>
    <col customWidth="1" min="4631" max="4631" style="2364" width="10.85546875"/>
    <col customWidth="1" min="4632" max="4632" style="2364" width="11.140625"/>
    <col min="4633" max="4864" style="2364" width="8.85546875"/>
    <col customWidth="1" min="4865" max="4865" style="2364" width="8.85546875"/>
    <col customWidth="1" min="4866" max="4866" style="2364" width="10.85546875"/>
    <col customWidth="1" min="4867" max="4867" style="2364" width="52.7109375"/>
    <col customWidth="1" min="4868" max="4868" style="2364" width="11.140625"/>
    <col customWidth="1" min="4869" max="4869" style="2364" width="10.7109375"/>
    <col customWidth="1" min="4870" max="4870" style="2364" width="10.28515625"/>
    <col customWidth="1" min="4871" max="4871" style="2364" width="8.85546875"/>
    <col customWidth="1" min="4872" max="4872" style="2364" width="11.28515625"/>
    <col customWidth="1" min="4873" max="4873" style="2364" width="10.85546875"/>
    <col customWidth="1" min="4874" max="4874" style="2364" width="8.85546875"/>
    <col customWidth="1" min="4875" max="4875" style="2364" width="11.140625"/>
    <col customWidth="1" min="4876" max="4879" style="2364" width="11.85546875"/>
    <col customWidth="1" min="4880" max="4880" style="2364" width="8.85546875"/>
    <col customWidth="1" min="4881" max="4881" style="2364" width="10.85546875"/>
    <col customWidth="1" min="4882" max="4882" style="2364" width="11.140625"/>
    <col customWidth="1" min="4883" max="4883" style="2364" width="8.85546875"/>
    <col customWidth="1" min="4884" max="4884" style="2364" width="10.85546875"/>
    <col customWidth="1" min="4885" max="4885" style="2364" width="11.140625"/>
    <col customWidth="1" min="4886" max="4886" style="2364" width="8.85546875"/>
    <col customWidth="1" min="4887" max="4887" style="2364" width="10.85546875"/>
    <col customWidth="1" min="4888" max="4888" style="2364" width="11.140625"/>
    <col min="4889" max="5120" style="2364" width="8.85546875"/>
    <col customWidth="1" min="5121" max="5121" style="2364" width="8.85546875"/>
    <col customWidth="1" min="5122" max="5122" style="2364" width="10.85546875"/>
    <col customWidth="1" min="5123" max="5123" style="2364" width="52.7109375"/>
    <col customWidth="1" min="5124" max="5124" style="2364" width="11.140625"/>
    <col customWidth="1" min="5125" max="5125" style="2364" width="10.7109375"/>
    <col customWidth="1" min="5126" max="5126" style="2364" width="10.28515625"/>
    <col customWidth="1" min="5127" max="5127" style="2364" width="8.85546875"/>
    <col customWidth="1" min="5128" max="5128" style="2364" width="11.28515625"/>
    <col customWidth="1" min="5129" max="5129" style="2364" width="10.85546875"/>
    <col customWidth="1" min="5130" max="5130" style="2364" width="8.85546875"/>
    <col customWidth="1" min="5131" max="5131" style="2364" width="11.140625"/>
    <col customWidth="1" min="5132" max="5135" style="2364" width="11.85546875"/>
    <col customWidth="1" min="5136" max="5136" style="2364" width="8.85546875"/>
    <col customWidth="1" min="5137" max="5137" style="2364" width="10.85546875"/>
    <col customWidth="1" min="5138" max="5138" style="2364" width="11.140625"/>
    <col customWidth="1" min="5139" max="5139" style="2364" width="8.85546875"/>
    <col customWidth="1" min="5140" max="5140" style="2364" width="10.85546875"/>
    <col customWidth="1" min="5141" max="5141" style="2364" width="11.140625"/>
    <col customWidth="1" min="5142" max="5142" style="2364" width="8.85546875"/>
    <col customWidth="1" min="5143" max="5143" style="2364" width="10.85546875"/>
    <col customWidth="1" min="5144" max="5144" style="2364" width="11.140625"/>
    <col min="5145" max="5376" style="2364" width="8.85546875"/>
    <col customWidth="1" min="5377" max="5377" style="2364" width="8.85546875"/>
    <col customWidth="1" min="5378" max="5378" style="2364" width="10.85546875"/>
    <col customWidth="1" min="5379" max="5379" style="2364" width="52.7109375"/>
    <col customWidth="1" min="5380" max="5380" style="2364" width="11.140625"/>
    <col customWidth="1" min="5381" max="5381" style="2364" width="10.7109375"/>
    <col customWidth="1" min="5382" max="5382" style="2364" width="10.28515625"/>
    <col customWidth="1" min="5383" max="5383" style="2364" width="8.85546875"/>
    <col customWidth="1" min="5384" max="5384" style="2364" width="11.28515625"/>
    <col customWidth="1" min="5385" max="5385" style="2364" width="10.85546875"/>
    <col customWidth="1" min="5386" max="5386" style="2364" width="8.85546875"/>
    <col customWidth="1" min="5387" max="5387" style="2364" width="11.140625"/>
    <col customWidth="1" min="5388" max="5391" style="2364" width="11.85546875"/>
    <col customWidth="1" min="5392" max="5392" style="2364" width="8.85546875"/>
    <col customWidth="1" min="5393" max="5393" style="2364" width="10.85546875"/>
    <col customWidth="1" min="5394" max="5394" style="2364" width="11.140625"/>
    <col customWidth="1" min="5395" max="5395" style="2364" width="8.85546875"/>
    <col customWidth="1" min="5396" max="5396" style="2364" width="10.85546875"/>
    <col customWidth="1" min="5397" max="5397" style="2364" width="11.140625"/>
    <col customWidth="1" min="5398" max="5398" style="2364" width="8.85546875"/>
    <col customWidth="1" min="5399" max="5399" style="2364" width="10.85546875"/>
    <col customWidth="1" min="5400" max="5400" style="2364" width="11.140625"/>
    <col min="5401" max="5632" style="2364" width="8.85546875"/>
    <col customWidth="1" min="5633" max="5633" style="2364" width="8.85546875"/>
    <col customWidth="1" min="5634" max="5634" style="2364" width="10.85546875"/>
    <col customWidth="1" min="5635" max="5635" style="2364" width="52.7109375"/>
    <col customWidth="1" min="5636" max="5636" style="2364" width="11.140625"/>
    <col customWidth="1" min="5637" max="5637" style="2364" width="10.7109375"/>
    <col customWidth="1" min="5638" max="5638" style="2364" width="10.28515625"/>
    <col customWidth="1" min="5639" max="5639" style="2364" width="8.85546875"/>
    <col customWidth="1" min="5640" max="5640" style="2364" width="11.28515625"/>
    <col customWidth="1" min="5641" max="5641" style="2364" width="10.85546875"/>
    <col customWidth="1" min="5642" max="5642" style="2364" width="8.85546875"/>
    <col customWidth="1" min="5643" max="5643" style="2364" width="11.140625"/>
    <col customWidth="1" min="5644" max="5647" style="2364" width="11.85546875"/>
    <col customWidth="1" min="5648" max="5648" style="2364" width="8.85546875"/>
    <col customWidth="1" min="5649" max="5649" style="2364" width="10.85546875"/>
    <col customWidth="1" min="5650" max="5650" style="2364" width="11.140625"/>
    <col customWidth="1" min="5651" max="5651" style="2364" width="8.85546875"/>
    <col customWidth="1" min="5652" max="5652" style="2364" width="10.85546875"/>
    <col customWidth="1" min="5653" max="5653" style="2364" width="11.140625"/>
    <col customWidth="1" min="5654" max="5654" style="2364" width="8.85546875"/>
    <col customWidth="1" min="5655" max="5655" style="2364" width="10.85546875"/>
    <col customWidth="1" min="5656" max="5656" style="2364" width="11.140625"/>
    <col min="5657" max="5888" style="2364" width="8.85546875"/>
    <col customWidth="1" min="5889" max="5889" style="2364" width="8.85546875"/>
    <col customWidth="1" min="5890" max="5890" style="2364" width="10.85546875"/>
    <col customWidth="1" min="5891" max="5891" style="2364" width="52.7109375"/>
    <col customWidth="1" min="5892" max="5892" style="2364" width="11.140625"/>
    <col customWidth="1" min="5893" max="5893" style="2364" width="10.7109375"/>
    <col customWidth="1" min="5894" max="5894" style="2364" width="10.28515625"/>
    <col customWidth="1" min="5895" max="5895" style="2364" width="8.85546875"/>
    <col customWidth="1" min="5896" max="5896" style="2364" width="11.28515625"/>
    <col customWidth="1" min="5897" max="5897" style="2364" width="10.85546875"/>
    <col customWidth="1" min="5898" max="5898" style="2364" width="8.85546875"/>
    <col customWidth="1" min="5899" max="5899" style="2364" width="11.140625"/>
    <col customWidth="1" min="5900" max="5903" style="2364" width="11.85546875"/>
    <col customWidth="1" min="5904" max="5904" style="2364" width="8.85546875"/>
    <col customWidth="1" min="5905" max="5905" style="2364" width="10.85546875"/>
    <col customWidth="1" min="5906" max="5906" style="2364" width="11.140625"/>
    <col customWidth="1" min="5907" max="5907" style="2364" width="8.85546875"/>
    <col customWidth="1" min="5908" max="5908" style="2364" width="10.85546875"/>
    <col customWidth="1" min="5909" max="5909" style="2364" width="11.140625"/>
    <col customWidth="1" min="5910" max="5910" style="2364" width="8.85546875"/>
    <col customWidth="1" min="5911" max="5911" style="2364" width="10.85546875"/>
    <col customWidth="1" min="5912" max="5912" style="2364" width="11.140625"/>
    <col min="5913" max="6144" style="2364" width="8.85546875"/>
    <col customWidth="1" min="6145" max="6145" style="2364" width="8.85546875"/>
    <col customWidth="1" min="6146" max="6146" style="2364" width="10.85546875"/>
    <col customWidth="1" min="6147" max="6147" style="2364" width="52.7109375"/>
    <col customWidth="1" min="6148" max="6148" style="2364" width="11.140625"/>
    <col customWidth="1" min="6149" max="6149" style="2364" width="10.7109375"/>
    <col customWidth="1" min="6150" max="6150" style="2364" width="10.28515625"/>
    <col customWidth="1" min="6151" max="6151" style="2364" width="8.85546875"/>
    <col customWidth="1" min="6152" max="6152" style="2364" width="11.28515625"/>
    <col customWidth="1" min="6153" max="6153" style="2364" width="10.85546875"/>
    <col customWidth="1" min="6154" max="6154" style="2364" width="8.85546875"/>
    <col customWidth="1" min="6155" max="6155" style="2364" width="11.140625"/>
    <col customWidth="1" min="6156" max="6159" style="2364" width="11.85546875"/>
    <col customWidth="1" min="6160" max="6160" style="2364" width="8.85546875"/>
    <col customWidth="1" min="6161" max="6161" style="2364" width="10.85546875"/>
    <col customWidth="1" min="6162" max="6162" style="2364" width="11.140625"/>
    <col customWidth="1" min="6163" max="6163" style="2364" width="8.85546875"/>
    <col customWidth="1" min="6164" max="6164" style="2364" width="10.85546875"/>
    <col customWidth="1" min="6165" max="6165" style="2364" width="11.140625"/>
    <col customWidth="1" min="6166" max="6166" style="2364" width="8.85546875"/>
    <col customWidth="1" min="6167" max="6167" style="2364" width="10.85546875"/>
    <col customWidth="1" min="6168" max="6168" style="2364" width="11.140625"/>
    <col min="6169" max="6400" style="2364" width="8.85546875"/>
    <col customWidth="1" min="6401" max="6401" style="2364" width="8.85546875"/>
    <col customWidth="1" min="6402" max="6402" style="2364" width="10.85546875"/>
    <col customWidth="1" min="6403" max="6403" style="2364" width="52.7109375"/>
    <col customWidth="1" min="6404" max="6404" style="2364" width="11.140625"/>
    <col customWidth="1" min="6405" max="6405" style="2364" width="10.7109375"/>
    <col customWidth="1" min="6406" max="6406" style="2364" width="10.28515625"/>
    <col customWidth="1" min="6407" max="6407" style="2364" width="8.85546875"/>
    <col customWidth="1" min="6408" max="6408" style="2364" width="11.28515625"/>
    <col customWidth="1" min="6409" max="6409" style="2364" width="10.85546875"/>
    <col customWidth="1" min="6410" max="6410" style="2364" width="8.85546875"/>
    <col customWidth="1" min="6411" max="6411" style="2364" width="11.140625"/>
    <col customWidth="1" min="6412" max="6415" style="2364" width="11.85546875"/>
    <col customWidth="1" min="6416" max="6416" style="2364" width="8.85546875"/>
    <col customWidth="1" min="6417" max="6417" style="2364" width="10.85546875"/>
    <col customWidth="1" min="6418" max="6418" style="2364" width="11.140625"/>
    <col customWidth="1" min="6419" max="6419" style="2364" width="8.85546875"/>
    <col customWidth="1" min="6420" max="6420" style="2364" width="10.85546875"/>
    <col customWidth="1" min="6421" max="6421" style="2364" width="11.140625"/>
    <col customWidth="1" min="6422" max="6422" style="2364" width="8.85546875"/>
    <col customWidth="1" min="6423" max="6423" style="2364" width="10.85546875"/>
    <col customWidth="1" min="6424" max="6424" style="2364" width="11.140625"/>
    <col min="6425" max="6656" style="2364" width="8.85546875"/>
    <col customWidth="1" min="6657" max="6657" style="2364" width="8.85546875"/>
    <col customWidth="1" min="6658" max="6658" style="2364" width="10.85546875"/>
    <col customWidth="1" min="6659" max="6659" style="2364" width="52.7109375"/>
    <col customWidth="1" min="6660" max="6660" style="2364" width="11.140625"/>
    <col customWidth="1" min="6661" max="6661" style="2364" width="10.7109375"/>
    <col customWidth="1" min="6662" max="6662" style="2364" width="10.28515625"/>
    <col customWidth="1" min="6663" max="6663" style="2364" width="8.85546875"/>
    <col customWidth="1" min="6664" max="6664" style="2364" width="11.28515625"/>
    <col customWidth="1" min="6665" max="6665" style="2364" width="10.85546875"/>
    <col customWidth="1" min="6666" max="6666" style="2364" width="8.85546875"/>
    <col customWidth="1" min="6667" max="6667" style="2364" width="11.140625"/>
    <col customWidth="1" min="6668" max="6671" style="2364" width="11.85546875"/>
    <col customWidth="1" min="6672" max="6672" style="2364" width="8.85546875"/>
    <col customWidth="1" min="6673" max="6673" style="2364" width="10.85546875"/>
    <col customWidth="1" min="6674" max="6674" style="2364" width="11.140625"/>
    <col customWidth="1" min="6675" max="6675" style="2364" width="8.85546875"/>
    <col customWidth="1" min="6676" max="6676" style="2364" width="10.85546875"/>
    <col customWidth="1" min="6677" max="6677" style="2364" width="11.140625"/>
    <col customWidth="1" min="6678" max="6678" style="2364" width="8.85546875"/>
    <col customWidth="1" min="6679" max="6679" style="2364" width="10.85546875"/>
    <col customWidth="1" min="6680" max="6680" style="2364" width="11.140625"/>
    <col min="6681" max="6912" style="2364" width="8.85546875"/>
    <col customWidth="1" min="6913" max="6913" style="2364" width="8.85546875"/>
    <col customWidth="1" min="6914" max="6914" style="2364" width="10.85546875"/>
    <col customWidth="1" min="6915" max="6915" style="2364" width="52.7109375"/>
    <col customWidth="1" min="6916" max="6916" style="2364" width="11.140625"/>
    <col customWidth="1" min="6917" max="6917" style="2364" width="10.7109375"/>
    <col customWidth="1" min="6918" max="6918" style="2364" width="10.28515625"/>
    <col customWidth="1" min="6919" max="6919" style="2364" width="8.85546875"/>
    <col customWidth="1" min="6920" max="6920" style="2364" width="11.28515625"/>
    <col customWidth="1" min="6921" max="6921" style="2364" width="10.85546875"/>
    <col customWidth="1" min="6922" max="6922" style="2364" width="8.85546875"/>
    <col customWidth="1" min="6923" max="6923" style="2364" width="11.140625"/>
    <col customWidth="1" min="6924" max="6927" style="2364" width="11.85546875"/>
    <col customWidth="1" min="6928" max="6928" style="2364" width="8.85546875"/>
    <col customWidth="1" min="6929" max="6929" style="2364" width="10.85546875"/>
    <col customWidth="1" min="6930" max="6930" style="2364" width="11.140625"/>
    <col customWidth="1" min="6931" max="6931" style="2364" width="8.85546875"/>
    <col customWidth="1" min="6932" max="6932" style="2364" width="10.85546875"/>
    <col customWidth="1" min="6933" max="6933" style="2364" width="11.140625"/>
    <col customWidth="1" min="6934" max="6934" style="2364" width="8.85546875"/>
    <col customWidth="1" min="6935" max="6935" style="2364" width="10.85546875"/>
    <col customWidth="1" min="6936" max="6936" style="2364" width="11.140625"/>
    <col min="6937" max="7168" style="2364" width="8.85546875"/>
    <col customWidth="1" min="7169" max="7169" style="2364" width="8.85546875"/>
    <col customWidth="1" min="7170" max="7170" style="2364" width="10.85546875"/>
    <col customWidth="1" min="7171" max="7171" style="2364" width="52.7109375"/>
    <col customWidth="1" min="7172" max="7172" style="2364" width="11.140625"/>
    <col customWidth="1" min="7173" max="7173" style="2364" width="10.7109375"/>
    <col customWidth="1" min="7174" max="7174" style="2364" width="10.28515625"/>
    <col customWidth="1" min="7175" max="7175" style="2364" width="8.85546875"/>
    <col customWidth="1" min="7176" max="7176" style="2364" width="11.28515625"/>
    <col customWidth="1" min="7177" max="7177" style="2364" width="10.85546875"/>
    <col customWidth="1" min="7178" max="7178" style="2364" width="8.85546875"/>
    <col customWidth="1" min="7179" max="7179" style="2364" width="11.140625"/>
    <col customWidth="1" min="7180" max="7183" style="2364" width="11.85546875"/>
    <col customWidth="1" min="7184" max="7184" style="2364" width="8.85546875"/>
    <col customWidth="1" min="7185" max="7185" style="2364" width="10.85546875"/>
    <col customWidth="1" min="7186" max="7186" style="2364" width="11.140625"/>
    <col customWidth="1" min="7187" max="7187" style="2364" width="8.85546875"/>
    <col customWidth="1" min="7188" max="7188" style="2364" width="10.85546875"/>
    <col customWidth="1" min="7189" max="7189" style="2364" width="11.140625"/>
    <col customWidth="1" min="7190" max="7190" style="2364" width="8.85546875"/>
    <col customWidth="1" min="7191" max="7191" style="2364" width="10.85546875"/>
    <col customWidth="1" min="7192" max="7192" style="2364" width="11.140625"/>
    <col min="7193" max="7424" style="2364" width="8.85546875"/>
    <col customWidth="1" min="7425" max="7425" style="2364" width="8.85546875"/>
    <col customWidth="1" min="7426" max="7426" style="2364" width="10.85546875"/>
    <col customWidth="1" min="7427" max="7427" style="2364" width="52.7109375"/>
    <col customWidth="1" min="7428" max="7428" style="2364" width="11.140625"/>
    <col customWidth="1" min="7429" max="7429" style="2364" width="10.7109375"/>
    <col customWidth="1" min="7430" max="7430" style="2364" width="10.28515625"/>
    <col customWidth="1" min="7431" max="7431" style="2364" width="8.85546875"/>
    <col customWidth="1" min="7432" max="7432" style="2364" width="11.28515625"/>
    <col customWidth="1" min="7433" max="7433" style="2364" width="10.85546875"/>
    <col customWidth="1" min="7434" max="7434" style="2364" width="8.85546875"/>
    <col customWidth="1" min="7435" max="7435" style="2364" width="11.140625"/>
    <col customWidth="1" min="7436" max="7439" style="2364" width="11.85546875"/>
    <col customWidth="1" min="7440" max="7440" style="2364" width="8.85546875"/>
    <col customWidth="1" min="7441" max="7441" style="2364" width="10.85546875"/>
    <col customWidth="1" min="7442" max="7442" style="2364" width="11.140625"/>
    <col customWidth="1" min="7443" max="7443" style="2364" width="8.85546875"/>
    <col customWidth="1" min="7444" max="7444" style="2364" width="10.85546875"/>
    <col customWidth="1" min="7445" max="7445" style="2364" width="11.140625"/>
    <col customWidth="1" min="7446" max="7446" style="2364" width="8.85546875"/>
    <col customWidth="1" min="7447" max="7447" style="2364" width="10.85546875"/>
    <col customWidth="1" min="7448" max="7448" style="2364" width="11.140625"/>
    <col min="7449" max="7680" style="2364" width="8.85546875"/>
    <col customWidth="1" min="7681" max="7681" style="2364" width="8.85546875"/>
    <col customWidth="1" min="7682" max="7682" style="2364" width="10.85546875"/>
    <col customWidth="1" min="7683" max="7683" style="2364" width="52.7109375"/>
    <col customWidth="1" min="7684" max="7684" style="2364" width="11.140625"/>
    <col customWidth="1" min="7685" max="7685" style="2364" width="10.7109375"/>
    <col customWidth="1" min="7686" max="7686" style="2364" width="10.28515625"/>
    <col customWidth="1" min="7687" max="7687" style="2364" width="8.85546875"/>
    <col customWidth="1" min="7688" max="7688" style="2364" width="11.28515625"/>
    <col customWidth="1" min="7689" max="7689" style="2364" width="10.85546875"/>
    <col customWidth="1" min="7690" max="7690" style="2364" width="8.85546875"/>
    <col customWidth="1" min="7691" max="7691" style="2364" width="11.140625"/>
    <col customWidth="1" min="7692" max="7695" style="2364" width="11.85546875"/>
    <col customWidth="1" min="7696" max="7696" style="2364" width="8.85546875"/>
    <col customWidth="1" min="7697" max="7697" style="2364" width="10.85546875"/>
    <col customWidth="1" min="7698" max="7698" style="2364" width="11.140625"/>
    <col customWidth="1" min="7699" max="7699" style="2364" width="8.85546875"/>
    <col customWidth="1" min="7700" max="7700" style="2364" width="10.85546875"/>
    <col customWidth="1" min="7701" max="7701" style="2364" width="11.140625"/>
    <col customWidth="1" min="7702" max="7702" style="2364" width="8.85546875"/>
    <col customWidth="1" min="7703" max="7703" style="2364" width="10.85546875"/>
    <col customWidth="1" min="7704" max="7704" style="2364" width="11.140625"/>
    <col min="7705" max="7936" style="2364" width="8.85546875"/>
    <col customWidth="1" min="7937" max="7937" style="2364" width="8.85546875"/>
    <col customWidth="1" min="7938" max="7938" style="2364" width="10.85546875"/>
    <col customWidth="1" min="7939" max="7939" style="2364" width="52.7109375"/>
    <col customWidth="1" min="7940" max="7940" style="2364" width="11.140625"/>
    <col customWidth="1" min="7941" max="7941" style="2364" width="10.7109375"/>
    <col customWidth="1" min="7942" max="7942" style="2364" width="10.28515625"/>
    <col customWidth="1" min="7943" max="7943" style="2364" width="8.85546875"/>
    <col customWidth="1" min="7944" max="7944" style="2364" width="11.28515625"/>
    <col customWidth="1" min="7945" max="7945" style="2364" width="10.85546875"/>
    <col customWidth="1" min="7946" max="7946" style="2364" width="8.85546875"/>
    <col customWidth="1" min="7947" max="7947" style="2364" width="11.140625"/>
    <col customWidth="1" min="7948" max="7951" style="2364" width="11.85546875"/>
    <col customWidth="1" min="7952" max="7952" style="2364" width="8.85546875"/>
    <col customWidth="1" min="7953" max="7953" style="2364" width="10.85546875"/>
    <col customWidth="1" min="7954" max="7954" style="2364" width="11.140625"/>
    <col customWidth="1" min="7955" max="7955" style="2364" width="8.85546875"/>
    <col customWidth="1" min="7956" max="7956" style="2364" width="10.85546875"/>
    <col customWidth="1" min="7957" max="7957" style="2364" width="11.140625"/>
    <col customWidth="1" min="7958" max="7958" style="2364" width="8.85546875"/>
    <col customWidth="1" min="7959" max="7959" style="2364" width="10.85546875"/>
    <col customWidth="1" min="7960" max="7960" style="2364" width="11.140625"/>
    <col min="7961" max="8192" style="2364" width="8.85546875"/>
    <col customWidth="1" min="8193" max="8193" style="2364" width="8.85546875"/>
    <col customWidth="1" min="8194" max="8194" style="2364" width="10.85546875"/>
    <col customWidth="1" min="8195" max="8195" style="2364" width="52.7109375"/>
    <col customWidth="1" min="8196" max="8196" style="2364" width="11.140625"/>
    <col customWidth="1" min="8197" max="8197" style="2364" width="10.7109375"/>
    <col customWidth="1" min="8198" max="8198" style="2364" width="10.28515625"/>
    <col customWidth="1" min="8199" max="8199" style="2364" width="8.85546875"/>
    <col customWidth="1" min="8200" max="8200" style="2364" width="11.28515625"/>
    <col customWidth="1" min="8201" max="8201" style="2364" width="10.85546875"/>
    <col customWidth="1" min="8202" max="8202" style="2364" width="8.85546875"/>
    <col customWidth="1" min="8203" max="8203" style="2364" width="11.140625"/>
    <col customWidth="1" min="8204" max="8207" style="2364" width="11.85546875"/>
    <col customWidth="1" min="8208" max="8208" style="2364" width="8.85546875"/>
    <col customWidth="1" min="8209" max="8209" style="2364" width="10.85546875"/>
    <col customWidth="1" min="8210" max="8210" style="2364" width="11.140625"/>
    <col customWidth="1" min="8211" max="8211" style="2364" width="8.85546875"/>
    <col customWidth="1" min="8212" max="8212" style="2364" width="10.85546875"/>
    <col customWidth="1" min="8213" max="8213" style="2364" width="11.140625"/>
    <col customWidth="1" min="8214" max="8214" style="2364" width="8.85546875"/>
    <col customWidth="1" min="8215" max="8215" style="2364" width="10.85546875"/>
    <col customWidth="1" min="8216" max="8216" style="2364" width="11.140625"/>
    <col min="8217" max="8448" style="2364" width="8.85546875"/>
    <col customWidth="1" min="8449" max="8449" style="2364" width="8.85546875"/>
    <col customWidth="1" min="8450" max="8450" style="2364" width="10.85546875"/>
    <col customWidth="1" min="8451" max="8451" style="2364" width="52.7109375"/>
    <col customWidth="1" min="8452" max="8452" style="2364" width="11.140625"/>
    <col customWidth="1" min="8453" max="8453" style="2364" width="10.7109375"/>
    <col customWidth="1" min="8454" max="8454" style="2364" width="10.28515625"/>
    <col customWidth="1" min="8455" max="8455" style="2364" width="8.85546875"/>
    <col customWidth="1" min="8456" max="8456" style="2364" width="11.28515625"/>
    <col customWidth="1" min="8457" max="8457" style="2364" width="10.85546875"/>
    <col customWidth="1" min="8458" max="8458" style="2364" width="8.85546875"/>
    <col customWidth="1" min="8459" max="8459" style="2364" width="11.140625"/>
    <col customWidth="1" min="8460" max="8463" style="2364" width="11.85546875"/>
    <col customWidth="1" min="8464" max="8464" style="2364" width="8.85546875"/>
    <col customWidth="1" min="8465" max="8465" style="2364" width="10.85546875"/>
    <col customWidth="1" min="8466" max="8466" style="2364" width="11.140625"/>
    <col customWidth="1" min="8467" max="8467" style="2364" width="8.85546875"/>
    <col customWidth="1" min="8468" max="8468" style="2364" width="10.85546875"/>
    <col customWidth="1" min="8469" max="8469" style="2364" width="11.140625"/>
    <col customWidth="1" min="8470" max="8470" style="2364" width="8.85546875"/>
    <col customWidth="1" min="8471" max="8471" style="2364" width="10.85546875"/>
    <col customWidth="1" min="8472" max="8472" style="2364" width="11.140625"/>
    <col min="8473" max="8704" style="2364" width="8.85546875"/>
    <col customWidth="1" min="8705" max="8705" style="2364" width="8.85546875"/>
    <col customWidth="1" min="8706" max="8706" style="2364" width="10.85546875"/>
    <col customWidth="1" min="8707" max="8707" style="2364" width="52.7109375"/>
    <col customWidth="1" min="8708" max="8708" style="2364" width="11.140625"/>
    <col customWidth="1" min="8709" max="8709" style="2364" width="10.7109375"/>
    <col customWidth="1" min="8710" max="8710" style="2364" width="10.28515625"/>
    <col customWidth="1" min="8711" max="8711" style="2364" width="8.85546875"/>
    <col customWidth="1" min="8712" max="8712" style="2364" width="11.28515625"/>
    <col customWidth="1" min="8713" max="8713" style="2364" width="10.85546875"/>
    <col customWidth="1" min="8714" max="8714" style="2364" width="8.85546875"/>
    <col customWidth="1" min="8715" max="8715" style="2364" width="11.140625"/>
    <col customWidth="1" min="8716" max="8719" style="2364" width="11.85546875"/>
    <col customWidth="1" min="8720" max="8720" style="2364" width="8.85546875"/>
    <col customWidth="1" min="8721" max="8721" style="2364" width="10.85546875"/>
    <col customWidth="1" min="8722" max="8722" style="2364" width="11.140625"/>
    <col customWidth="1" min="8723" max="8723" style="2364" width="8.85546875"/>
    <col customWidth="1" min="8724" max="8724" style="2364" width="10.85546875"/>
    <col customWidth="1" min="8725" max="8725" style="2364" width="11.140625"/>
    <col customWidth="1" min="8726" max="8726" style="2364" width="8.85546875"/>
    <col customWidth="1" min="8727" max="8727" style="2364" width="10.85546875"/>
    <col customWidth="1" min="8728" max="8728" style="2364" width="11.140625"/>
    <col min="8729" max="8960" style="2364" width="8.85546875"/>
    <col customWidth="1" min="8961" max="8961" style="2364" width="8.85546875"/>
    <col customWidth="1" min="8962" max="8962" style="2364" width="10.85546875"/>
    <col customWidth="1" min="8963" max="8963" style="2364" width="52.7109375"/>
    <col customWidth="1" min="8964" max="8964" style="2364" width="11.140625"/>
    <col customWidth="1" min="8965" max="8965" style="2364" width="10.7109375"/>
    <col customWidth="1" min="8966" max="8966" style="2364" width="10.28515625"/>
    <col customWidth="1" min="8967" max="8967" style="2364" width="8.85546875"/>
    <col customWidth="1" min="8968" max="8968" style="2364" width="11.28515625"/>
    <col customWidth="1" min="8969" max="8969" style="2364" width="10.85546875"/>
    <col customWidth="1" min="8970" max="8970" style="2364" width="8.85546875"/>
    <col customWidth="1" min="8971" max="8971" style="2364" width="11.140625"/>
    <col customWidth="1" min="8972" max="8975" style="2364" width="11.85546875"/>
    <col customWidth="1" min="8976" max="8976" style="2364" width="8.85546875"/>
    <col customWidth="1" min="8977" max="8977" style="2364" width="10.85546875"/>
    <col customWidth="1" min="8978" max="8978" style="2364" width="11.140625"/>
    <col customWidth="1" min="8979" max="8979" style="2364" width="8.85546875"/>
    <col customWidth="1" min="8980" max="8980" style="2364" width="10.85546875"/>
    <col customWidth="1" min="8981" max="8981" style="2364" width="11.140625"/>
    <col customWidth="1" min="8982" max="8982" style="2364" width="8.85546875"/>
    <col customWidth="1" min="8983" max="8983" style="2364" width="10.85546875"/>
    <col customWidth="1" min="8984" max="8984" style="2364" width="11.140625"/>
    <col min="8985" max="9216" style="2364" width="8.85546875"/>
    <col customWidth="1" min="9217" max="9217" style="2364" width="8.85546875"/>
    <col customWidth="1" min="9218" max="9218" style="2364" width="10.85546875"/>
    <col customWidth="1" min="9219" max="9219" style="2364" width="52.7109375"/>
    <col customWidth="1" min="9220" max="9220" style="2364" width="11.140625"/>
    <col customWidth="1" min="9221" max="9221" style="2364" width="10.7109375"/>
    <col customWidth="1" min="9222" max="9222" style="2364" width="10.28515625"/>
    <col customWidth="1" min="9223" max="9223" style="2364" width="8.85546875"/>
    <col customWidth="1" min="9224" max="9224" style="2364" width="11.28515625"/>
    <col customWidth="1" min="9225" max="9225" style="2364" width="10.85546875"/>
    <col customWidth="1" min="9226" max="9226" style="2364" width="8.85546875"/>
    <col customWidth="1" min="9227" max="9227" style="2364" width="11.140625"/>
    <col customWidth="1" min="9228" max="9231" style="2364" width="11.85546875"/>
    <col customWidth="1" min="9232" max="9232" style="2364" width="8.85546875"/>
    <col customWidth="1" min="9233" max="9233" style="2364" width="10.85546875"/>
    <col customWidth="1" min="9234" max="9234" style="2364" width="11.140625"/>
    <col customWidth="1" min="9235" max="9235" style="2364" width="8.85546875"/>
    <col customWidth="1" min="9236" max="9236" style="2364" width="10.85546875"/>
    <col customWidth="1" min="9237" max="9237" style="2364" width="11.140625"/>
    <col customWidth="1" min="9238" max="9238" style="2364" width="8.85546875"/>
    <col customWidth="1" min="9239" max="9239" style="2364" width="10.85546875"/>
    <col customWidth="1" min="9240" max="9240" style="2364" width="11.140625"/>
    <col min="9241" max="9472" style="2364" width="8.85546875"/>
    <col customWidth="1" min="9473" max="9473" style="2364" width="8.85546875"/>
    <col customWidth="1" min="9474" max="9474" style="2364" width="10.85546875"/>
    <col customWidth="1" min="9475" max="9475" style="2364" width="52.7109375"/>
    <col customWidth="1" min="9476" max="9476" style="2364" width="11.140625"/>
    <col customWidth="1" min="9477" max="9477" style="2364" width="10.7109375"/>
    <col customWidth="1" min="9478" max="9478" style="2364" width="10.28515625"/>
    <col customWidth="1" min="9479" max="9479" style="2364" width="8.85546875"/>
    <col customWidth="1" min="9480" max="9480" style="2364" width="11.28515625"/>
    <col customWidth="1" min="9481" max="9481" style="2364" width="10.85546875"/>
    <col customWidth="1" min="9482" max="9482" style="2364" width="8.85546875"/>
    <col customWidth="1" min="9483" max="9483" style="2364" width="11.140625"/>
    <col customWidth="1" min="9484" max="9487" style="2364" width="11.85546875"/>
    <col customWidth="1" min="9488" max="9488" style="2364" width="8.85546875"/>
    <col customWidth="1" min="9489" max="9489" style="2364" width="10.85546875"/>
    <col customWidth="1" min="9490" max="9490" style="2364" width="11.140625"/>
    <col customWidth="1" min="9491" max="9491" style="2364" width="8.85546875"/>
    <col customWidth="1" min="9492" max="9492" style="2364" width="10.85546875"/>
    <col customWidth="1" min="9493" max="9493" style="2364" width="11.140625"/>
    <col customWidth="1" min="9494" max="9494" style="2364" width="8.85546875"/>
    <col customWidth="1" min="9495" max="9495" style="2364" width="10.85546875"/>
    <col customWidth="1" min="9496" max="9496" style="2364" width="11.140625"/>
    <col min="9497" max="9728" style="2364" width="8.85546875"/>
    <col customWidth="1" min="9729" max="9729" style="2364" width="8.85546875"/>
    <col customWidth="1" min="9730" max="9730" style="2364" width="10.85546875"/>
    <col customWidth="1" min="9731" max="9731" style="2364" width="52.7109375"/>
    <col customWidth="1" min="9732" max="9732" style="2364" width="11.140625"/>
    <col customWidth="1" min="9733" max="9733" style="2364" width="10.7109375"/>
    <col customWidth="1" min="9734" max="9734" style="2364" width="10.28515625"/>
    <col customWidth="1" min="9735" max="9735" style="2364" width="8.85546875"/>
    <col customWidth="1" min="9736" max="9736" style="2364" width="11.28515625"/>
    <col customWidth="1" min="9737" max="9737" style="2364" width="10.85546875"/>
    <col customWidth="1" min="9738" max="9738" style="2364" width="8.85546875"/>
    <col customWidth="1" min="9739" max="9739" style="2364" width="11.140625"/>
    <col customWidth="1" min="9740" max="9743" style="2364" width="11.85546875"/>
    <col customWidth="1" min="9744" max="9744" style="2364" width="8.85546875"/>
    <col customWidth="1" min="9745" max="9745" style="2364" width="10.85546875"/>
    <col customWidth="1" min="9746" max="9746" style="2364" width="11.140625"/>
    <col customWidth="1" min="9747" max="9747" style="2364" width="8.85546875"/>
    <col customWidth="1" min="9748" max="9748" style="2364" width="10.85546875"/>
    <col customWidth="1" min="9749" max="9749" style="2364" width="11.140625"/>
    <col customWidth="1" min="9750" max="9750" style="2364" width="8.85546875"/>
    <col customWidth="1" min="9751" max="9751" style="2364" width="10.85546875"/>
    <col customWidth="1" min="9752" max="9752" style="2364" width="11.140625"/>
    <col min="9753" max="9984" style="2364" width="8.85546875"/>
    <col customWidth="1" min="9985" max="9985" style="2364" width="8.85546875"/>
    <col customWidth="1" min="9986" max="9986" style="2364" width="10.85546875"/>
    <col customWidth="1" min="9987" max="9987" style="2364" width="52.7109375"/>
    <col customWidth="1" min="9988" max="9988" style="2364" width="11.140625"/>
    <col customWidth="1" min="9989" max="9989" style="2364" width="10.7109375"/>
    <col customWidth="1" min="9990" max="9990" style="2364" width="10.28515625"/>
    <col customWidth="1" min="9991" max="9991" style="2364" width="8.85546875"/>
    <col customWidth="1" min="9992" max="9992" style="2364" width="11.28515625"/>
    <col customWidth="1" min="9993" max="9993" style="2364" width="10.85546875"/>
    <col customWidth="1" min="9994" max="9994" style="2364" width="8.85546875"/>
    <col customWidth="1" min="9995" max="9995" style="2364" width="11.140625"/>
    <col customWidth="1" min="9996" max="9999" style="2364" width="11.85546875"/>
    <col customWidth="1" min="10000" max="10000" style="2364" width="8.85546875"/>
    <col customWidth="1" min="10001" max="10001" style="2364" width="10.85546875"/>
    <col customWidth="1" min="10002" max="10002" style="2364" width="11.140625"/>
    <col customWidth="1" min="10003" max="10003" style="2364" width="8.85546875"/>
    <col customWidth="1" min="10004" max="10004" style="2364" width="10.85546875"/>
    <col customWidth="1" min="10005" max="10005" style="2364" width="11.140625"/>
    <col customWidth="1" min="10006" max="10006" style="2364" width="8.85546875"/>
    <col customWidth="1" min="10007" max="10007" style="2364" width="10.85546875"/>
    <col customWidth="1" min="10008" max="10008" style="2364" width="11.140625"/>
    <col min="10009" max="10240" style="2364" width="8.85546875"/>
    <col customWidth="1" min="10241" max="10241" style="2364" width="8.85546875"/>
    <col customWidth="1" min="10242" max="10242" style="2364" width="10.85546875"/>
    <col customWidth="1" min="10243" max="10243" style="2364" width="52.7109375"/>
    <col customWidth="1" min="10244" max="10244" style="2364" width="11.140625"/>
    <col customWidth="1" min="10245" max="10245" style="2364" width="10.7109375"/>
    <col customWidth="1" min="10246" max="10246" style="2364" width="10.28515625"/>
    <col customWidth="1" min="10247" max="10247" style="2364" width="8.85546875"/>
    <col customWidth="1" min="10248" max="10248" style="2364" width="11.28515625"/>
    <col customWidth="1" min="10249" max="10249" style="2364" width="10.85546875"/>
    <col customWidth="1" min="10250" max="10250" style="2364" width="8.85546875"/>
    <col customWidth="1" min="10251" max="10251" style="2364" width="11.140625"/>
    <col customWidth="1" min="10252" max="10255" style="2364" width="11.85546875"/>
    <col customWidth="1" min="10256" max="10256" style="2364" width="8.85546875"/>
    <col customWidth="1" min="10257" max="10257" style="2364" width="10.85546875"/>
    <col customWidth="1" min="10258" max="10258" style="2364" width="11.140625"/>
    <col customWidth="1" min="10259" max="10259" style="2364" width="8.85546875"/>
    <col customWidth="1" min="10260" max="10260" style="2364" width="10.85546875"/>
    <col customWidth="1" min="10261" max="10261" style="2364" width="11.140625"/>
    <col customWidth="1" min="10262" max="10262" style="2364" width="8.85546875"/>
    <col customWidth="1" min="10263" max="10263" style="2364" width="10.85546875"/>
    <col customWidth="1" min="10264" max="10264" style="2364" width="11.140625"/>
    <col min="10265" max="10496" style="2364" width="8.85546875"/>
    <col customWidth="1" min="10497" max="10497" style="2364" width="8.85546875"/>
    <col customWidth="1" min="10498" max="10498" style="2364" width="10.85546875"/>
    <col customWidth="1" min="10499" max="10499" style="2364" width="52.7109375"/>
    <col customWidth="1" min="10500" max="10500" style="2364" width="11.140625"/>
    <col customWidth="1" min="10501" max="10501" style="2364" width="10.7109375"/>
    <col customWidth="1" min="10502" max="10502" style="2364" width="10.28515625"/>
    <col customWidth="1" min="10503" max="10503" style="2364" width="8.85546875"/>
    <col customWidth="1" min="10504" max="10504" style="2364" width="11.28515625"/>
    <col customWidth="1" min="10505" max="10505" style="2364" width="10.85546875"/>
    <col customWidth="1" min="10506" max="10506" style="2364" width="8.85546875"/>
    <col customWidth="1" min="10507" max="10507" style="2364" width="11.140625"/>
    <col customWidth="1" min="10508" max="10511" style="2364" width="11.85546875"/>
    <col customWidth="1" min="10512" max="10512" style="2364" width="8.85546875"/>
    <col customWidth="1" min="10513" max="10513" style="2364" width="10.85546875"/>
    <col customWidth="1" min="10514" max="10514" style="2364" width="11.140625"/>
    <col customWidth="1" min="10515" max="10515" style="2364" width="8.85546875"/>
    <col customWidth="1" min="10516" max="10516" style="2364" width="10.85546875"/>
    <col customWidth="1" min="10517" max="10517" style="2364" width="11.140625"/>
    <col customWidth="1" min="10518" max="10518" style="2364" width="8.85546875"/>
    <col customWidth="1" min="10519" max="10519" style="2364" width="10.85546875"/>
    <col customWidth="1" min="10520" max="10520" style="2364" width="11.140625"/>
    <col min="10521" max="10752" style="2364" width="8.85546875"/>
    <col customWidth="1" min="10753" max="10753" style="2364" width="8.85546875"/>
    <col customWidth="1" min="10754" max="10754" style="2364" width="10.85546875"/>
    <col customWidth="1" min="10755" max="10755" style="2364" width="52.7109375"/>
    <col customWidth="1" min="10756" max="10756" style="2364" width="11.140625"/>
    <col customWidth="1" min="10757" max="10757" style="2364" width="10.7109375"/>
    <col customWidth="1" min="10758" max="10758" style="2364" width="10.28515625"/>
    <col customWidth="1" min="10759" max="10759" style="2364" width="8.85546875"/>
    <col customWidth="1" min="10760" max="10760" style="2364" width="11.28515625"/>
    <col customWidth="1" min="10761" max="10761" style="2364" width="10.85546875"/>
    <col customWidth="1" min="10762" max="10762" style="2364" width="8.85546875"/>
    <col customWidth="1" min="10763" max="10763" style="2364" width="11.140625"/>
    <col customWidth="1" min="10764" max="10767" style="2364" width="11.85546875"/>
    <col customWidth="1" min="10768" max="10768" style="2364" width="8.85546875"/>
    <col customWidth="1" min="10769" max="10769" style="2364" width="10.85546875"/>
    <col customWidth="1" min="10770" max="10770" style="2364" width="11.140625"/>
    <col customWidth="1" min="10771" max="10771" style="2364" width="8.85546875"/>
    <col customWidth="1" min="10772" max="10772" style="2364" width="10.85546875"/>
    <col customWidth="1" min="10773" max="10773" style="2364" width="11.140625"/>
    <col customWidth="1" min="10774" max="10774" style="2364" width="8.85546875"/>
    <col customWidth="1" min="10775" max="10775" style="2364" width="10.85546875"/>
    <col customWidth="1" min="10776" max="10776" style="2364" width="11.140625"/>
    <col min="10777" max="11008" style="2364" width="8.85546875"/>
    <col customWidth="1" min="11009" max="11009" style="2364" width="8.85546875"/>
    <col customWidth="1" min="11010" max="11010" style="2364" width="10.85546875"/>
    <col customWidth="1" min="11011" max="11011" style="2364" width="52.7109375"/>
    <col customWidth="1" min="11012" max="11012" style="2364" width="11.140625"/>
    <col customWidth="1" min="11013" max="11013" style="2364" width="10.7109375"/>
    <col customWidth="1" min="11014" max="11014" style="2364" width="10.28515625"/>
    <col customWidth="1" min="11015" max="11015" style="2364" width="8.85546875"/>
    <col customWidth="1" min="11016" max="11016" style="2364" width="11.28515625"/>
    <col customWidth="1" min="11017" max="11017" style="2364" width="10.85546875"/>
    <col customWidth="1" min="11018" max="11018" style="2364" width="8.85546875"/>
    <col customWidth="1" min="11019" max="11019" style="2364" width="11.140625"/>
    <col customWidth="1" min="11020" max="11023" style="2364" width="11.85546875"/>
    <col customWidth="1" min="11024" max="11024" style="2364" width="8.85546875"/>
    <col customWidth="1" min="11025" max="11025" style="2364" width="10.85546875"/>
    <col customWidth="1" min="11026" max="11026" style="2364" width="11.140625"/>
    <col customWidth="1" min="11027" max="11027" style="2364" width="8.85546875"/>
    <col customWidth="1" min="11028" max="11028" style="2364" width="10.85546875"/>
    <col customWidth="1" min="11029" max="11029" style="2364" width="11.140625"/>
    <col customWidth="1" min="11030" max="11030" style="2364" width="8.85546875"/>
    <col customWidth="1" min="11031" max="11031" style="2364" width="10.85546875"/>
    <col customWidth="1" min="11032" max="11032" style="2364" width="11.140625"/>
    <col min="11033" max="11264" style="2364" width="8.85546875"/>
    <col customWidth="1" min="11265" max="11265" style="2364" width="8.85546875"/>
    <col customWidth="1" min="11266" max="11266" style="2364" width="10.85546875"/>
    <col customWidth="1" min="11267" max="11267" style="2364" width="52.7109375"/>
    <col customWidth="1" min="11268" max="11268" style="2364" width="11.140625"/>
    <col customWidth="1" min="11269" max="11269" style="2364" width="10.7109375"/>
    <col customWidth="1" min="11270" max="11270" style="2364" width="10.28515625"/>
    <col customWidth="1" min="11271" max="11271" style="2364" width="8.85546875"/>
    <col customWidth="1" min="11272" max="11272" style="2364" width="11.28515625"/>
    <col customWidth="1" min="11273" max="11273" style="2364" width="10.85546875"/>
    <col customWidth="1" min="11274" max="11274" style="2364" width="8.85546875"/>
    <col customWidth="1" min="11275" max="11275" style="2364" width="11.140625"/>
    <col customWidth="1" min="11276" max="11279" style="2364" width="11.85546875"/>
    <col customWidth="1" min="11280" max="11280" style="2364" width="8.85546875"/>
    <col customWidth="1" min="11281" max="11281" style="2364" width="10.85546875"/>
    <col customWidth="1" min="11282" max="11282" style="2364" width="11.140625"/>
    <col customWidth="1" min="11283" max="11283" style="2364" width="8.85546875"/>
    <col customWidth="1" min="11284" max="11284" style="2364" width="10.85546875"/>
    <col customWidth="1" min="11285" max="11285" style="2364" width="11.140625"/>
    <col customWidth="1" min="11286" max="11286" style="2364" width="8.85546875"/>
    <col customWidth="1" min="11287" max="11287" style="2364" width="10.85546875"/>
    <col customWidth="1" min="11288" max="11288" style="2364" width="11.140625"/>
    <col min="11289" max="11520" style="2364" width="8.85546875"/>
    <col customWidth="1" min="11521" max="11521" style="2364" width="8.85546875"/>
    <col customWidth="1" min="11522" max="11522" style="2364" width="10.85546875"/>
    <col customWidth="1" min="11523" max="11523" style="2364" width="52.7109375"/>
    <col customWidth="1" min="11524" max="11524" style="2364" width="11.140625"/>
    <col customWidth="1" min="11525" max="11525" style="2364" width="10.7109375"/>
    <col customWidth="1" min="11526" max="11526" style="2364" width="10.28515625"/>
    <col customWidth="1" min="11527" max="11527" style="2364" width="8.85546875"/>
    <col customWidth="1" min="11528" max="11528" style="2364" width="11.28515625"/>
    <col customWidth="1" min="11529" max="11529" style="2364" width="10.85546875"/>
    <col customWidth="1" min="11530" max="11530" style="2364" width="8.85546875"/>
    <col customWidth="1" min="11531" max="11531" style="2364" width="11.140625"/>
    <col customWidth="1" min="11532" max="11535" style="2364" width="11.85546875"/>
    <col customWidth="1" min="11536" max="11536" style="2364" width="8.85546875"/>
    <col customWidth="1" min="11537" max="11537" style="2364" width="10.85546875"/>
    <col customWidth="1" min="11538" max="11538" style="2364" width="11.140625"/>
    <col customWidth="1" min="11539" max="11539" style="2364" width="8.85546875"/>
    <col customWidth="1" min="11540" max="11540" style="2364" width="10.85546875"/>
    <col customWidth="1" min="11541" max="11541" style="2364" width="11.140625"/>
    <col customWidth="1" min="11542" max="11542" style="2364" width="8.85546875"/>
    <col customWidth="1" min="11543" max="11543" style="2364" width="10.85546875"/>
    <col customWidth="1" min="11544" max="11544" style="2364" width="11.140625"/>
    <col min="11545" max="11776" style="2364" width="8.85546875"/>
    <col customWidth="1" min="11777" max="11777" style="2364" width="8.85546875"/>
    <col customWidth="1" min="11778" max="11778" style="2364" width="10.85546875"/>
    <col customWidth="1" min="11779" max="11779" style="2364" width="52.7109375"/>
    <col customWidth="1" min="11780" max="11780" style="2364" width="11.140625"/>
    <col customWidth="1" min="11781" max="11781" style="2364" width="10.7109375"/>
    <col customWidth="1" min="11782" max="11782" style="2364" width="10.28515625"/>
    <col customWidth="1" min="11783" max="11783" style="2364" width="8.85546875"/>
    <col customWidth="1" min="11784" max="11784" style="2364" width="11.28515625"/>
    <col customWidth="1" min="11785" max="11785" style="2364" width="10.85546875"/>
    <col customWidth="1" min="11786" max="11786" style="2364" width="8.85546875"/>
    <col customWidth="1" min="11787" max="11787" style="2364" width="11.140625"/>
    <col customWidth="1" min="11788" max="11791" style="2364" width="11.85546875"/>
    <col customWidth="1" min="11792" max="11792" style="2364" width="8.85546875"/>
    <col customWidth="1" min="11793" max="11793" style="2364" width="10.85546875"/>
    <col customWidth="1" min="11794" max="11794" style="2364" width="11.140625"/>
    <col customWidth="1" min="11795" max="11795" style="2364" width="8.85546875"/>
    <col customWidth="1" min="11796" max="11796" style="2364" width="10.85546875"/>
    <col customWidth="1" min="11797" max="11797" style="2364" width="11.140625"/>
    <col customWidth="1" min="11798" max="11798" style="2364" width="8.85546875"/>
    <col customWidth="1" min="11799" max="11799" style="2364" width="10.85546875"/>
    <col customWidth="1" min="11800" max="11800" style="2364" width="11.140625"/>
    <col min="11801" max="12032" style="2364" width="8.85546875"/>
    <col customWidth="1" min="12033" max="12033" style="2364" width="8.85546875"/>
    <col customWidth="1" min="12034" max="12034" style="2364" width="10.85546875"/>
    <col customWidth="1" min="12035" max="12035" style="2364" width="52.7109375"/>
    <col customWidth="1" min="12036" max="12036" style="2364" width="11.140625"/>
    <col customWidth="1" min="12037" max="12037" style="2364" width="10.7109375"/>
    <col customWidth="1" min="12038" max="12038" style="2364" width="10.28515625"/>
    <col customWidth="1" min="12039" max="12039" style="2364" width="8.85546875"/>
    <col customWidth="1" min="12040" max="12040" style="2364" width="11.28515625"/>
    <col customWidth="1" min="12041" max="12041" style="2364" width="10.85546875"/>
    <col customWidth="1" min="12042" max="12042" style="2364" width="8.85546875"/>
    <col customWidth="1" min="12043" max="12043" style="2364" width="11.140625"/>
    <col customWidth="1" min="12044" max="12047" style="2364" width="11.85546875"/>
    <col customWidth="1" min="12048" max="12048" style="2364" width="8.85546875"/>
    <col customWidth="1" min="12049" max="12049" style="2364" width="10.85546875"/>
    <col customWidth="1" min="12050" max="12050" style="2364" width="11.140625"/>
    <col customWidth="1" min="12051" max="12051" style="2364" width="8.85546875"/>
    <col customWidth="1" min="12052" max="12052" style="2364" width="10.85546875"/>
    <col customWidth="1" min="12053" max="12053" style="2364" width="11.140625"/>
    <col customWidth="1" min="12054" max="12054" style="2364" width="8.85546875"/>
    <col customWidth="1" min="12055" max="12055" style="2364" width="10.85546875"/>
    <col customWidth="1" min="12056" max="12056" style="2364" width="11.140625"/>
    <col min="12057" max="12288" style="2364" width="8.85546875"/>
    <col customWidth="1" min="12289" max="12289" style="2364" width="8.85546875"/>
    <col customWidth="1" min="12290" max="12290" style="2364" width="10.85546875"/>
    <col customWidth="1" min="12291" max="12291" style="2364" width="52.7109375"/>
    <col customWidth="1" min="12292" max="12292" style="2364" width="11.140625"/>
    <col customWidth="1" min="12293" max="12293" style="2364" width="10.7109375"/>
    <col customWidth="1" min="12294" max="12294" style="2364" width="10.28515625"/>
    <col customWidth="1" min="12295" max="12295" style="2364" width="8.85546875"/>
    <col customWidth="1" min="12296" max="12296" style="2364" width="11.28515625"/>
    <col customWidth="1" min="12297" max="12297" style="2364" width="10.85546875"/>
    <col customWidth="1" min="12298" max="12298" style="2364" width="8.85546875"/>
    <col customWidth="1" min="12299" max="12299" style="2364" width="11.140625"/>
    <col customWidth="1" min="12300" max="12303" style="2364" width="11.85546875"/>
    <col customWidth="1" min="12304" max="12304" style="2364" width="8.85546875"/>
    <col customWidth="1" min="12305" max="12305" style="2364" width="10.85546875"/>
    <col customWidth="1" min="12306" max="12306" style="2364" width="11.140625"/>
    <col customWidth="1" min="12307" max="12307" style="2364" width="8.85546875"/>
    <col customWidth="1" min="12308" max="12308" style="2364" width="10.85546875"/>
    <col customWidth="1" min="12309" max="12309" style="2364" width="11.140625"/>
    <col customWidth="1" min="12310" max="12310" style="2364" width="8.85546875"/>
    <col customWidth="1" min="12311" max="12311" style="2364" width="10.85546875"/>
    <col customWidth="1" min="12312" max="12312" style="2364" width="11.140625"/>
    <col min="12313" max="12544" style="2364" width="8.85546875"/>
    <col customWidth="1" min="12545" max="12545" style="2364" width="8.85546875"/>
    <col customWidth="1" min="12546" max="12546" style="2364" width="10.85546875"/>
    <col customWidth="1" min="12547" max="12547" style="2364" width="52.7109375"/>
    <col customWidth="1" min="12548" max="12548" style="2364" width="11.140625"/>
    <col customWidth="1" min="12549" max="12549" style="2364" width="10.7109375"/>
    <col customWidth="1" min="12550" max="12550" style="2364" width="10.28515625"/>
    <col customWidth="1" min="12551" max="12551" style="2364" width="8.85546875"/>
    <col customWidth="1" min="12552" max="12552" style="2364" width="11.28515625"/>
    <col customWidth="1" min="12553" max="12553" style="2364" width="10.85546875"/>
    <col customWidth="1" min="12554" max="12554" style="2364" width="8.85546875"/>
    <col customWidth="1" min="12555" max="12555" style="2364" width="11.140625"/>
    <col customWidth="1" min="12556" max="12559" style="2364" width="11.85546875"/>
    <col customWidth="1" min="12560" max="12560" style="2364" width="8.85546875"/>
    <col customWidth="1" min="12561" max="12561" style="2364" width="10.85546875"/>
    <col customWidth="1" min="12562" max="12562" style="2364" width="11.140625"/>
    <col customWidth="1" min="12563" max="12563" style="2364" width="8.85546875"/>
    <col customWidth="1" min="12564" max="12564" style="2364" width="10.85546875"/>
    <col customWidth="1" min="12565" max="12565" style="2364" width="11.140625"/>
    <col customWidth="1" min="12566" max="12566" style="2364" width="8.85546875"/>
    <col customWidth="1" min="12567" max="12567" style="2364" width="10.85546875"/>
    <col customWidth="1" min="12568" max="12568" style="2364" width="11.140625"/>
    <col min="12569" max="12800" style="2364" width="8.85546875"/>
    <col customWidth="1" min="12801" max="12801" style="2364" width="8.85546875"/>
    <col customWidth="1" min="12802" max="12802" style="2364" width="10.85546875"/>
    <col customWidth="1" min="12803" max="12803" style="2364" width="52.7109375"/>
    <col customWidth="1" min="12804" max="12804" style="2364" width="11.140625"/>
    <col customWidth="1" min="12805" max="12805" style="2364" width="10.7109375"/>
    <col customWidth="1" min="12806" max="12806" style="2364" width="10.28515625"/>
    <col customWidth="1" min="12807" max="12807" style="2364" width="8.85546875"/>
    <col customWidth="1" min="12808" max="12808" style="2364" width="11.28515625"/>
    <col customWidth="1" min="12809" max="12809" style="2364" width="10.85546875"/>
    <col customWidth="1" min="12810" max="12810" style="2364" width="8.85546875"/>
    <col customWidth="1" min="12811" max="12811" style="2364" width="11.140625"/>
    <col customWidth="1" min="12812" max="12815" style="2364" width="11.85546875"/>
    <col customWidth="1" min="12816" max="12816" style="2364" width="8.85546875"/>
    <col customWidth="1" min="12817" max="12817" style="2364" width="10.85546875"/>
    <col customWidth="1" min="12818" max="12818" style="2364" width="11.140625"/>
    <col customWidth="1" min="12819" max="12819" style="2364" width="8.85546875"/>
    <col customWidth="1" min="12820" max="12820" style="2364" width="10.85546875"/>
    <col customWidth="1" min="12821" max="12821" style="2364" width="11.140625"/>
    <col customWidth="1" min="12822" max="12822" style="2364" width="8.85546875"/>
    <col customWidth="1" min="12823" max="12823" style="2364" width="10.85546875"/>
    <col customWidth="1" min="12824" max="12824" style="2364" width="11.140625"/>
    <col min="12825" max="13056" style="2364" width="8.85546875"/>
    <col customWidth="1" min="13057" max="13057" style="2364" width="8.85546875"/>
    <col customWidth="1" min="13058" max="13058" style="2364" width="10.85546875"/>
    <col customWidth="1" min="13059" max="13059" style="2364" width="52.7109375"/>
    <col customWidth="1" min="13060" max="13060" style="2364" width="11.140625"/>
    <col customWidth="1" min="13061" max="13061" style="2364" width="10.7109375"/>
    <col customWidth="1" min="13062" max="13062" style="2364" width="10.28515625"/>
    <col customWidth="1" min="13063" max="13063" style="2364" width="8.85546875"/>
    <col customWidth="1" min="13064" max="13064" style="2364" width="11.28515625"/>
    <col customWidth="1" min="13065" max="13065" style="2364" width="10.85546875"/>
    <col customWidth="1" min="13066" max="13066" style="2364" width="8.85546875"/>
    <col customWidth="1" min="13067" max="13067" style="2364" width="11.140625"/>
    <col customWidth="1" min="13068" max="13071" style="2364" width="11.85546875"/>
    <col customWidth="1" min="13072" max="13072" style="2364" width="8.85546875"/>
    <col customWidth="1" min="13073" max="13073" style="2364" width="10.85546875"/>
    <col customWidth="1" min="13074" max="13074" style="2364" width="11.140625"/>
    <col customWidth="1" min="13075" max="13075" style="2364" width="8.85546875"/>
    <col customWidth="1" min="13076" max="13076" style="2364" width="10.85546875"/>
    <col customWidth="1" min="13077" max="13077" style="2364" width="11.140625"/>
    <col customWidth="1" min="13078" max="13078" style="2364" width="8.85546875"/>
    <col customWidth="1" min="13079" max="13079" style="2364" width="10.85546875"/>
    <col customWidth="1" min="13080" max="13080" style="2364" width="11.140625"/>
    <col min="13081" max="13312" style="2364" width="8.85546875"/>
    <col customWidth="1" min="13313" max="13313" style="2364" width="8.85546875"/>
    <col customWidth="1" min="13314" max="13314" style="2364" width="10.85546875"/>
    <col customWidth="1" min="13315" max="13315" style="2364" width="52.7109375"/>
    <col customWidth="1" min="13316" max="13316" style="2364" width="11.140625"/>
    <col customWidth="1" min="13317" max="13317" style="2364" width="10.7109375"/>
    <col customWidth="1" min="13318" max="13318" style="2364" width="10.28515625"/>
    <col customWidth="1" min="13319" max="13319" style="2364" width="8.85546875"/>
    <col customWidth="1" min="13320" max="13320" style="2364" width="11.28515625"/>
    <col customWidth="1" min="13321" max="13321" style="2364" width="10.85546875"/>
    <col customWidth="1" min="13322" max="13322" style="2364" width="8.85546875"/>
    <col customWidth="1" min="13323" max="13323" style="2364" width="11.140625"/>
    <col customWidth="1" min="13324" max="13327" style="2364" width="11.85546875"/>
    <col customWidth="1" min="13328" max="13328" style="2364" width="8.85546875"/>
    <col customWidth="1" min="13329" max="13329" style="2364" width="10.85546875"/>
    <col customWidth="1" min="13330" max="13330" style="2364" width="11.140625"/>
    <col customWidth="1" min="13331" max="13331" style="2364" width="8.85546875"/>
    <col customWidth="1" min="13332" max="13332" style="2364" width="10.85546875"/>
    <col customWidth="1" min="13333" max="13333" style="2364" width="11.140625"/>
    <col customWidth="1" min="13334" max="13334" style="2364" width="8.85546875"/>
    <col customWidth="1" min="13335" max="13335" style="2364" width="10.85546875"/>
    <col customWidth="1" min="13336" max="13336" style="2364" width="11.140625"/>
    <col min="13337" max="13568" style="2364" width="8.85546875"/>
    <col customWidth="1" min="13569" max="13569" style="2364" width="8.85546875"/>
    <col customWidth="1" min="13570" max="13570" style="2364" width="10.85546875"/>
    <col customWidth="1" min="13571" max="13571" style="2364" width="52.7109375"/>
    <col customWidth="1" min="13572" max="13572" style="2364" width="11.140625"/>
    <col customWidth="1" min="13573" max="13573" style="2364" width="10.7109375"/>
    <col customWidth="1" min="13574" max="13574" style="2364" width="10.28515625"/>
    <col customWidth="1" min="13575" max="13575" style="2364" width="8.85546875"/>
    <col customWidth="1" min="13576" max="13576" style="2364" width="11.28515625"/>
    <col customWidth="1" min="13577" max="13577" style="2364" width="10.85546875"/>
    <col customWidth="1" min="13578" max="13578" style="2364" width="8.85546875"/>
    <col customWidth="1" min="13579" max="13579" style="2364" width="11.140625"/>
    <col customWidth="1" min="13580" max="13583" style="2364" width="11.85546875"/>
    <col customWidth="1" min="13584" max="13584" style="2364" width="8.85546875"/>
    <col customWidth="1" min="13585" max="13585" style="2364" width="10.85546875"/>
    <col customWidth="1" min="13586" max="13586" style="2364" width="11.140625"/>
    <col customWidth="1" min="13587" max="13587" style="2364" width="8.85546875"/>
    <col customWidth="1" min="13588" max="13588" style="2364" width="10.85546875"/>
    <col customWidth="1" min="13589" max="13589" style="2364" width="11.140625"/>
    <col customWidth="1" min="13590" max="13590" style="2364" width="8.85546875"/>
    <col customWidth="1" min="13591" max="13591" style="2364" width="10.85546875"/>
    <col customWidth="1" min="13592" max="13592" style="2364" width="11.140625"/>
    <col min="13593" max="13824" style="2364" width="8.85546875"/>
    <col customWidth="1" min="13825" max="13825" style="2364" width="8.85546875"/>
    <col customWidth="1" min="13826" max="13826" style="2364" width="10.85546875"/>
    <col customWidth="1" min="13827" max="13827" style="2364" width="52.7109375"/>
    <col customWidth="1" min="13828" max="13828" style="2364" width="11.140625"/>
    <col customWidth="1" min="13829" max="13829" style="2364" width="10.7109375"/>
    <col customWidth="1" min="13830" max="13830" style="2364" width="10.28515625"/>
    <col customWidth="1" min="13831" max="13831" style="2364" width="8.85546875"/>
    <col customWidth="1" min="13832" max="13832" style="2364" width="11.28515625"/>
    <col customWidth="1" min="13833" max="13833" style="2364" width="10.85546875"/>
    <col customWidth="1" min="13834" max="13834" style="2364" width="8.85546875"/>
    <col customWidth="1" min="13835" max="13835" style="2364" width="11.140625"/>
    <col customWidth="1" min="13836" max="13839" style="2364" width="11.85546875"/>
    <col customWidth="1" min="13840" max="13840" style="2364" width="8.85546875"/>
    <col customWidth="1" min="13841" max="13841" style="2364" width="10.85546875"/>
    <col customWidth="1" min="13842" max="13842" style="2364" width="11.140625"/>
    <col customWidth="1" min="13843" max="13843" style="2364" width="8.85546875"/>
    <col customWidth="1" min="13844" max="13844" style="2364" width="10.85546875"/>
    <col customWidth="1" min="13845" max="13845" style="2364" width="11.140625"/>
    <col customWidth="1" min="13846" max="13846" style="2364" width="8.85546875"/>
    <col customWidth="1" min="13847" max="13847" style="2364" width="10.85546875"/>
    <col customWidth="1" min="13848" max="13848" style="2364" width="11.140625"/>
    <col min="13849" max="14080" style="2364" width="8.85546875"/>
    <col customWidth="1" min="14081" max="14081" style="2364" width="8.85546875"/>
    <col customWidth="1" min="14082" max="14082" style="2364" width="10.85546875"/>
    <col customWidth="1" min="14083" max="14083" style="2364" width="52.7109375"/>
    <col customWidth="1" min="14084" max="14084" style="2364" width="11.140625"/>
    <col customWidth="1" min="14085" max="14085" style="2364" width="10.7109375"/>
    <col customWidth="1" min="14086" max="14086" style="2364" width="10.28515625"/>
    <col customWidth="1" min="14087" max="14087" style="2364" width="8.85546875"/>
    <col customWidth="1" min="14088" max="14088" style="2364" width="11.28515625"/>
    <col customWidth="1" min="14089" max="14089" style="2364" width="10.85546875"/>
    <col customWidth="1" min="14090" max="14090" style="2364" width="8.85546875"/>
    <col customWidth="1" min="14091" max="14091" style="2364" width="11.140625"/>
    <col customWidth="1" min="14092" max="14095" style="2364" width="11.85546875"/>
    <col customWidth="1" min="14096" max="14096" style="2364" width="8.85546875"/>
    <col customWidth="1" min="14097" max="14097" style="2364" width="10.85546875"/>
    <col customWidth="1" min="14098" max="14098" style="2364" width="11.140625"/>
    <col customWidth="1" min="14099" max="14099" style="2364" width="8.85546875"/>
    <col customWidth="1" min="14100" max="14100" style="2364" width="10.85546875"/>
    <col customWidth="1" min="14101" max="14101" style="2364" width="11.140625"/>
    <col customWidth="1" min="14102" max="14102" style="2364" width="8.85546875"/>
    <col customWidth="1" min="14103" max="14103" style="2364" width="10.85546875"/>
    <col customWidth="1" min="14104" max="14104" style="2364" width="11.140625"/>
    <col min="14105" max="14336" style="2364" width="8.85546875"/>
    <col customWidth="1" min="14337" max="14337" style="2364" width="8.85546875"/>
    <col customWidth="1" min="14338" max="14338" style="2364" width="10.85546875"/>
    <col customWidth="1" min="14339" max="14339" style="2364" width="52.7109375"/>
    <col customWidth="1" min="14340" max="14340" style="2364" width="11.140625"/>
    <col customWidth="1" min="14341" max="14341" style="2364" width="10.7109375"/>
    <col customWidth="1" min="14342" max="14342" style="2364" width="10.28515625"/>
    <col customWidth="1" min="14343" max="14343" style="2364" width="8.85546875"/>
    <col customWidth="1" min="14344" max="14344" style="2364" width="11.28515625"/>
    <col customWidth="1" min="14345" max="14345" style="2364" width="10.85546875"/>
    <col customWidth="1" min="14346" max="14346" style="2364" width="8.85546875"/>
    <col customWidth="1" min="14347" max="14347" style="2364" width="11.140625"/>
    <col customWidth="1" min="14348" max="14351" style="2364" width="11.85546875"/>
    <col customWidth="1" min="14352" max="14352" style="2364" width="8.85546875"/>
    <col customWidth="1" min="14353" max="14353" style="2364" width="10.85546875"/>
    <col customWidth="1" min="14354" max="14354" style="2364" width="11.140625"/>
    <col customWidth="1" min="14355" max="14355" style="2364" width="8.85546875"/>
    <col customWidth="1" min="14356" max="14356" style="2364" width="10.85546875"/>
    <col customWidth="1" min="14357" max="14357" style="2364" width="11.140625"/>
    <col customWidth="1" min="14358" max="14358" style="2364" width="8.85546875"/>
    <col customWidth="1" min="14359" max="14359" style="2364" width="10.85546875"/>
    <col customWidth="1" min="14360" max="14360" style="2364" width="11.140625"/>
    <col min="14361" max="14592" style="2364" width="8.85546875"/>
    <col customWidth="1" min="14593" max="14593" style="2364" width="8.85546875"/>
    <col customWidth="1" min="14594" max="14594" style="2364" width="10.85546875"/>
    <col customWidth="1" min="14595" max="14595" style="2364" width="52.7109375"/>
    <col customWidth="1" min="14596" max="14596" style="2364" width="11.140625"/>
    <col customWidth="1" min="14597" max="14597" style="2364" width="10.7109375"/>
    <col customWidth="1" min="14598" max="14598" style="2364" width="10.28515625"/>
    <col customWidth="1" min="14599" max="14599" style="2364" width="8.85546875"/>
    <col customWidth="1" min="14600" max="14600" style="2364" width="11.28515625"/>
    <col customWidth="1" min="14601" max="14601" style="2364" width="10.85546875"/>
    <col customWidth="1" min="14602" max="14602" style="2364" width="8.85546875"/>
    <col customWidth="1" min="14603" max="14603" style="2364" width="11.140625"/>
    <col customWidth="1" min="14604" max="14607" style="2364" width="11.85546875"/>
    <col customWidth="1" min="14608" max="14608" style="2364" width="8.85546875"/>
    <col customWidth="1" min="14609" max="14609" style="2364" width="10.85546875"/>
    <col customWidth="1" min="14610" max="14610" style="2364" width="11.140625"/>
    <col customWidth="1" min="14611" max="14611" style="2364" width="8.85546875"/>
    <col customWidth="1" min="14612" max="14612" style="2364" width="10.85546875"/>
    <col customWidth="1" min="14613" max="14613" style="2364" width="11.140625"/>
    <col customWidth="1" min="14614" max="14614" style="2364" width="8.85546875"/>
    <col customWidth="1" min="14615" max="14615" style="2364" width="10.85546875"/>
    <col customWidth="1" min="14616" max="14616" style="2364" width="11.140625"/>
    <col min="14617" max="14848" style="2364" width="8.85546875"/>
    <col customWidth="1" min="14849" max="14849" style="2364" width="8.85546875"/>
    <col customWidth="1" min="14850" max="14850" style="2364" width="10.85546875"/>
    <col customWidth="1" min="14851" max="14851" style="2364" width="52.7109375"/>
    <col customWidth="1" min="14852" max="14852" style="2364" width="11.140625"/>
    <col customWidth="1" min="14853" max="14853" style="2364" width="10.7109375"/>
    <col customWidth="1" min="14854" max="14854" style="2364" width="10.28515625"/>
    <col customWidth="1" min="14855" max="14855" style="2364" width="8.85546875"/>
    <col customWidth="1" min="14856" max="14856" style="2364" width="11.28515625"/>
    <col customWidth="1" min="14857" max="14857" style="2364" width="10.85546875"/>
    <col customWidth="1" min="14858" max="14858" style="2364" width="8.85546875"/>
    <col customWidth="1" min="14859" max="14859" style="2364" width="11.140625"/>
    <col customWidth="1" min="14860" max="14863" style="2364" width="11.85546875"/>
    <col customWidth="1" min="14864" max="14864" style="2364" width="8.85546875"/>
    <col customWidth="1" min="14865" max="14865" style="2364" width="10.85546875"/>
    <col customWidth="1" min="14866" max="14866" style="2364" width="11.140625"/>
    <col customWidth="1" min="14867" max="14867" style="2364" width="8.85546875"/>
    <col customWidth="1" min="14868" max="14868" style="2364" width="10.85546875"/>
    <col customWidth="1" min="14869" max="14869" style="2364" width="11.140625"/>
    <col customWidth="1" min="14870" max="14870" style="2364" width="8.85546875"/>
    <col customWidth="1" min="14871" max="14871" style="2364" width="10.85546875"/>
    <col customWidth="1" min="14872" max="14872" style="2364" width="11.140625"/>
    <col min="14873" max="15104" style="2364" width="8.85546875"/>
    <col customWidth="1" min="15105" max="15105" style="2364" width="8.85546875"/>
    <col customWidth="1" min="15106" max="15106" style="2364" width="10.85546875"/>
    <col customWidth="1" min="15107" max="15107" style="2364" width="52.7109375"/>
    <col customWidth="1" min="15108" max="15108" style="2364" width="11.140625"/>
    <col customWidth="1" min="15109" max="15109" style="2364" width="10.7109375"/>
    <col customWidth="1" min="15110" max="15110" style="2364" width="10.28515625"/>
    <col customWidth="1" min="15111" max="15111" style="2364" width="8.85546875"/>
    <col customWidth="1" min="15112" max="15112" style="2364" width="11.28515625"/>
    <col customWidth="1" min="15113" max="15113" style="2364" width="10.85546875"/>
    <col customWidth="1" min="15114" max="15114" style="2364" width="8.85546875"/>
    <col customWidth="1" min="15115" max="15115" style="2364" width="11.140625"/>
    <col customWidth="1" min="15116" max="15119" style="2364" width="11.85546875"/>
    <col customWidth="1" min="15120" max="15120" style="2364" width="8.85546875"/>
    <col customWidth="1" min="15121" max="15121" style="2364" width="10.85546875"/>
    <col customWidth="1" min="15122" max="15122" style="2364" width="11.140625"/>
    <col customWidth="1" min="15123" max="15123" style="2364" width="8.85546875"/>
    <col customWidth="1" min="15124" max="15124" style="2364" width="10.85546875"/>
    <col customWidth="1" min="15125" max="15125" style="2364" width="11.140625"/>
    <col customWidth="1" min="15126" max="15126" style="2364" width="8.85546875"/>
    <col customWidth="1" min="15127" max="15127" style="2364" width="10.85546875"/>
    <col customWidth="1" min="15128" max="15128" style="2364" width="11.140625"/>
    <col min="15129" max="15360" style="2364" width="8.85546875"/>
    <col customWidth="1" min="15361" max="15361" style="2364" width="8.85546875"/>
    <col customWidth="1" min="15362" max="15362" style="2364" width="10.85546875"/>
    <col customWidth="1" min="15363" max="15363" style="2364" width="52.7109375"/>
    <col customWidth="1" min="15364" max="15364" style="2364" width="11.140625"/>
    <col customWidth="1" min="15365" max="15365" style="2364" width="10.7109375"/>
    <col customWidth="1" min="15366" max="15366" style="2364" width="10.28515625"/>
    <col customWidth="1" min="15367" max="15367" style="2364" width="8.85546875"/>
    <col customWidth="1" min="15368" max="15368" style="2364" width="11.28515625"/>
    <col customWidth="1" min="15369" max="15369" style="2364" width="10.85546875"/>
    <col customWidth="1" min="15370" max="15370" style="2364" width="8.85546875"/>
    <col customWidth="1" min="15371" max="15371" style="2364" width="11.140625"/>
    <col customWidth="1" min="15372" max="15375" style="2364" width="11.85546875"/>
    <col customWidth="1" min="15376" max="15376" style="2364" width="8.85546875"/>
    <col customWidth="1" min="15377" max="15377" style="2364" width="10.85546875"/>
    <col customWidth="1" min="15378" max="15378" style="2364" width="11.140625"/>
    <col customWidth="1" min="15379" max="15379" style="2364" width="8.85546875"/>
    <col customWidth="1" min="15380" max="15380" style="2364" width="10.85546875"/>
    <col customWidth="1" min="15381" max="15381" style="2364" width="11.140625"/>
    <col customWidth="1" min="15382" max="15382" style="2364" width="8.85546875"/>
    <col customWidth="1" min="15383" max="15383" style="2364" width="10.85546875"/>
    <col customWidth="1" min="15384" max="15384" style="2364" width="11.140625"/>
    <col min="15385" max="15616" style="2364" width="8.85546875"/>
    <col customWidth="1" min="15617" max="15617" style="2364" width="8.85546875"/>
    <col customWidth="1" min="15618" max="15618" style="2364" width="10.85546875"/>
    <col customWidth="1" min="15619" max="15619" style="2364" width="52.7109375"/>
    <col customWidth="1" min="15620" max="15620" style="2364" width="11.140625"/>
    <col customWidth="1" min="15621" max="15621" style="2364" width="10.7109375"/>
    <col customWidth="1" min="15622" max="15622" style="2364" width="10.28515625"/>
    <col customWidth="1" min="15623" max="15623" style="2364" width="8.85546875"/>
    <col customWidth="1" min="15624" max="15624" style="2364" width="11.28515625"/>
    <col customWidth="1" min="15625" max="15625" style="2364" width="10.85546875"/>
    <col customWidth="1" min="15626" max="15626" style="2364" width="8.85546875"/>
    <col customWidth="1" min="15627" max="15627" style="2364" width="11.140625"/>
    <col customWidth="1" min="15628" max="15631" style="2364" width="11.85546875"/>
    <col customWidth="1" min="15632" max="15632" style="2364" width="8.85546875"/>
    <col customWidth="1" min="15633" max="15633" style="2364" width="10.85546875"/>
    <col customWidth="1" min="15634" max="15634" style="2364" width="11.140625"/>
    <col customWidth="1" min="15635" max="15635" style="2364" width="8.85546875"/>
    <col customWidth="1" min="15636" max="15636" style="2364" width="10.85546875"/>
    <col customWidth="1" min="15637" max="15637" style="2364" width="11.140625"/>
    <col customWidth="1" min="15638" max="15638" style="2364" width="8.85546875"/>
    <col customWidth="1" min="15639" max="15639" style="2364" width="10.85546875"/>
    <col customWidth="1" min="15640" max="15640" style="2364" width="11.140625"/>
    <col min="15641" max="15872" style="2364" width="8.85546875"/>
    <col customWidth="1" min="15873" max="15873" style="2364" width="8.85546875"/>
    <col customWidth="1" min="15874" max="15874" style="2364" width="10.85546875"/>
    <col customWidth="1" min="15875" max="15875" style="2364" width="52.7109375"/>
    <col customWidth="1" min="15876" max="15876" style="2364" width="11.140625"/>
    <col customWidth="1" min="15877" max="15877" style="2364" width="10.7109375"/>
    <col customWidth="1" min="15878" max="15878" style="2364" width="10.28515625"/>
    <col customWidth="1" min="15879" max="15879" style="2364" width="8.85546875"/>
    <col customWidth="1" min="15880" max="15880" style="2364" width="11.28515625"/>
    <col customWidth="1" min="15881" max="15881" style="2364" width="10.85546875"/>
    <col customWidth="1" min="15882" max="15882" style="2364" width="8.85546875"/>
    <col customWidth="1" min="15883" max="15883" style="2364" width="11.140625"/>
    <col customWidth="1" min="15884" max="15887" style="2364" width="11.85546875"/>
    <col customWidth="1" min="15888" max="15888" style="2364" width="8.85546875"/>
    <col customWidth="1" min="15889" max="15889" style="2364" width="10.85546875"/>
    <col customWidth="1" min="15890" max="15890" style="2364" width="11.140625"/>
    <col customWidth="1" min="15891" max="15891" style="2364" width="8.85546875"/>
    <col customWidth="1" min="15892" max="15892" style="2364" width="10.85546875"/>
    <col customWidth="1" min="15893" max="15893" style="2364" width="11.140625"/>
    <col customWidth="1" min="15894" max="15894" style="2364" width="8.85546875"/>
    <col customWidth="1" min="15895" max="15895" style="2364" width="10.85546875"/>
    <col customWidth="1" min="15896" max="15896" style="2364" width="11.140625"/>
    <col min="15897" max="16128" style="2364" width="8.85546875"/>
    <col customWidth="1" min="16129" max="16129" style="2364" width="8.85546875"/>
    <col customWidth="1" min="16130" max="16130" style="2364" width="10.85546875"/>
    <col customWidth="1" min="16131" max="16131" style="2364" width="52.7109375"/>
    <col customWidth="1" min="16132" max="16132" style="2364" width="11.140625"/>
    <col customWidth="1" min="16133" max="16133" style="2364" width="10.7109375"/>
    <col customWidth="1" min="16134" max="16134" style="2364" width="10.28515625"/>
    <col customWidth="1" min="16135" max="16135" style="2364" width="8.85546875"/>
    <col customWidth="1" min="16136" max="16136" style="2364" width="11.28515625"/>
    <col customWidth="1" min="16137" max="16137" style="2364" width="10.85546875"/>
    <col customWidth="1" min="16138" max="16138" style="2364" width="8.85546875"/>
    <col customWidth="1" min="16139" max="16139" style="2364" width="11.140625"/>
    <col customWidth="1" min="16140" max="16143" style="2364" width="11.85546875"/>
    <col customWidth="1" min="16144" max="16144" style="2364" width="8.85546875"/>
    <col customWidth="1" min="16145" max="16145" style="2364" width="10.85546875"/>
    <col customWidth="1" min="16146" max="16146" style="2364" width="11.140625"/>
    <col customWidth="1" min="16147" max="16147" style="2364" width="8.85546875"/>
    <col customWidth="1" min="16148" max="16148" style="2364" width="10.85546875"/>
    <col customWidth="1" min="16149" max="16149" style="2364" width="11.140625"/>
    <col customWidth="1" min="16150" max="16150" style="2364" width="8.85546875"/>
    <col customWidth="1" min="16151" max="16151" style="2364" width="10.85546875"/>
    <col customWidth="1" min="16152" max="16152" style="2364" width="11.140625"/>
    <col min="16153" max="16384" style="2364" width="8.85546875"/>
  </cols>
  <sheetData>
    <row r="1" s="2367" customFormat="1" ht="24.75" customHeight="1">
      <c r="B1" s="2368" t="str">
        <f>'[5]Бакалавриат ЗО'!B1:U1</f>
        <v xml:space="preserve">Гуманитарно-педагогическая академия (филиал) ФГАОУ ВО «КФУ им. В. И. Вернадского» в г. Ялте</v>
      </c>
      <c r="C1" s="2368"/>
      <c r="D1" s="2368"/>
      <c r="E1" s="2368"/>
      <c r="F1" s="2368"/>
      <c r="G1" s="2368"/>
      <c r="H1" s="2368"/>
      <c r="I1" s="2368"/>
      <c r="J1" s="2368"/>
      <c r="K1" s="2368"/>
      <c r="L1" s="2368"/>
      <c r="M1" s="2368"/>
      <c r="N1" s="2368"/>
      <c r="O1" s="2368"/>
      <c r="P1" s="2368"/>
      <c r="Q1" s="2368"/>
      <c r="R1" s="2368"/>
      <c r="S1" s="2369"/>
      <c r="T1" s="2369"/>
      <c r="U1" s="2369"/>
    </row>
    <row r="2" s="2367" customFormat="1" ht="23.25">
      <c r="B2" s="2370"/>
      <c r="C2" s="2370"/>
      <c r="D2" s="2370"/>
      <c r="E2" s="2370"/>
      <c r="F2" s="2370"/>
      <c r="G2" s="2370"/>
      <c r="H2" s="2370"/>
      <c r="I2" s="2370"/>
      <c r="J2" s="2370"/>
      <c r="K2" s="2370"/>
      <c r="L2" s="2370"/>
      <c r="M2" s="2370"/>
      <c r="N2" s="2370"/>
      <c r="O2" s="2370"/>
      <c r="P2" s="2370"/>
      <c r="Q2" s="2370"/>
      <c r="R2" s="2370"/>
      <c r="S2" s="2371"/>
      <c r="T2" s="2371"/>
      <c r="U2" s="2371"/>
    </row>
    <row r="3" s="2367" customFormat="1" ht="18.75" customHeight="1">
      <c r="B3" s="2372" t="s">
        <v>197</v>
      </c>
      <c r="C3" s="2372"/>
      <c r="D3" s="2373">
        <v>45658</v>
      </c>
      <c r="E3" s="2373"/>
      <c r="F3" s="2372" t="s">
        <v>198</v>
      </c>
      <c r="G3" s="2372"/>
      <c r="H3" s="2372"/>
      <c r="I3" s="2372"/>
      <c r="J3" s="2372"/>
      <c r="K3" s="2372"/>
      <c r="L3" s="2372"/>
      <c r="M3" s="2372"/>
      <c r="N3" s="2372"/>
      <c r="O3" s="2372"/>
      <c r="P3" s="2372"/>
      <c r="Q3" s="2372"/>
      <c r="R3" s="2372"/>
      <c r="S3" s="2374"/>
      <c r="T3" s="2374"/>
      <c r="U3" s="2374"/>
      <c r="V3" s="2375"/>
      <c r="W3" s="2375"/>
      <c r="X3" s="2375"/>
      <c r="Y3" s="2375"/>
      <c r="Z3" s="2375"/>
      <c r="AA3" s="2375"/>
    </row>
    <row r="4" s="2367" customFormat="1" ht="19.5">
      <c r="B4" s="2079"/>
      <c r="C4" s="2079"/>
      <c r="F4" s="2376"/>
      <c r="I4" s="2376"/>
      <c r="J4" s="2376"/>
      <c r="K4" s="2376"/>
      <c r="L4" s="2376"/>
      <c r="M4" s="2376"/>
      <c r="N4" s="2376"/>
      <c r="O4" s="2376"/>
      <c r="R4" s="2376"/>
      <c r="U4" s="2376"/>
      <c r="X4" s="2376"/>
    </row>
    <row r="5" s="2367" customFormat="1" ht="13.5" customHeight="1">
      <c r="B5" s="2377" t="s">
        <v>3</v>
      </c>
      <c r="C5" s="2378"/>
      <c r="D5" s="2379" t="s">
        <v>4</v>
      </c>
      <c r="E5" s="2380"/>
      <c r="F5" s="2381"/>
      <c r="G5" s="2379" t="s">
        <v>5</v>
      </c>
      <c r="H5" s="2380"/>
      <c r="I5" s="2381"/>
      <c r="J5" s="2379">
        <v>3</v>
      </c>
      <c r="K5" s="2380"/>
      <c r="L5" s="2381"/>
      <c r="M5" s="2379">
        <v>4</v>
      </c>
      <c r="N5" s="2380"/>
      <c r="O5" s="2381"/>
      <c r="P5" s="2379">
        <v>5</v>
      </c>
      <c r="Q5" s="2380"/>
      <c r="R5" s="2381"/>
      <c r="S5" s="2379">
        <v>6</v>
      </c>
      <c r="T5" s="2380"/>
      <c r="U5" s="2381"/>
      <c r="V5" s="2382" t="s">
        <v>199</v>
      </c>
      <c r="W5" s="2383"/>
      <c r="X5" s="2384"/>
    </row>
    <row r="6" s="2367" customFormat="1" ht="18.75" customHeight="1">
      <c r="B6" s="2385"/>
      <c r="C6" s="2386"/>
      <c r="D6" s="2387"/>
      <c r="E6" s="2388"/>
      <c r="F6" s="2389"/>
      <c r="G6" s="2387"/>
      <c r="H6" s="2388"/>
      <c r="I6" s="2389"/>
      <c r="J6" s="2387"/>
      <c r="K6" s="2388"/>
      <c r="L6" s="2389"/>
      <c r="M6" s="2387"/>
      <c r="N6" s="2388"/>
      <c r="O6" s="2389"/>
      <c r="P6" s="2387"/>
      <c r="Q6" s="2388"/>
      <c r="R6" s="2389"/>
      <c r="S6" s="2387"/>
      <c r="T6" s="2388"/>
      <c r="U6" s="2389"/>
      <c r="V6" s="2390"/>
      <c r="W6" s="2391"/>
      <c r="X6" s="2392"/>
    </row>
    <row r="7" s="2109" customFormat="1" ht="72.75" customHeight="1">
      <c r="A7" s="2367"/>
      <c r="B7" s="2393"/>
      <c r="C7" s="2394"/>
      <c r="D7" s="2279" t="s">
        <v>9</v>
      </c>
      <c r="E7" s="2183" t="s">
        <v>10</v>
      </c>
      <c r="F7" s="2180" t="s">
        <v>11</v>
      </c>
      <c r="G7" s="2182" t="s">
        <v>9</v>
      </c>
      <c r="H7" s="2183" t="s">
        <v>10</v>
      </c>
      <c r="I7" s="2180" t="s">
        <v>11</v>
      </c>
      <c r="J7" s="2182" t="s">
        <v>9</v>
      </c>
      <c r="K7" s="2183" t="s">
        <v>10</v>
      </c>
      <c r="L7" s="2180" t="s">
        <v>11</v>
      </c>
      <c r="M7" s="2182" t="s">
        <v>9</v>
      </c>
      <c r="N7" s="2183" t="s">
        <v>10</v>
      </c>
      <c r="O7" s="2180" t="s">
        <v>11</v>
      </c>
      <c r="P7" s="2182" t="s">
        <v>9</v>
      </c>
      <c r="Q7" s="2183" t="s">
        <v>10</v>
      </c>
      <c r="R7" s="2180" t="s">
        <v>11</v>
      </c>
      <c r="S7" s="2182" t="s">
        <v>9</v>
      </c>
      <c r="T7" s="2183" t="s">
        <v>10</v>
      </c>
      <c r="U7" s="2180" t="s">
        <v>11</v>
      </c>
      <c r="V7" s="2182" t="s">
        <v>9</v>
      </c>
      <c r="W7" s="2183" t="s">
        <v>10</v>
      </c>
      <c r="X7" s="2184" t="s">
        <v>11</v>
      </c>
    </row>
    <row r="8" s="2109" customFormat="1" ht="24.75" customHeight="1">
      <c r="B8" s="2395" t="s">
        <v>12</v>
      </c>
      <c r="C8" s="2395"/>
      <c r="D8" s="2396">
        <f t="shared" ref="D8:U8" si="426">SUM(D9:D10)</f>
        <v>31</v>
      </c>
      <c r="E8" s="2397">
        <f t="shared" si="426"/>
        <v>1</v>
      </c>
      <c r="F8" s="2397">
        <f t="shared" si="426"/>
        <v>32</v>
      </c>
      <c r="G8" s="2398">
        <f t="shared" si="426"/>
        <v>28</v>
      </c>
      <c r="H8" s="2396">
        <f t="shared" si="426"/>
        <v>0</v>
      </c>
      <c r="I8" s="2397">
        <f t="shared" si="426"/>
        <v>28</v>
      </c>
      <c r="J8" s="2396">
        <f t="shared" si="426"/>
        <v>24</v>
      </c>
      <c r="K8" s="2396">
        <f t="shared" si="426"/>
        <v>1</v>
      </c>
      <c r="L8" s="2397">
        <f t="shared" si="426"/>
        <v>25</v>
      </c>
      <c r="M8" s="2398">
        <f t="shared" si="426"/>
        <v>22</v>
      </c>
      <c r="N8" s="2396">
        <f t="shared" si="426"/>
        <v>0</v>
      </c>
      <c r="O8" s="2397">
        <f t="shared" si="426"/>
        <v>22</v>
      </c>
      <c r="P8" s="2398">
        <f t="shared" si="426"/>
        <v>19</v>
      </c>
      <c r="Q8" s="2396">
        <f t="shared" si="426"/>
        <v>0</v>
      </c>
      <c r="R8" s="2397">
        <f t="shared" si="426"/>
        <v>19</v>
      </c>
      <c r="S8" s="2398">
        <f t="shared" si="426"/>
        <v>6</v>
      </c>
      <c r="T8" s="2396">
        <f t="shared" si="426"/>
        <v>0</v>
      </c>
      <c r="U8" s="2397">
        <f t="shared" si="426"/>
        <v>6</v>
      </c>
      <c r="V8" s="2399">
        <f t="shared" ref="V8:V11" si="427">D8+G8+J8+M8+P8+S8</f>
        <v>130</v>
      </c>
      <c r="W8" s="2400">
        <f t="shared" ref="W8:X11" si="428">E8+H8+K8+N8+Q8+T8</f>
        <v>2</v>
      </c>
      <c r="X8" s="2401">
        <f t="shared" si="428"/>
        <v>132</v>
      </c>
      <c r="Y8" s="2402"/>
    </row>
    <row r="9" s="2109" customFormat="1" ht="28.5" customHeight="1">
      <c r="B9" s="2403" t="s">
        <v>200</v>
      </c>
      <c r="C9" s="2404" t="s">
        <v>201</v>
      </c>
      <c r="D9" s="2194">
        <v>23</v>
      </c>
      <c r="E9" s="2405">
        <v>1</v>
      </c>
      <c r="F9" s="2296">
        <v>24</v>
      </c>
      <c r="G9" s="2194">
        <v>19</v>
      </c>
      <c r="H9" s="2195">
        <v>0</v>
      </c>
      <c r="I9" s="2296">
        <v>19</v>
      </c>
      <c r="J9" s="2195">
        <v>17</v>
      </c>
      <c r="K9" s="2195">
        <v>0</v>
      </c>
      <c r="L9" s="2296">
        <v>17</v>
      </c>
      <c r="M9" s="2195">
        <v>13</v>
      </c>
      <c r="N9" s="2195">
        <v>0</v>
      </c>
      <c r="O9" s="2296">
        <v>13</v>
      </c>
      <c r="P9" s="2195">
        <v>11</v>
      </c>
      <c r="Q9" s="2195">
        <v>0</v>
      </c>
      <c r="R9" s="2296">
        <v>11</v>
      </c>
      <c r="S9" s="2195">
        <v>0</v>
      </c>
      <c r="T9" s="2195">
        <v>0</v>
      </c>
      <c r="U9" s="2296">
        <v>0</v>
      </c>
      <c r="V9" s="2406">
        <f t="shared" si="427"/>
        <v>83</v>
      </c>
      <c r="W9" s="2407">
        <f t="shared" si="428"/>
        <v>1</v>
      </c>
      <c r="X9" s="2408">
        <f t="shared" ref="X9:X11" si="429">F9+I9+L9+O9+R9+U9</f>
        <v>84</v>
      </c>
      <c r="Y9" s="2409"/>
    </row>
    <row r="10" s="2109" customFormat="1" ht="32.25" customHeight="1">
      <c r="B10" s="2410" t="s">
        <v>202</v>
      </c>
      <c r="C10" s="2411" t="s">
        <v>203</v>
      </c>
      <c r="D10" s="2200">
        <v>8</v>
      </c>
      <c r="E10" s="2412">
        <v>0</v>
      </c>
      <c r="F10" s="2283">
        <v>8</v>
      </c>
      <c r="G10" s="2200">
        <v>9</v>
      </c>
      <c r="H10" s="2201">
        <v>0</v>
      </c>
      <c r="I10" s="2283">
        <v>9</v>
      </c>
      <c r="J10" s="2201">
        <v>7</v>
      </c>
      <c r="K10" s="2201">
        <v>1</v>
      </c>
      <c r="L10" s="2283">
        <v>8</v>
      </c>
      <c r="M10" s="2201">
        <v>9</v>
      </c>
      <c r="N10" s="2201">
        <v>0</v>
      </c>
      <c r="O10" s="2283">
        <v>9</v>
      </c>
      <c r="P10" s="2201">
        <v>8</v>
      </c>
      <c r="Q10" s="2201">
        <v>0</v>
      </c>
      <c r="R10" s="2283">
        <v>8</v>
      </c>
      <c r="S10" s="2201">
        <v>6</v>
      </c>
      <c r="T10" s="2201">
        <v>0</v>
      </c>
      <c r="U10" s="2283">
        <v>6</v>
      </c>
      <c r="V10" s="2413">
        <f t="shared" si="427"/>
        <v>47</v>
      </c>
      <c r="W10" s="2414">
        <f t="shared" si="428"/>
        <v>1</v>
      </c>
      <c r="X10" s="2415">
        <f t="shared" si="429"/>
        <v>48</v>
      </c>
      <c r="Y10" s="2402"/>
    </row>
    <row r="11" s="2109" customFormat="1" ht="31.5" customHeight="1">
      <c r="B11" s="2416" t="s">
        <v>17</v>
      </c>
      <c r="C11" s="2416"/>
      <c r="D11" s="2169">
        <f t="shared" ref="D11:U11" si="430">SUM(D9:D10)</f>
        <v>31</v>
      </c>
      <c r="E11" s="2216">
        <f t="shared" si="430"/>
        <v>1</v>
      </c>
      <c r="F11" s="2082">
        <f t="shared" si="430"/>
        <v>32</v>
      </c>
      <c r="G11" s="2168">
        <f t="shared" si="430"/>
        <v>28</v>
      </c>
      <c r="H11" s="2168">
        <f t="shared" si="430"/>
        <v>0</v>
      </c>
      <c r="I11" s="2082">
        <f t="shared" si="430"/>
        <v>28</v>
      </c>
      <c r="J11" s="2169">
        <f t="shared" si="430"/>
        <v>24</v>
      </c>
      <c r="K11" s="2168">
        <f t="shared" si="430"/>
        <v>1</v>
      </c>
      <c r="L11" s="2082">
        <f t="shared" si="430"/>
        <v>25</v>
      </c>
      <c r="M11" s="2168">
        <f t="shared" si="430"/>
        <v>22</v>
      </c>
      <c r="N11" s="2168">
        <f t="shared" si="430"/>
        <v>0</v>
      </c>
      <c r="O11" s="2082">
        <f t="shared" si="430"/>
        <v>22</v>
      </c>
      <c r="P11" s="2168">
        <f t="shared" si="430"/>
        <v>19</v>
      </c>
      <c r="Q11" s="2168">
        <f t="shared" si="430"/>
        <v>0</v>
      </c>
      <c r="R11" s="2082">
        <f t="shared" si="430"/>
        <v>19</v>
      </c>
      <c r="S11" s="2168">
        <f t="shared" si="430"/>
        <v>6</v>
      </c>
      <c r="T11" s="2168">
        <f t="shared" si="430"/>
        <v>0</v>
      </c>
      <c r="U11" s="2082">
        <f t="shared" si="430"/>
        <v>6</v>
      </c>
      <c r="V11" s="2400">
        <f t="shared" si="427"/>
        <v>130</v>
      </c>
      <c r="W11" s="2400">
        <f t="shared" si="428"/>
        <v>2</v>
      </c>
      <c r="X11" s="2401">
        <f t="shared" si="429"/>
        <v>132</v>
      </c>
      <c r="Y11" s="2402"/>
    </row>
    <row r="12" s="2109" customFormat="1" ht="28.5" customHeight="1">
      <c r="B12" s="2417" t="s">
        <v>18</v>
      </c>
      <c r="C12" s="2417"/>
      <c r="D12" s="2293"/>
      <c r="E12" s="2418"/>
      <c r="F12" s="2294"/>
      <c r="G12" s="2109"/>
      <c r="H12" s="2109"/>
      <c r="I12" s="2294"/>
      <c r="J12" s="2293"/>
      <c r="K12" s="2109"/>
      <c r="L12" s="2265"/>
      <c r="M12" s="2109"/>
      <c r="N12" s="2109"/>
      <c r="O12" s="2294"/>
      <c r="P12" s="2109"/>
      <c r="Q12" s="2109"/>
      <c r="R12" s="2294"/>
      <c r="S12" s="2109"/>
      <c r="T12" s="2109"/>
      <c r="U12" s="2294"/>
      <c r="V12" s="2400"/>
      <c r="W12" s="2400"/>
      <c r="X12" s="2401"/>
    </row>
    <row r="13" s="2109" customFormat="1" ht="30" customHeight="1">
      <c r="B13" s="2419" t="s">
        <v>19</v>
      </c>
      <c r="C13" s="2419"/>
      <c r="D13" s="2420"/>
      <c r="E13" s="2421"/>
      <c r="F13" s="2422"/>
      <c r="G13" s="2423"/>
      <c r="H13" s="2423"/>
      <c r="I13" s="2422"/>
      <c r="J13" s="2420"/>
      <c r="K13" s="2423"/>
      <c r="L13" s="2424"/>
      <c r="M13" s="2423"/>
      <c r="N13" s="2423"/>
      <c r="O13" s="2422"/>
      <c r="P13" s="2423"/>
      <c r="Q13" s="2423"/>
      <c r="R13" s="2422"/>
      <c r="S13" s="2423"/>
      <c r="T13" s="2423"/>
      <c r="U13" s="2422"/>
      <c r="V13" s="2413"/>
      <c r="W13" s="2414"/>
      <c r="X13" s="2415"/>
    </row>
    <row r="14" s="2425" customFormat="1" ht="33.75" customHeight="1">
      <c r="A14" s="2109"/>
      <c r="B14" s="2403" t="s">
        <v>200</v>
      </c>
      <c r="C14" s="2404" t="s">
        <v>201</v>
      </c>
      <c r="D14" s="2194">
        <v>23</v>
      </c>
      <c r="E14" s="2405">
        <v>1</v>
      </c>
      <c r="F14" s="2296">
        <v>24</v>
      </c>
      <c r="G14" s="2194">
        <v>19</v>
      </c>
      <c r="H14" s="2195">
        <v>0</v>
      </c>
      <c r="I14" s="2296">
        <v>19</v>
      </c>
      <c r="J14" s="2195">
        <v>17</v>
      </c>
      <c r="K14" s="2195">
        <v>0</v>
      </c>
      <c r="L14" s="2296">
        <v>17</v>
      </c>
      <c r="M14" s="2195">
        <v>13</v>
      </c>
      <c r="N14" s="2195">
        <v>0</v>
      </c>
      <c r="O14" s="2296">
        <v>13</v>
      </c>
      <c r="P14" s="2195">
        <v>11</v>
      </c>
      <c r="Q14" s="2195">
        <v>0</v>
      </c>
      <c r="R14" s="2296">
        <v>11</v>
      </c>
      <c r="S14" s="2195">
        <v>0</v>
      </c>
      <c r="T14" s="2195">
        <v>0</v>
      </c>
      <c r="U14" s="2296">
        <v>0</v>
      </c>
      <c r="V14" s="2406">
        <f t="shared" ref="V14:V21" si="431">D14+G14+J14+M14+P14+S14</f>
        <v>83</v>
      </c>
      <c r="W14" s="2407">
        <f t="shared" ref="W14:W21" si="432">E14+H14+K14+N14+Q14+T14</f>
        <v>1</v>
      </c>
      <c r="X14" s="2408">
        <f t="shared" ref="X14:X21" si="433">F14+I14+L14+O14+R14+U14</f>
        <v>84</v>
      </c>
    </row>
    <row r="15" s="2425" customFormat="1" ht="30.75" customHeight="1">
      <c r="B15" s="2410" t="s">
        <v>202</v>
      </c>
      <c r="C15" s="2411" t="s">
        <v>203</v>
      </c>
      <c r="D15" s="2207">
        <v>8</v>
      </c>
      <c r="E15" s="2426">
        <v>0</v>
      </c>
      <c r="F15" s="2286">
        <v>8</v>
      </c>
      <c r="G15" s="2207">
        <v>9</v>
      </c>
      <c r="H15" s="2208">
        <v>0</v>
      </c>
      <c r="I15" s="2286">
        <v>9</v>
      </c>
      <c r="J15" s="2208">
        <v>7</v>
      </c>
      <c r="K15" s="2208">
        <v>1</v>
      </c>
      <c r="L15" s="2286">
        <v>8</v>
      </c>
      <c r="M15" s="2208">
        <v>9</v>
      </c>
      <c r="N15" s="2208">
        <v>0</v>
      </c>
      <c r="O15" s="2286">
        <v>9</v>
      </c>
      <c r="P15" s="2208">
        <v>8</v>
      </c>
      <c r="Q15" s="2208">
        <v>0</v>
      </c>
      <c r="R15" s="2286">
        <v>8</v>
      </c>
      <c r="S15" s="2208">
        <v>6</v>
      </c>
      <c r="T15" s="2208">
        <v>0</v>
      </c>
      <c r="U15" s="2286">
        <v>6</v>
      </c>
      <c r="V15" s="2413">
        <f t="shared" si="431"/>
        <v>47</v>
      </c>
      <c r="W15" s="2414">
        <f t="shared" si="432"/>
        <v>1</v>
      </c>
      <c r="X15" s="2415">
        <f t="shared" si="433"/>
        <v>48</v>
      </c>
    </row>
    <row r="16" s="2425" customFormat="1" ht="27.75" customHeight="1">
      <c r="B16" s="2427" t="s">
        <v>21</v>
      </c>
      <c r="C16" s="2427"/>
      <c r="D16" s="2428">
        <f t="shared" ref="D16:U16" si="434">SUM(D14:D15)</f>
        <v>31</v>
      </c>
      <c r="E16" s="2429">
        <f t="shared" si="434"/>
        <v>1</v>
      </c>
      <c r="F16" s="2430">
        <f t="shared" si="434"/>
        <v>32</v>
      </c>
      <c r="G16" s="2431">
        <f t="shared" si="434"/>
        <v>28</v>
      </c>
      <c r="H16" s="2431">
        <f t="shared" si="434"/>
        <v>0</v>
      </c>
      <c r="I16" s="2430">
        <f t="shared" si="434"/>
        <v>28</v>
      </c>
      <c r="J16" s="2428">
        <f t="shared" si="434"/>
        <v>24</v>
      </c>
      <c r="K16" s="2431">
        <f t="shared" si="434"/>
        <v>1</v>
      </c>
      <c r="L16" s="2430">
        <f t="shared" si="434"/>
        <v>25</v>
      </c>
      <c r="M16" s="2431">
        <f t="shared" si="434"/>
        <v>22</v>
      </c>
      <c r="N16" s="2431">
        <f t="shared" si="434"/>
        <v>0</v>
      </c>
      <c r="O16" s="2430">
        <f t="shared" si="434"/>
        <v>22</v>
      </c>
      <c r="P16" s="2431">
        <f t="shared" si="434"/>
        <v>19</v>
      </c>
      <c r="Q16" s="2431">
        <f t="shared" si="434"/>
        <v>0</v>
      </c>
      <c r="R16" s="2430">
        <f t="shared" si="434"/>
        <v>19</v>
      </c>
      <c r="S16" s="2431">
        <f t="shared" si="434"/>
        <v>6</v>
      </c>
      <c r="T16" s="2431">
        <f t="shared" si="434"/>
        <v>0</v>
      </c>
      <c r="U16" s="2430">
        <f t="shared" si="434"/>
        <v>6</v>
      </c>
      <c r="V16" s="2400">
        <f t="shared" si="431"/>
        <v>130</v>
      </c>
      <c r="W16" s="2400">
        <f t="shared" si="432"/>
        <v>2</v>
      </c>
      <c r="X16" s="2401">
        <f t="shared" si="433"/>
        <v>132</v>
      </c>
    </row>
    <row r="17" ht="35.25" customHeight="1">
      <c r="A17" s="2425"/>
      <c r="B17" s="2432" t="s">
        <v>22</v>
      </c>
      <c r="C17" s="2432"/>
      <c r="D17" s="2428"/>
      <c r="E17" s="2429"/>
      <c r="F17" s="2430"/>
      <c r="G17" s="2431"/>
      <c r="H17" s="2431"/>
      <c r="I17" s="2430"/>
      <c r="J17" s="2428"/>
      <c r="K17" s="2431"/>
      <c r="L17" s="2430"/>
      <c r="M17" s="2431"/>
      <c r="N17" s="2431"/>
      <c r="O17" s="2430"/>
      <c r="P17" s="2431"/>
      <c r="Q17" s="2431"/>
      <c r="R17" s="2430"/>
      <c r="S17" s="2431"/>
      <c r="T17" s="2431"/>
      <c r="U17" s="2430"/>
      <c r="V17" s="2400"/>
      <c r="W17" s="2400"/>
      <c r="X17" s="2401"/>
    </row>
    <row r="18" ht="32.25" customHeight="1">
      <c r="B18" s="2433" t="s">
        <v>200</v>
      </c>
      <c r="C18" s="2434" t="s">
        <v>201</v>
      </c>
      <c r="D18" s="2435">
        <v>0</v>
      </c>
      <c r="E18" s="2436">
        <v>0</v>
      </c>
      <c r="F18" s="2437">
        <v>0</v>
      </c>
      <c r="G18" s="2435">
        <v>0</v>
      </c>
      <c r="H18" s="2438">
        <v>0</v>
      </c>
      <c r="I18" s="2437">
        <v>0</v>
      </c>
      <c r="J18" s="2438">
        <v>0</v>
      </c>
      <c r="K18" s="2438">
        <v>0</v>
      </c>
      <c r="L18" s="2437">
        <v>0</v>
      </c>
      <c r="M18" s="2438">
        <v>0</v>
      </c>
      <c r="N18" s="2438">
        <v>0</v>
      </c>
      <c r="O18" s="2437">
        <v>0</v>
      </c>
      <c r="P18" s="2438">
        <v>0</v>
      </c>
      <c r="Q18" s="2438">
        <v>0</v>
      </c>
      <c r="R18" s="2437">
        <v>0</v>
      </c>
      <c r="S18" s="2438">
        <v>0</v>
      </c>
      <c r="T18" s="2438">
        <v>0</v>
      </c>
      <c r="U18" s="2437">
        <v>0</v>
      </c>
      <c r="V18" s="2400">
        <f t="shared" si="431"/>
        <v>0</v>
      </c>
      <c r="W18" s="2400">
        <f t="shared" si="432"/>
        <v>0</v>
      </c>
      <c r="X18" s="2401">
        <f t="shared" si="433"/>
        <v>0</v>
      </c>
    </row>
    <row r="19" ht="33.75" customHeight="1">
      <c r="B19" s="2439" t="s">
        <v>23</v>
      </c>
      <c r="C19" s="2439"/>
      <c r="D19" s="2440">
        <f t="shared" ref="D19:L19" si="435">SUM(D18:D18)</f>
        <v>0</v>
      </c>
      <c r="E19" s="2441">
        <f t="shared" si="435"/>
        <v>0</v>
      </c>
      <c r="F19" s="2430">
        <f t="shared" si="435"/>
        <v>0</v>
      </c>
      <c r="G19" s="2442">
        <f t="shared" si="435"/>
        <v>0</v>
      </c>
      <c r="H19" s="2443">
        <f t="shared" si="435"/>
        <v>0</v>
      </c>
      <c r="I19" s="2430">
        <f t="shared" si="435"/>
        <v>0</v>
      </c>
      <c r="J19" s="2442">
        <f t="shared" si="435"/>
        <v>0</v>
      </c>
      <c r="K19" s="2443">
        <f t="shared" si="435"/>
        <v>0</v>
      </c>
      <c r="L19" s="2430">
        <f t="shared" si="435"/>
        <v>0</v>
      </c>
      <c r="M19" s="2442">
        <v>0</v>
      </c>
      <c r="N19" s="2443">
        <f>SUM(N18:N18)</f>
        <v>0</v>
      </c>
      <c r="O19" s="2430">
        <v>0</v>
      </c>
      <c r="P19" s="2442">
        <f t="shared" ref="P19:U19" si="436">SUM(P18:P18)</f>
        <v>0</v>
      </c>
      <c r="Q19" s="2443">
        <f t="shared" si="436"/>
        <v>0</v>
      </c>
      <c r="R19" s="2430">
        <f t="shared" si="436"/>
        <v>0</v>
      </c>
      <c r="S19" s="2442">
        <f t="shared" si="436"/>
        <v>0</v>
      </c>
      <c r="T19" s="2443">
        <f t="shared" si="436"/>
        <v>0</v>
      </c>
      <c r="U19" s="2430">
        <f t="shared" si="436"/>
        <v>0</v>
      </c>
      <c r="V19" s="2444">
        <f t="shared" si="431"/>
        <v>0</v>
      </c>
      <c r="W19" s="2444">
        <f t="shared" si="432"/>
        <v>0</v>
      </c>
      <c r="X19" s="2445">
        <f t="shared" si="433"/>
        <v>0</v>
      </c>
    </row>
    <row r="20" ht="35.25" customHeight="1">
      <c r="B20" s="2446" t="s">
        <v>54</v>
      </c>
      <c r="C20" s="2439"/>
      <c r="D20" s="2440">
        <f t="shared" ref="D20:U20" si="437">D16</f>
        <v>31</v>
      </c>
      <c r="E20" s="2441">
        <f t="shared" si="437"/>
        <v>1</v>
      </c>
      <c r="F20" s="2430">
        <f t="shared" si="437"/>
        <v>32</v>
      </c>
      <c r="G20" s="2442">
        <f t="shared" si="437"/>
        <v>28</v>
      </c>
      <c r="H20" s="2443">
        <f t="shared" si="437"/>
        <v>0</v>
      </c>
      <c r="I20" s="2430">
        <f t="shared" si="437"/>
        <v>28</v>
      </c>
      <c r="J20" s="2442">
        <f t="shared" si="437"/>
        <v>24</v>
      </c>
      <c r="K20" s="2443">
        <f t="shared" si="437"/>
        <v>1</v>
      </c>
      <c r="L20" s="2430">
        <f t="shared" si="437"/>
        <v>25</v>
      </c>
      <c r="M20" s="2442">
        <f t="shared" si="437"/>
        <v>22</v>
      </c>
      <c r="N20" s="2443">
        <f t="shared" si="437"/>
        <v>0</v>
      </c>
      <c r="O20" s="2430">
        <f t="shared" si="437"/>
        <v>22</v>
      </c>
      <c r="P20" s="2442">
        <f t="shared" si="437"/>
        <v>19</v>
      </c>
      <c r="Q20" s="2443">
        <f t="shared" si="437"/>
        <v>0</v>
      </c>
      <c r="R20" s="2430">
        <f t="shared" si="437"/>
        <v>19</v>
      </c>
      <c r="S20" s="2442">
        <f t="shared" si="437"/>
        <v>6</v>
      </c>
      <c r="T20" s="2443">
        <f t="shared" si="437"/>
        <v>0</v>
      </c>
      <c r="U20" s="2430">
        <f t="shared" si="437"/>
        <v>6</v>
      </c>
      <c r="V20" s="2400">
        <f t="shared" si="431"/>
        <v>130</v>
      </c>
      <c r="W20" s="2400">
        <f t="shared" si="432"/>
        <v>2</v>
      </c>
      <c r="X20" s="2401">
        <f t="shared" si="433"/>
        <v>132</v>
      </c>
    </row>
    <row r="21" ht="24.75" customHeight="1">
      <c r="B21" s="2447" t="s">
        <v>61</v>
      </c>
      <c r="C21" s="2448"/>
      <c r="D21" s="2449">
        <f t="shared" ref="D21:U21" si="438">D19</f>
        <v>0</v>
      </c>
      <c r="E21" s="2450">
        <f t="shared" si="438"/>
        <v>0</v>
      </c>
      <c r="F21" s="2451">
        <f t="shared" si="438"/>
        <v>0</v>
      </c>
      <c r="G21" s="2452">
        <f t="shared" si="438"/>
        <v>0</v>
      </c>
      <c r="H21" s="2453">
        <f t="shared" si="438"/>
        <v>0</v>
      </c>
      <c r="I21" s="2451">
        <f t="shared" si="438"/>
        <v>0</v>
      </c>
      <c r="J21" s="2452">
        <f t="shared" si="438"/>
        <v>0</v>
      </c>
      <c r="K21" s="2453">
        <f t="shared" si="438"/>
        <v>0</v>
      </c>
      <c r="L21" s="2451">
        <f t="shared" si="438"/>
        <v>0</v>
      </c>
      <c r="M21" s="2452">
        <f t="shared" si="438"/>
        <v>0</v>
      </c>
      <c r="N21" s="2453">
        <f t="shared" si="438"/>
        <v>0</v>
      </c>
      <c r="O21" s="2451">
        <f t="shared" si="438"/>
        <v>0</v>
      </c>
      <c r="P21" s="2452">
        <f t="shared" si="438"/>
        <v>0</v>
      </c>
      <c r="Q21" s="2453">
        <f t="shared" si="438"/>
        <v>0</v>
      </c>
      <c r="R21" s="2451">
        <f t="shared" si="438"/>
        <v>0</v>
      </c>
      <c r="S21" s="2452">
        <f t="shared" si="438"/>
        <v>0</v>
      </c>
      <c r="T21" s="2453">
        <f t="shared" si="438"/>
        <v>0</v>
      </c>
      <c r="U21" s="2451">
        <f t="shared" si="438"/>
        <v>0</v>
      </c>
      <c r="V21" s="2400">
        <f t="shared" si="431"/>
        <v>0</v>
      </c>
      <c r="W21" s="2400">
        <f t="shared" si="432"/>
        <v>0</v>
      </c>
      <c r="X21" s="2401">
        <f t="shared" si="433"/>
        <v>0</v>
      </c>
    </row>
    <row r="22" ht="36.75" customHeight="1">
      <c r="B22" s="2454" t="s">
        <v>62</v>
      </c>
      <c r="C22" s="2454"/>
      <c r="D22" s="2455">
        <f t="shared" ref="D22:X22" si="439">D20+D21</f>
        <v>31</v>
      </c>
      <c r="E22" s="2456">
        <f t="shared" si="439"/>
        <v>1</v>
      </c>
      <c r="F22" s="2457">
        <f t="shared" si="439"/>
        <v>32</v>
      </c>
      <c r="G22" s="2455">
        <f t="shared" si="439"/>
        <v>28</v>
      </c>
      <c r="H22" s="2456">
        <f t="shared" si="439"/>
        <v>0</v>
      </c>
      <c r="I22" s="2457">
        <f t="shared" si="439"/>
        <v>28</v>
      </c>
      <c r="J22" s="2455">
        <f t="shared" si="439"/>
        <v>24</v>
      </c>
      <c r="K22" s="2456">
        <f t="shared" si="439"/>
        <v>1</v>
      </c>
      <c r="L22" s="2457">
        <f t="shared" si="439"/>
        <v>25</v>
      </c>
      <c r="M22" s="2455">
        <f t="shared" si="439"/>
        <v>22</v>
      </c>
      <c r="N22" s="2456">
        <f t="shared" si="439"/>
        <v>0</v>
      </c>
      <c r="O22" s="2457">
        <f t="shared" si="439"/>
        <v>22</v>
      </c>
      <c r="P22" s="2457">
        <f t="shared" si="439"/>
        <v>19</v>
      </c>
      <c r="Q22" s="2457">
        <f t="shared" si="439"/>
        <v>0</v>
      </c>
      <c r="R22" s="2457">
        <f t="shared" si="439"/>
        <v>19</v>
      </c>
      <c r="S22" s="2457">
        <f t="shared" si="439"/>
        <v>6</v>
      </c>
      <c r="T22" s="2457">
        <f t="shared" si="439"/>
        <v>0</v>
      </c>
      <c r="U22" s="2457">
        <f t="shared" si="439"/>
        <v>6</v>
      </c>
      <c r="V22" s="2457">
        <f t="shared" si="439"/>
        <v>130</v>
      </c>
      <c r="W22" s="2457">
        <f t="shared" si="439"/>
        <v>2</v>
      </c>
      <c r="X22" s="2457">
        <f t="shared" si="439"/>
        <v>132</v>
      </c>
      <c r="Y22" s="2176"/>
      <c r="Z22" s="2176"/>
      <c r="AA22" s="2367"/>
      <c r="AB22" s="2367"/>
    </row>
    <row r="24">
      <c r="D24" s="2458"/>
      <c r="E24" s="2458"/>
      <c r="F24" s="2458"/>
      <c r="G24" s="2458"/>
      <c r="H24" s="2458"/>
      <c r="I24" s="2458"/>
      <c r="J24" s="2458"/>
      <c r="K24" s="2458"/>
      <c r="L24" s="2458"/>
      <c r="M24" s="2458"/>
      <c r="N24" s="2458"/>
      <c r="O24" s="2458"/>
      <c r="P24" s="2458"/>
      <c r="Q24" s="2458"/>
      <c r="R24" s="2458"/>
      <c r="S24" s="2458"/>
      <c r="T24" s="2458"/>
      <c r="U24" s="2458"/>
      <c r="V24" s="2458"/>
      <c r="W24" s="2458"/>
      <c r="X24" s="2458"/>
    </row>
  </sheetData>
  <mergeCells count="23">
    <mergeCell ref="B1:R1"/>
    <mergeCell ref="B2:R2"/>
    <mergeCell ref="B3:C3"/>
    <mergeCell ref="D3:E3"/>
    <mergeCell ref="F3:R3"/>
    <mergeCell ref="B5:C7"/>
    <mergeCell ref="D5:F6"/>
    <mergeCell ref="G5:I6"/>
    <mergeCell ref="J5:L6"/>
    <mergeCell ref="M5:O6"/>
    <mergeCell ref="P5:R6"/>
    <mergeCell ref="S5:U6"/>
    <mergeCell ref="V5:X6"/>
    <mergeCell ref="B8:C8"/>
    <mergeCell ref="B11:C11"/>
    <mergeCell ref="B12:C12"/>
    <mergeCell ref="B13:C13"/>
    <mergeCell ref="B16:C16"/>
    <mergeCell ref="B17:C17"/>
    <mergeCell ref="B19:C19"/>
    <mergeCell ref="B20:C20"/>
    <mergeCell ref="B21:C21"/>
    <mergeCell ref="B22:C22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8">
    <tabColor rgb="FF00B050"/>
    <outlinePr applyStyles="0" summaryBelow="1" summaryRight="1" showOutlineSymbols="1"/>
    <pageSetUpPr autoPageBreaks="1" fitToPage="0"/>
  </sheetPr>
  <sheetViews>
    <sheetView view="pageBreakPreview" zoomScale="60" workbookViewId="0">
      <selection activeCell="R20" activeCellId="0" sqref="R20"/>
    </sheetView>
  </sheetViews>
  <sheetFormatPr defaultRowHeight="12.75"/>
  <cols>
    <col customWidth="1" min="1" max="1" style="2460" width="9.140625"/>
    <col customWidth="1" min="2" max="2" style="2459" width="13.140625"/>
    <col customWidth="1" min="3" max="3" style="2459" width="66.42578125"/>
    <col customWidth="1" min="4" max="4" style="2459" width="12.5703125"/>
    <col customWidth="1" min="5" max="5" style="2459" width="12.85546875"/>
    <col customWidth="1" min="6" max="6" style="2461" width="11.42578125"/>
    <col customWidth="1" min="7" max="7" style="2459" width="13"/>
    <col customWidth="1" min="8" max="8" style="2459" width="12.42578125"/>
    <col customWidth="1" min="9" max="9" style="2461" width="13.5703125"/>
    <col customWidth="1" min="10" max="10" style="2459" width="14.140625"/>
    <col customWidth="1" min="11" max="11" style="2459" width="12.7109375"/>
    <col customWidth="1" min="12" max="12" style="2461" width="13.5703125"/>
    <col min="13" max="256" style="2459" width="9.140625"/>
    <col customWidth="1" min="257" max="257" style="2459" width="9.140625"/>
    <col customWidth="1" min="258" max="258" style="2459" width="13.140625"/>
    <col customWidth="1" min="259" max="259" style="2459" width="66.42578125"/>
    <col customWidth="1" min="260" max="262" style="2459" width="11.42578125"/>
    <col customWidth="1" min="263" max="263" style="2459" width="9.140625"/>
    <col customWidth="1" min="264" max="264" style="2459" width="12.42578125"/>
    <col customWidth="1" min="265" max="265" style="2459" width="11"/>
    <col customWidth="1" min="266" max="266" style="2459" width="9.140625"/>
    <col customWidth="1" min="267" max="267" style="2459" width="12.7109375"/>
    <col customWidth="1" min="268" max="268" style="2459" width="11.42578125"/>
    <col min="269" max="512" style="2459" width="9.140625"/>
    <col customWidth="1" min="513" max="513" style="2459" width="9.140625"/>
    <col customWidth="1" min="514" max="514" style="2459" width="13.140625"/>
    <col customWidth="1" min="515" max="515" style="2459" width="66.42578125"/>
    <col customWidth="1" min="516" max="518" style="2459" width="11.42578125"/>
    <col customWidth="1" min="519" max="519" style="2459" width="9.140625"/>
    <col customWidth="1" min="520" max="520" style="2459" width="12.42578125"/>
    <col customWidth="1" min="521" max="521" style="2459" width="11"/>
    <col customWidth="1" min="522" max="522" style="2459" width="9.140625"/>
    <col customWidth="1" min="523" max="523" style="2459" width="12.7109375"/>
    <col customWidth="1" min="524" max="524" style="2459" width="11.42578125"/>
    <col min="525" max="768" style="2459" width="9.140625"/>
    <col customWidth="1" min="769" max="769" style="2459" width="9.140625"/>
    <col customWidth="1" min="770" max="770" style="2459" width="13.140625"/>
    <col customWidth="1" min="771" max="771" style="2459" width="66.42578125"/>
    <col customWidth="1" min="772" max="774" style="2459" width="11.42578125"/>
    <col customWidth="1" min="775" max="775" style="2459" width="9.140625"/>
    <col customWidth="1" min="776" max="776" style="2459" width="12.42578125"/>
    <col customWidth="1" min="777" max="777" style="2459" width="11"/>
    <col customWidth="1" min="778" max="778" style="2459" width="9.140625"/>
    <col customWidth="1" min="779" max="779" style="2459" width="12.7109375"/>
    <col customWidth="1" min="780" max="780" style="2459" width="11.42578125"/>
    <col min="781" max="1024" style="2459" width="9.140625"/>
    <col customWidth="1" min="1025" max="1025" style="2459" width="9.140625"/>
    <col customWidth="1" min="1026" max="1026" style="2459" width="13.140625"/>
    <col customWidth="1" min="1027" max="1027" style="2459" width="66.42578125"/>
    <col customWidth="1" min="1028" max="1030" style="2459" width="11.42578125"/>
    <col customWidth="1" min="1031" max="1031" style="2459" width="9.140625"/>
    <col customWidth="1" min="1032" max="1032" style="2459" width="12.42578125"/>
    <col customWidth="1" min="1033" max="1033" style="2459" width="11"/>
    <col customWidth="1" min="1034" max="1034" style="2459" width="9.140625"/>
    <col customWidth="1" min="1035" max="1035" style="2459" width="12.7109375"/>
    <col customWidth="1" min="1036" max="1036" style="2459" width="11.42578125"/>
    <col min="1037" max="1280" style="2459" width="9.140625"/>
    <col customWidth="1" min="1281" max="1281" style="2459" width="9.140625"/>
    <col customWidth="1" min="1282" max="1282" style="2459" width="13.140625"/>
    <col customWidth="1" min="1283" max="1283" style="2459" width="66.42578125"/>
    <col customWidth="1" min="1284" max="1286" style="2459" width="11.42578125"/>
    <col customWidth="1" min="1287" max="1287" style="2459" width="9.140625"/>
    <col customWidth="1" min="1288" max="1288" style="2459" width="12.42578125"/>
    <col customWidth="1" min="1289" max="1289" style="2459" width="11"/>
    <col customWidth="1" min="1290" max="1290" style="2459" width="9.140625"/>
    <col customWidth="1" min="1291" max="1291" style="2459" width="12.7109375"/>
    <col customWidth="1" min="1292" max="1292" style="2459" width="11.42578125"/>
    <col min="1293" max="1536" style="2459" width="9.140625"/>
    <col customWidth="1" min="1537" max="1537" style="2459" width="9.140625"/>
    <col customWidth="1" min="1538" max="1538" style="2459" width="13.140625"/>
    <col customWidth="1" min="1539" max="1539" style="2459" width="66.42578125"/>
    <col customWidth="1" min="1540" max="1542" style="2459" width="11.42578125"/>
    <col customWidth="1" min="1543" max="1543" style="2459" width="9.140625"/>
    <col customWidth="1" min="1544" max="1544" style="2459" width="12.42578125"/>
    <col customWidth="1" min="1545" max="1545" style="2459" width="11"/>
    <col customWidth="1" min="1546" max="1546" style="2459" width="9.140625"/>
    <col customWidth="1" min="1547" max="1547" style="2459" width="12.7109375"/>
    <col customWidth="1" min="1548" max="1548" style="2459" width="11.42578125"/>
    <col min="1549" max="1792" style="2459" width="9.140625"/>
    <col customWidth="1" min="1793" max="1793" style="2459" width="9.140625"/>
    <col customWidth="1" min="1794" max="1794" style="2459" width="13.140625"/>
    <col customWidth="1" min="1795" max="1795" style="2459" width="66.42578125"/>
    <col customWidth="1" min="1796" max="1798" style="2459" width="11.42578125"/>
    <col customWidth="1" min="1799" max="1799" style="2459" width="9.140625"/>
    <col customWidth="1" min="1800" max="1800" style="2459" width="12.42578125"/>
    <col customWidth="1" min="1801" max="1801" style="2459" width="11"/>
    <col customWidth="1" min="1802" max="1802" style="2459" width="9.140625"/>
    <col customWidth="1" min="1803" max="1803" style="2459" width="12.7109375"/>
    <col customWidth="1" min="1804" max="1804" style="2459" width="11.42578125"/>
    <col min="1805" max="2048" style="2459" width="9.140625"/>
    <col customWidth="1" min="2049" max="2049" style="2459" width="9.140625"/>
    <col customWidth="1" min="2050" max="2050" style="2459" width="13.140625"/>
    <col customWidth="1" min="2051" max="2051" style="2459" width="66.42578125"/>
    <col customWidth="1" min="2052" max="2054" style="2459" width="11.42578125"/>
    <col customWidth="1" min="2055" max="2055" style="2459" width="9.140625"/>
    <col customWidth="1" min="2056" max="2056" style="2459" width="12.42578125"/>
    <col customWidth="1" min="2057" max="2057" style="2459" width="11"/>
    <col customWidth="1" min="2058" max="2058" style="2459" width="9.140625"/>
    <col customWidth="1" min="2059" max="2059" style="2459" width="12.7109375"/>
    <col customWidth="1" min="2060" max="2060" style="2459" width="11.42578125"/>
    <col min="2061" max="2304" style="2459" width="9.140625"/>
    <col customWidth="1" min="2305" max="2305" style="2459" width="9.140625"/>
    <col customWidth="1" min="2306" max="2306" style="2459" width="13.140625"/>
    <col customWidth="1" min="2307" max="2307" style="2459" width="66.42578125"/>
    <col customWidth="1" min="2308" max="2310" style="2459" width="11.42578125"/>
    <col customWidth="1" min="2311" max="2311" style="2459" width="9.140625"/>
    <col customWidth="1" min="2312" max="2312" style="2459" width="12.42578125"/>
    <col customWidth="1" min="2313" max="2313" style="2459" width="11"/>
    <col customWidth="1" min="2314" max="2314" style="2459" width="9.140625"/>
    <col customWidth="1" min="2315" max="2315" style="2459" width="12.7109375"/>
    <col customWidth="1" min="2316" max="2316" style="2459" width="11.42578125"/>
    <col min="2317" max="2560" style="2459" width="9.140625"/>
    <col customWidth="1" min="2561" max="2561" style="2459" width="9.140625"/>
    <col customWidth="1" min="2562" max="2562" style="2459" width="13.140625"/>
    <col customWidth="1" min="2563" max="2563" style="2459" width="66.42578125"/>
    <col customWidth="1" min="2564" max="2566" style="2459" width="11.42578125"/>
    <col customWidth="1" min="2567" max="2567" style="2459" width="9.140625"/>
    <col customWidth="1" min="2568" max="2568" style="2459" width="12.42578125"/>
    <col customWidth="1" min="2569" max="2569" style="2459" width="11"/>
    <col customWidth="1" min="2570" max="2570" style="2459" width="9.140625"/>
    <col customWidth="1" min="2571" max="2571" style="2459" width="12.7109375"/>
    <col customWidth="1" min="2572" max="2572" style="2459" width="11.42578125"/>
    <col min="2573" max="2816" style="2459" width="9.140625"/>
    <col customWidth="1" min="2817" max="2817" style="2459" width="9.140625"/>
    <col customWidth="1" min="2818" max="2818" style="2459" width="13.140625"/>
    <col customWidth="1" min="2819" max="2819" style="2459" width="66.42578125"/>
    <col customWidth="1" min="2820" max="2822" style="2459" width="11.42578125"/>
    <col customWidth="1" min="2823" max="2823" style="2459" width="9.140625"/>
    <col customWidth="1" min="2824" max="2824" style="2459" width="12.42578125"/>
    <col customWidth="1" min="2825" max="2825" style="2459" width="11"/>
    <col customWidth="1" min="2826" max="2826" style="2459" width="9.140625"/>
    <col customWidth="1" min="2827" max="2827" style="2459" width="12.7109375"/>
    <col customWidth="1" min="2828" max="2828" style="2459" width="11.42578125"/>
    <col min="2829" max="3072" style="2459" width="9.140625"/>
    <col customWidth="1" min="3073" max="3073" style="2459" width="9.140625"/>
    <col customWidth="1" min="3074" max="3074" style="2459" width="13.140625"/>
    <col customWidth="1" min="3075" max="3075" style="2459" width="66.42578125"/>
    <col customWidth="1" min="3076" max="3078" style="2459" width="11.42578125"/>
    <col customWidth="1" min="3079" max="3079" style="2459" width="9.140625"/>
    <col customWidth="1" min="3080" max="3080" style="2459" width="12.42578125"/>
    <col customWidth="1" min="3081" max="3081" style="2459" width="11"/>
    <col customWidth="1" min="3082" max="3082" style="2459" width="9.140625"/>
    <col customWidth="1" min="3083" max="3083" style="2459" width="12.7109375"/>
    <col customWidth="1" min="3084" max="3084" style="2459" width="11.42578125"/>
    <col min="3085" max="3328" style="2459" width="9.140625"/>
    <col customWidth="1" min="3329" max="3329" style="2459" width="9.140625"/>
    <col customWidth="1" min="3330" max="3330" style="2459" width="13.140625"/>
    <col customWidth="1" min="3331" max="3331" style="2459" width="66.42578125"/>
    <col customWidth="1" min="3332" max="3334" style="2459" width="11.42578125"/>
    <col customWidth="1" min="3335" max="3335" style="2459" width="9.140625"/>
    <col customWidth="1" min="3336" max="3336" style="2459" width="12.42578125"/>
    <col customWidth="1" min="3337" max="3337" style="2459" width="11"/>
    <col customWidth="1" min="3338" max="3338" style="2459" width="9.140625"/>
    <col customWidth="1" min="3339" max="3339" style="2459" width="12.7109375"/>
    <col customWidth="1" min="3340" max="3340" style="2459" width="11.42578125"/>
    <col min="3341" max="3584" style="2459" width="9.140625"/>
    <col customWidth="1" min="3585" max="3585" style="2459" width="9.140625"/>
    <col customWidth="1" min="3586" max="3586" style="2459" width="13.140625"/>
    <col customWidth="1" min="3587" max="3587" style="2459" width="66.42578125"/>
    <col customWidth="1" min="3588" max="3590" style="2459" width="11.42578125"/>
    <col customWidth="1" min="3591" max="3591" style="2459" width="9.140625"/>
    <col customWidth="1" min="3592" max="3592" style="2459" width="12.42578125"/>
    <col customWidth="1" min="3593" max="3593" style="2459" width="11"/>
    <col customWidth="1" min="3594" max="3594" style="2459" width="9.140625"/>
    <col customWidth="1" min="3595" max="3595" style="2459" width="12.7109375"/>
    <col customWidth="1" min="3596" max="3596" style="2459" width="11.42578125"/>
    <col min="3597" max="3840" style="2459" width="9.140625"/>
    <col customWidth="1" min="3841" max="3841" style="2459" width="9.140625"/>
    <col customWidth="1" min="3842" max="3842" style="2459" width="13.140625"/>
    <col customWidth="1" min="3843" max="3843" style="2459" width="66.42578125"/>
    <col customWidth="1" min="3844" max="3846" style="2459" width="11.42578125"/>
    <col customWidth="1" min="3847" max="3847" style="2459" width="9.140625"/>
    <col customWidth="1" min="3848" max="3848" style="2459" width="12.42578125"/>
    <col customWidth="1" min="3849" max="3849" style="2459" width="11"/>
    <col customWidth="1" min="3850" max="3850" style="2459" width="9.140625"/>
    <col customWidth="1" min="3851" max="3851" style="2459" width="12.7109375"/>
    <col customWidth="1" min="3852" max="3852" style="2459" width="11.42578125"/>
    <col min="3853" max="4096" style="2459" width="9.140625"/>
    <col customWidth="1" min="4097" max="4097" style="2459" width="9.140625"/>
    <col customWidth="1" min="4098" max="4098" style="2459" width="13.140625"/>
    <col customWidth="1" min="4099" max="4099" style="2459" width="66.42578125"/>
    <col customWidth="1" min="4100" max="4102" style="2459" width="11.42578125"/>
    <col customWidth="1" min="4103" max="4103" style="2459" width="9.140625"/>
    <col customWidth="1" min="4104" max="4104" style="2459" width="12.42578125"/>
    <col customWidth="1" min="4105" max="4105" style="2459" width="11"/>
    <col customWidth="1" min="4106" max="4106" style="2459" width="9.140625"/>
    <col customWidth="1" min="4107" max="4107" style="2459" width="12.7109375"/>
    <col customWidth="1" min="4108" max="4108" style="2459" width="11.42578125"/>
    <col min="4109" max="4352" style="2459" width="9.140625"/>
    <col customWidth="1" min="4353" max="4353" style="2459" width="9.140625"/>
    <col customWidth="1" min="4354" max="4354" style="2459" width="13.140625"/>
    <col customWidth="1" min="4355" max="4355" style="2459" width="66.42578125"/>
    <col customWidth="1" min="4356" max="4358" style="2459" width="11.42578125"/>
    <col customWidth="1" min="4359" max="4359" style="2459" width="9.140625"/>
    <col customWidth="1" min="4360" max="4360" style="2459" width="12.42578125"/>
    <col customWidth="1" min="4361" max="4361" style="2459" width="11"/>
    <col customWidth="1" min="4362" max="4362" style="2459" width="9.140625"/>
    <col customWidth="1" min="4363" max="4363" style="2459" width="12.7109375"/>
    <col customWidth="1" min="4364" max="4364" style="2459" width="11.42578125"/>
    <col min="4365" max="4608" style="2459" width="9.140625"/>
    <col customWidth="1" min="4609" max="4609" style="2459" width="9.140625"/>
    <col customWidth="1" min="4610" max="4610" style="2459" width="13.140625"/>
    <col customWidth="1" min="4611" max="4611" style="2459" width="66.42578125"/>
    <col customWidth="1" min="4612" max="4614" style="2459" width="11.42578125"/>
    <col customWidth="1" min="4615" max="4615" style="2459" width="9.140625"/>
    <col customWidth="1" min="4616" max="4616" style="2459" width="12.42578125"/>
    <col customWidth="1" min="4617" max="4617" style="2459" width="11"/>
    <col customWidth="1" min="4618" max="4618" style="2459" width="9.140625"/>
    <col customWidth="1" min="4619" max="4619" style="2459" width="12.7109375"/>
    <col customWidth="1" min="4620" max="4620" style="2459" width="11.42578125"/>
    <col min="4621" max="4864" style="2459" width="9.140625"/>
    <col customWidth="1" min="4865" max="4865" style="2459" width="9.140625"/>
    <col customWidth="1" min="4866" max="4866" style="2459" width="13.140625"/>
    <col customWidth="1" min="4867" max="4867" style="2459" width="66.42578125"/>
    <col customWidth="1" min="4868" max="4870" style="2459" width="11.42578125"/>
    <col customWidth="1" min="4871" max="4871" style="2459" width="9.140625"/>
    <col customWidth="1" min="4872" max="4872" style="2459" width="12.42578125"/>
    <col customWidth="1" min="4873" max="4873" style="2459" width="11"/>
    <col customWidth="1" min="4874" max="4874" style="2459" width="9.140625"/>
    <col customWidth="1" min="4875" max="4875" style="2459" width="12.7109375"/>
    <col customWidth="1" min="4876" max="4876" style="2459" width="11.42578125"/>
    <col min="4877" max="5120" style="2459" width="9.140625"/>
    <col customWidth="1" min="5121" max="5121" style="2459" width="9.140625"/>
    <col customWidth="1" min="5122" max="5122" style="2459" width="13.140625"/>
    <col customWidth="1" min="5123" max="5123" style="2459" width="66.42578125"/>
    <col customWidth="1" min="5124" max="5126" style="2459" width="11.42578125"/>
    <col customWidth="1" min="5127" max="5127" style="2459" width="9.140625"/>
    <col customWidth="1" min="5128" max="5128" style="2459" width="12.42578125"/>
    <col customWidth="1" min="5129" max="5129" style="2459" width="11"/>
    <col customWidth="1" min="5130" max="5130" style="2459" width="9.140625"/>
    <col customWidth="1" min="5131" max="5131" style="2459" width="12.7109375"/>
    <col customWidth="1" min="5132" max="5132" style="2459" width="11.42578125"/>
    <col min="5133" max="5376" style="2459" width="9.140625"/>
    <col customWidth="1" min="5377" max="5377" style="2459" width="9.140625"/>
    <col customWidth="1" min="5378" max="5378" style="2459" width="13.140625"/>
    <col customWidth="1" min="5379" max="5379" style="2459" width="66.42578125"/>
    <col customWidth="1" min="5380" max="5382" style="2459" width="11.42578125"/>
    <col customWidth="1" min="5383" max="5383" style="2459" width="9.140625"/>
    <col customWidth="1" min="5384" max="5384" style="2459" width="12.42578125"/>
    <col customWidth="1" min="5385" max="5385" style="2459" width="11"/>
    <col customWidth="1" min="5386" max="5386" style="2459" width="9.140625"/>
    <col customWidth="1" min="5387" max="5387" style="2459" width="12.7109375"/>
    <col customWidth="1" min="5388" max="5388" style="2459" width="11.42578125"/>
    <col min="5389" max="5632" style="2459" width="9.140625"/>
    <col customWidth="1" min="5633" max="5633" style="2459" width="9.140625"/>
    <col customWidth="1" min="5634" max="5634" style="2459" width="13.140625"/>
    <col customWidth="1" min="5635" max="5635" style="2459" width="66.42578125"/>
    <col customWidth="1" min="5636" max="5638" style="2459" width="11.42578125"/>
    <col customWidth="1" min="5639" max="5639" style="2459" width="9.140625"/>
    <col customWidth="1" min="5640" max="5640" style="2459" width="12.42578125"/>
    <col customWidth="1" min="5641" max="5641" style="2459" width="11"/>
    <col customWidth="1" min="5642" max="5642" style="2459" width="9.140625"/>
    <col customWidth="1" min="5643" max="5643" style="2459" width="12.7109375"/>
    <col customWidth="1" min="5644" max="5644" style="2459" width="11.42578125"/>
    <col min="5645" max="5888" style="2459" width="9.140625"/>
    <col customWidth="1" min="5889" max="5889" style="2459" width="9.140625"/>
    <col customWidth="1" min="5890" max="5890" style="2459" width="13.140625"/>
    <col customWidth="1" min="5891" max="5891" style="2459" width="66.42578125"/>
    <col customWidth="1" min="5892" max="5894" style="2459" width="11.42578125"/>
    <col customWidth="1" min="5895" max="5895" style="2459" width="9.140625"/>
    <col customWidth="1" min="5896" max="5896" style="2459" width="12.42578125"/>
    <col customWidth="1" min="5897" max="5897" style="2459" width="11"/>
    <col customWidth="1" min="5898" max="5898" style="2459" width="9.140625"/>
    <col customWidth="1" min="5899" max="5899" style="2459" width="12.7109375"/>
    <col customWidth="1" min="5900" max="5900" style="2459" width="11.42578125"/>
    <col min="5901" max="6144" style="2459" width="9.140625"/>
    <col customWidth="1" min="6145" max="6145" style="2459" width="9.140625"/>
    <col customWidth="1" min="6146" max="6146" style="2459" width="13.140625"/>
    <col customWidth="1" min="6147" max="6147" style="2459" width="66.42578125"/>
    <col customWidth="1" min="6148" max="6150" style="2459" width="11.42578125"/>
    <col customWidth="1" min="6151" max="6151" style="2459" width="9.140625"/>
    <col customWidth="1" min="6152" max="6152" style="2459" width="12.42578125"/>
    <col customWidth="1" min="6153" max="6153" style="2459" width="11"/>
    <col customWidth="1" min="6154" max="6154" style="2459" width="9.140625"/>
    <col customWidth="1" min="6155" max="6155" style="2459" width="12.7109375"/>
    <col customWidth="1" min="6156" max="6156" style="2459" width="11.42578125"/>
    <col min="6157" max="6400" style="2459" width="9.140625"/>
    <col customWidth="1" min="6401" max="6401" style="2459" width="9.140625"/>
    <col customWidth="1" min="6402" max="6402" style="2459" width="13.140625"/>
    <col customWidth="1" min="6403" max="6403" style="2459" width="66.42578125"/>
    <col customWidth="1" min="6404" max="6406" style="2459" width="11.42578125"/>
    <col customWidth="1" min="6407" max="6407" style="2459" width="9.140625"/>
    <col customWidth="1" min="6408" max="6408" style="2459" width="12.42578125"/>
    <col customWidth="1" min="6409" max="6409" style="2459" width="11"/>
    <col customWidth="1" min="6410" max="6410" style="2459" width="9.140625"/>
    <col customWidth="1" min="6411" max="6411" style="2459" width="12.7109375"/>
    <col customWidth="1" min="6412" max="6412" style="2459" width="11.42578125"/>
    <col min="6413" max="6656" style="2459" width="9.140625"/>
    <col customWidth="1" min="6657" max="6657" style="2459" width="9.140625"/>
    <col customWidth="1" min="6658" max="6658" style="2459" width="13.140625"/>
    <col customWidth="1" min="6659" max="6659" style="2459" width="66.42578125"/>
    <col customWidth="1" min="6660" max="6662" style="2459" width="11.42578125"/>
    <col customWidth="1" min="6663" max="6663" style="2459" width="9.140625"/>
    <col customWidth="1" min="6664" max="6664" style="2459" width="12.42578125"/>
    <col customWidth="1" min="6665" max="6665" style="2459" width="11"/>
    <col customWidth="1" min="6666" max="6666" style="2459" width="9.140625"/>
    <col customWidth="1" min="6667" max="6667" style="2459" width="12.7109375"/>
    <col customWidth="1" min="6668" max="6668" style="2459" width="11.42578125"/>
    <col min="6669" max="6912" style="2459" width="9.140625"/>
    <col customWidth="1" min="6913" max="6913" style="2459" width="9.140625"/>
    <col customWidth="1" min="6914" max="6914" style="2459" width="13.140625"/>
    <col customWidth="1" min="6915" max="6915" style="2459" width="66.42578125"/>
    <col customWidth="1" min="6916" max="6918" style="2459" width="11.42578125"/>
    <col customWidth="1" min="6919" max="6919" style="2459" width="9.140625"/>
    <col customWidth="1" min="6920" max="6920" style="2459" width="12.42578125"/>
    <col customWidth="1" min="6921" max="6921" style="2459" width="11"/>
    <col customWidth="1" min="6922" max="6922" style="2459" width="9.140625"/>
    <col customWidth="1" min="6923" max="6923" style="2459" width="12.7109375"/>
    <col customWidth="1" min="6924" max="6924" style="2459" width="11.42578125"/>
    <col min="6925" max="7168" style="2459" width="9.140625"/>
    <col customWidth="1" min="7169" max="7169" style="2459" width="9.140625"/>
    <col customWidth="1" min="7170" max="7170" style="2459" width="13.140625"/>
    <col customWidth="1" min="7171" max="7171" style="2459" width="66.42578125"/>
    <col customWidth="1" min="7172" max="7174" style="2459" width="11.42578125"/>
    <col customWidth="1" min="7175" max="7175" style="2459" width="9.140625"/>
    <col customWidth="1" min="7176" max="7176" style="2459" width="12.42578125"/>
    <col customWidth="1" min="7177" max="7177" style="2459" width="11"/>
    <col customWidth="1" min="7178" max="7178" style="2459" width="9.140625"/>
    <col customWidth="1" min="7179" max="7179" style="2459" width="12.7109375"/>
    <col customWidth="1" min="7180" max="7180" style="2459" width="11.42578125"/>
    <col min="7181" max="7424" style="2459" width="9.140625"/>
    <col customWidth="1" min="7425" max="7425" style="2459" width="9.140625"/>
    <col customWidth="1" min="7426" max="7426" style="2459" width="13.140625"/>
    <col customWidth="1" min="7427" max="7427" style="2459" width="66.42578125"/>
    <col customWidth="1" min="7428" max="7430" style="2459" width="11.42578125"/>
    <col customWidth="1" min="7431" max="7431" style="2459" width="9.140625"/>
    <col customWidth="1" min="7432" max="7432" style="2459" width="12.42578125"/>
    <col customWidth="1" min="7433" max="7433" style="2459" width="11"/>
    <col customWidth="1" min="7434" max="7434" style="2459" width="9.140625"/>
    <col customWidth="1" min="7435" max="7435" style="2459" width="12.7109375"/>
    <col customWidth="1" min="7436" max="7436" style="2459" width="11.42578125"/>
    <col min="7437" max="7680" style="2459" width="9.140625"/>
    <col customWidth="1" min="7681" max="7681" style="2459" width="9.140625"/>
    <col customWidth="1" min="7682" max="7682" style="2459" width="13.140625"/>
    <col customWidth="1" min="7683" max="7683" style="2459" width="66.42578125"/>
    <col customWidth="1" min="7684" max="7686" style="2459" width="11.42578125"/>
    <col customWidth="1" min="7687" max="7687" style="2459" width="9.140625"/>
    <col customWidth="1" min="7688" max="7688" style="2459" width="12.42578125"/>
    <col customWidth="1" min="7689" max="7689" style="2459" width="11"/>
    <col customWidth="1" min="7690" max="7690" style="2459" width="9.140625"/>
    <col customWidth="1" min="7691" max="7691" style="2459" width="12.7109375"/>
    <col customWidth="1" min="7692" max="7692" style="2459" width="11.42578125"/>
    <col min="7693" max="7936" style="2459" width="9.140625"/>
    <col customWidth="1" min="7937" max="7937" style="2459" width="9.140625"/>
    <col customWidth="1" min="7938" max="7938" style="2459" width="13.140625"/>
    <col customWidth="1" min="7939" max="7939" style="2459" width="66.42578125"/>
    <col customWidth="1" min="7940" max="7942" style="2459" width="11.42578125"/>
    <col customWidth="1" min="7943" max="7943" style="2459" width="9.140625"/>
    <col customWidth="1" min="7944" max="7944" style="2459" width="12.42578125"/>
    <col customWidth="1" min="7945" max="7945" style="2459" width="11"/>
    <col customWidth="1" min="7946" max="7946" style="2459" width="9.140625"/>
    <col customWidth="1" min="7947" max="7947" style="2459" width="12.7109375"/>
    <col customWidth="1" min="7948" max="7948" style="2459" width="11.42578125"/>
    <col min="7949" max="8192" style="2459" width="9.140625"/>
    <col customWidth="1" min="8193" max="8193" style="2459" width="9.140625"/>
    <col customWidth="1" min="8194" max="8194" style="2459" width="13.140625"/>
    <col customWidth="1" min="8195" max="8195" style="2459" width="66.42578125"/>
    <col customWidth="1" min="8196" max="8198" style="2459" width="11.42578125"/>
    <col customWidth="1" min="8199" max="8199" style="2459" width="9.140625"/>
    <col customWidth="1" min="8200" max="8200" style="2459" width="12.42578125"/>
    <col customWidth="1" min="8201" max="8201" style="2459" width="11"/>
    <col customWidth="1" min="8202" max="8202" style="2459" width="9.140625"/>
    <col customWidth="1" min="8203" max="8203" style="2459" width="12.7109375"/>
    <col customWidth="1" min="8204" max="8204" style="2459" width="11.42578125"/>
    <col min="8205" max="8448" style="2459" width="9.140625"/>
    <col customWidth="1" min="8449" max="8449" style="2459" width="9.140625"/>
    <col customWidth="1" min="8450" max="8450" style="2459" width="13.140625"/>
    <col customWidth="1" min="8451" max="8451" style="2459" width="66.42578125"/>
    <col customWidth="1" min="8452" max="8454" style="2459" width="11.42578125"/>
    <col customWidth="1" min="8455" max="8455" style="2459" width="9.140625"/>
    <col customWidth="1" min="8456" max="8456" style="2459" width="12.42578125"/>
    <col customWidth="1" min="8457" max="8457" style="2459" width="11"/>
    <col customWidth="1" min="8458" max="8458" style="2459" width="9.140625"/>
    <col customWidth="1" min="8459" max="8459" style="2459" width="12.7109375"/>
    <col customWidth="1" min="8460" max="8460" style="2459" width="11.42578125"/>
    <col min="8461" max="8704" style="2459" width="9.140625"/>
    <col customWidth="1" min="8705" max="8705" style="2459" width="9.140625"/>
    <col customWidth="1" min="8706" max="8706" style="2459" width="13.140625"/>
    <col customWidth="1" min="8707" max="8707" style="2459" width="66.42578125"/>
    <col customWidth="1" min="8708" max="8710" style="2459" width="11.42578125"/>
    <col customWidth="1" min="8711" max="8711" style="2459" width="9.140625"/>
    <col customWidth="1" min="8712" max="8712" style="2459" width="12.42578125"/>
    <col customWidth="1" min="8713" max="8713" style="2459" width="11"/>
    <col customWidth="1" min="8714" max="8714" style="2459" width="9.140625"/>
    <col customWidth="1" min="8715" max="8715" style="2459" width="12.7109375"/>
    <col customWidth="1" min="8716" max="8716" style="2459" width="11.42578125"/>
    <col min="8717" max="8960" style="2459" width="9.140625"/>
    <col customWidth="1" min="8961" max="8961" style="2459" width="9.140625"/>
    <col customWidth="1" min="8962" max="8962" style="2459" width="13.140625"/>
    <col customWidth="1" min="8963" max="8963" style="2459" width="66.42578125"/>
    <col customWidth="1" min="8964" max="8966" style="2459" width="11.42578125"/>
    <col customWidth="1" min="8967" max="8967" style="2459" width="9.140625"/>
    <col customWidth="1" min="8968" max="8968" style="2459" width="12.42578125"/>
    <col customWidth="1" min="8969" max="8969" style="2459" width="11"/>
    <col customWidth="1" min="8970" max="8970" style="2459" width="9.140625"/>
    <col customWidth="1" min="8971" max="8971" style="2459" width="12.7109375"/>
    <col customWidth="1" min="8972" max="8972" style="2459" width="11.42578125"/>
    <col min="8973" max="9216" style="2459" width="9.140625"/>
    <col customWidth="1" min="9217" max="9217" style="2459" width="9.140625"/>
    <col customWidth="1" min="9218" max="9218" style="2459" width="13.140625"/>
    <col customWidth="1" min="9219" max="9219" style="2459" width="66.42578125"/>
    <col customWidth="1" min="9220" max="9222" style="2459" width="11.42578125"/>
    <col customWidth="1" min="9223" max="9223" style="2459" width="9.140625"/>
    <col customWidth="1" min="9224" max="9224" style="2459" width="12.42578125"/>
    <col customWidth="1" min="9225" max="9225" style="2459" width="11"/>
    <col customWidth="1" min="9226" max="9226" style="2459" width="9.140625"/>
    <col customWidth="1" min="9227" max="9227" style="2459" width="12.7109375"/>
    <col customWidth="1" min="9228" max="9228" style="2459" width="11.42578125"/>
    <col min="9229" max="9472" style="2459" width="9.140625"/>
    <col customWidth="1" min="9473" max="9473" style="2459" width="9.140625"/>
    <col customWidth="1" min="9474" max="9474" style="2459" width="13.140625"/>
    <col customWidth="1" min="9475" max="9475" style="2459" width="66.42578125"/>
    <col customWidth="1" min="9476" max="9478" style="2459" width="11.42578125"/>
    <col customWidth="1" min="9479" max="9479" style="2459" width="9.140625"/>
    <col customWidth="1" min="9480" max="9480" style="2459" width="12.42578125"/>
    <col customWidth="1" min="9481" max="9481" style="2459" width="11"/>
    <col customWidth="1" min="9482" max="9482" style="2459" width="9.140625"/>
    <col customWidth="1" min="9483" max="9483" style="2459" width="12.7109375"/>
    <col customWidth="1" min="9484" max="9484" style="2459" width="11.42578125"/>
    <col min="9485" max="9728" style="2459" width="9.140625"/>
    <col customWidth="1" min="9729" max="9729" style="2459" width="9.140625"/>
    <col customWidth="1" min="9730" max="9730" style="2459" width="13.140625"/>
    <col customWidth="1" min="9731" max="9731" style="2459" width="66.42578125"/>
    <col customWidth="1" min="9732" max="9734" style="2459" width="11.42578125"/>
    <col customWidth="1" min="9735" max="9735" style="2459" width="9.140625"/>
    <col customWidth="1" min="9736" max="9736" style="2459" width="12.42578125"/>
    <col customWidth="1" min="9737" max="9737" style="2459" width="11"/>
    <col customWidth="1" min="9738" max="9738" style="2459" width="9.140625"/>
    <col customWidth="1" min="9739" max="9739" style="2459" width="12.7109375"/>
    <col customWidth="1" min="9740" max="9740" style="2459" width="11.42578125"/>
    <col min="9741" max="9984" style="2459" width="9.140625"/>
    <col customWidth="1" min="9985" max="9985" style="2459" width="9.140625"/>
    <col customWidth="1" min="9986" max="9986" style="2459" width="13.140625"/>
    <col customWidth="1" min="9987" max="9987" style="2459" width="66.42578125"/>
    <col customWidth="1" min="9988" max="9990" style="2459" width="11.42578125"/>
    <col customWidth="1" min="9991" max="9991" style="2459" width="9.140625"/>
    <col customWidth="1" min="9992" max="9992" style="2459" width="12.42578125"/>
    <col customWidth="1" min="9993" max="9993" style="2459" width="11"/>
    <col customWidth="1" min="9994" max="9994" style="2459" width="9.140625"/>
    <col customWidth="1" min="9995" max="9995" style="2459" width="12.7109375"/>
    <col customWidth="1" min="9996" max="9996" style="2459" width="11.42578125"/>
    <col min="9997" max="10240" style="2459" width="9.140625"/>
    <col customWidth="1" min="10241" max="10241" style="2459" width="9.140625"/>
    <col customWidth="1" min="10242" max="10242" style="2459" width="13.140625"/>
    <col customWidth="1" min="10243" max="10243" style="2459" width="66.42578125"/>
    <col customWidth="1" min="10244" max="10246" style="2459" width="11.42578125"/>
    <col customWidth="1" min="10247" max="10247" style="2459" width="9.140625"/>
    <col customWidth="1" min="10248" max="10248" style="2459" width="12.42578125"/>
    <col customWidth="1" min="10249" max="10249" style="2459" width="11"/>
    <col customWidth="1" min="10250" max="10250" style="2459" width="9.140625"/>
    <col customWidth="1" min="10251" max="10251" style="2459" width="12.7109375"/>
    <col customWidth="1" min="10252" max="10252" style="2459" width="11.42578125"/>
    <col min="10253" max="10496" style="2459" width="9.140625"/>
    <col customWidth="1" min="10497" max="10497" style="2459" width="9.140625"/>
    <col customWidth="1" min="10498" max="10498" style="2459" width="13.140625"/>
    <col customWidth="1" min="10499" max="10499" style="2459" width="66.42578125"/>
    <col customWidth="1" min="10500" max="10502" style="2459" width="11.42578125"/>
    <col customWidth="1" min="10503" max="10503" style="2459" width="9.140625"/>
    <col customWidth="1" min="10504" max="10504" style="2459" width="12.42578125"/>
    <col customWidth="1" min="10505" max="10505" style="2459" width="11"/>
    <col customWidth="1" min="10506" max="10506" style="2459" width="9.140625"/>
    <col customWidth="1" min="10507" max="10507" style="2459" width="12.7109375"/>
    <col customWidth="1" min="10508" max="10508" style="2459" width="11.42578125"/>
    <col min="10509" max="10752" style="2459" width="9.140625"/>
    <col customWidth="1" min="10753" max="10753" style="2459" width="9.140625"/>
    <col customWidth="1" min="10754" max="10754" style="2459" width="13.140625"/>
    <col customWidth="1" min="10755" max="10755" style="2459" width="66.42578125"/>
    <col customWidth="1" min="10756" max="10758" style="2459" width="11.42578125"/>
    <col customWidth="1" min="10759" max="10759" style="2459" width="9.140625"/>
    <col customWidth="1" min="10760" max="10760" style="2459" width="12.42578125"/>
    <col customWidth="1" min="10761" max="10761" style="2459" width="11"/>
    <col customWidth="1" min="10762" max="10762" style="2459" width="9.140625"/>
    <col customWidth="1" min="10763" max="10763" style="2459" width="12.7109375"/>
    <col customWidth="1" min="10764" max="10764" style="2459" width="11.42578125"/>
    <col min="10765" max="11008" style="2459" width="9.140625"/>
    <col customWidth="1" min="11009" max="11009" style="2459" width="9.140625"/>
    <col customWidth="1" min="11010" max="11010" style="2459" width="13.140625"/>
    <col customWidth="1" min="11011" max="11011" style="2459" width="66.42578125"/>
    <col customWidth="1" min="11012" max="11014" style="2459" width="11.42578125"/>
    <col customWidth="1" min="11015" max="11015" style="2459" width="9.140625"/>
    <col customWidth="1" min="11016" max="11016" style="2459" width="12.42578125"/>
    <col customWidth="1" min="11017" max="11017" style="2459" width="11"/>
    <col customWidth="1" min="11018" max="11018" style="2459" width="9.140625"/>
    <col customWidth="1" min="11019" max="11019" style="2459" width="12.7109375"/>
    <col customWidth="1" min="11020" max="11020" style="2459" width="11.42578125"/>
    <col min="11021" max="11264" style="2459" width="9.140625"/>
    <col customWidth="1" min="11265" max="11265" style="2459" width="9.140625"/>
    <col customWidth="1" min="11266" max="11266" style="2459" width="13.140625"/>
    <col customWidth="1" min="11267" max="11267" style="2459" width="66.42578125"/>
    <col customWidth="1" min="11268" max="11270" style="2459" width="11.42578125"/>
    <col customWidth="1" min="11271" max="11271" style="2459" width="9.140625"/>
    <col customWidth="1" min="11272" max="11272" style="2459" width="12.42578125"/>
    <col customWidth="1" min="11273" max="11273" style="2459" width="11"/>
    <col customWidth="1" min="11274" max="11274" style="2459" width="9.140625"/>
    <col customWidth="1" min="11275" max="11275" style="2459" width="12.7109375"/>
    <col customWidth="1" min="11276" max="11276" style="2459" width="11.42578125"/>
    <col min="11277" max="11520" style="2459" width="9.140625"/>
    <col customWidth="1" min="11521" max="11521" style="2459" width="9.140625"/>
    <col customWidth="1" min="11522" max="11522" style="2459" width="13.140625"/>
    <col customWidth="1" min="11523" max="11523" style="2459" width="66.42578125"/>
    <col customWidth="1" min="11524" max="11526" style="2459" width="11.42578125"/>
    <col customWidth="1" min="11527" max="11527" style="2459" width="9.140625"/>
    <col customWidth="1" min="11528" max="11528" style="2459" width="12.42578125"/>
    <col customWidth="1" min="11529" max="11529" style="2459" width="11"/>
    <col customWidth="1" min="11530" max="11530" style="2459" width="9.140625"/>
    <col customWidth="1" min="11531" max="11531" style="2459" width="12.7109375"/>
    <col customWidth="1" min="11532" max="11532" style="2459" width="11.42578125"/>
    <col min="11533" max="11776" style="2459" width="9.140625"/>
    <col customWidth="1" min="11777" max="11777" style="2459" width="9.140625"/>
    <col customWidth="1" min="11778" max="11778" style="2459" width="13.140625"/>
    <col customWidth="1" min="11779" max="11779" style="2459" width="66.42578125"/>
    <col customWidth="1" min="11780" max="11782" style="2459" width="11.42578125"/>
    <col customWidth="1" min="11783" max="11783" style="2459" width="9.140625"/>
    <col customWidth="1" min="11784" max="11784" style="2459" width="12.42578125"/>
    <col customWidth="1" min="11785" max="11785" style="2459" width="11"/>
    <col customWidth="1" min="11786" max="11786" style="2459" width="9.140625"/>
    <col customWidth="1" min="11787" max="11787" style="2459" width="12.7109375"/>
    <col customWidth="1" min="11788" max="11788" style="2459" width="11.42578125"/>
    <col min="11789" max="12032" style="2459" width="9.140625"/>
    <col customWidth="1" min="12033" max="12033" style="2459" width="9.140625"/>
    <col customWidth="1" min="12034" max="12034" style="2459" width="13.140625"/>
    <col customWidth="1" min="12035" max="12035" style="2459" width="66.42578125"/>
    <col customWidth="1" min="12036" max="12038" style="2459" width="11.42578125"/>
    <col customWidth="1" min="12039" max="12039" style="2459" width="9.140625"/>
    <col customWidth="1" min="12040" max="12040" style="2459" width="12.42578125"/>
    <col customWidth="1" min="12041" max="12041" style="2459" width="11"/>
    <col customWidth="1" min="12042" max="12042" style="2459" width="9.140625"/>
    <col customWidth="1" min="12043" max="12043" style="2459" width="12.7109375"/>
    <col customWidth="1" min="12044" max="12044" style="2459" width="11.42578125"/>
    <col min="12045" max="12288" style="2459" width="9.140625"/>
    <col customWidth="1" min="12289" max="12289" style="2459" width="9.140625"/>
    <col customWidth="1" min="12290" max="12290" style="2459" width="13.140625"/>
    <col customWidth="1" min="12291" max="12291" style="2459" width="66.42578125"/>
    <col customWidth="1" min="12292" max="12294" style="2459" width="11.42578125"/>
    <col customWidth="1" min="12295" max="12295" style="2459" width="9.140625"/>
    <col customWidth="1" min="12296" max="12296" style="2459" width="12.42578125"/>
    <col customWidth="1" min="12297" max="12297" style="2459" width="11"/>
    <col customWidth="1" min="12298" max="12298" style="2459" width="9.140625"/>
    <col customWidth="1" min="12299" max="12299" style="2459" width="12.7109375"/>
    <col customWidth="1" min="12300" max="12300" style="2459" width="11.42578125"/>
    <col min="12301" max="12544" style="2459" width="9.140625"/>
    <col customWidth="1" min="12545" max="12545" style="2459" width="9.140625"/>
    <col customWidth="1" min="12546" max="12546" style="2459" width="13.140625"/>
    <col customWidth="1" min="12547" max="12547" style="2459" width="66.42578125"/>
    <col customWidth="1" min="12548" max="12550" style="2459" width="11.42578125"/>
    <col customWidth="1" min="12551" max="12551" style="2459" width="9.140625"/>
    <col customWidth="1" min="12552" max="12552" style="2459" width="12.42578125"/>
    <col customWidth="1" min="12553" max="12553" style="2459" width="11"/>
    <col customWidth="1" min="12554" max="12554" style="2459" width="9.140625"/>
    <col customWidth="1" min="12555" max="12555" style="2459" width="12.7109375"/>
    <col customWidth="1" min="12556" max="12556" style="2459" width="11.42578125"/>
    <col min="12557" max="12800" style="2459" width="9.140625"/>
    <col customWidth="1" min="12801" max="12801" style="2459" width="9.140625"/>
    <col customWidth="1" min="12802" max="12802" style="2459" width="13.140625"/>
    <col customWidth="1" min="12803" max="12803" style="2459" width="66.42578125"/>
    <col customWidth="1" min="12804" max="12806" style="2459" width="11.42578125"/>
    <col customWidth="1" min="12807" max="12807" style="2459" width="9.140625"/>
    <col customWidth="1" min="12808" max="12808" style="2459" width="12.42578125"/>
    <col customWidth="1" min="12809" max="12809" style="2459" width="11"/>
    <col customWidth="1" min="12810" max="12810" style="2459" width="9.140625"/>
    <col customWidth="1" min="12811" max="12811" style="2459" width="12.7109375"/>
    <col customWidth="1" min="12812" max="12812" style="2459" width="11.42578125"/>
    <col min="12813" max="13056" style="2459" width="9.140625"/>
    <col customWidth="1" min="13057" max="13057" style="2459" width="9.140625"/>
    <col customWidth="1" min="13058" max="13058" style="2459" width="13.140625"/>
    <col customWidth="1" min="13059" max="13059" style="2459" width="66.42578125"/>
    <col customWidth="1" min="13060" max="13062" style="2459" width="11.42578125"/>
    <col customWidth="1" min="13063" max="13063" style="2459" width="9.140625"/>
    <col customWidth="1" min="13064" max="13064" style="2459" width="12.42578125"/>
    <col customWidth="1" min="13065" max="13065" style="2459" width="11"/>
    <col customWidth="1" min="13066" max="13066" style="2459" width="9.140625"/>
    <col customWidth="1" min="13067" max="13067" style="2459" width="12.7109375"/>
    <col customWidth="1" min="13068" max="13068" style="2459" width="11.42578125"/>
    <col min="13069" max="13312" style="2459" width="9.140625"/>
    <col customWidth="1" min="13313" max="13313" style="2459" width="9.140625"/>
    <col customWidth="1" min="13314" max="13314" style="2459" width="13.140625"/>
    <col customWidth="1" min="13315" max="13315" style="2459" width="66.42578125"/>
    <col customWidth="1" min="13316" max="13318" style="2459" width="11.42578125"/>
    <col customWidth="1" min="13319" max="13319" style="2459" width="9.140625"/>
    <col customWidth="1" min="13320" max="13320" style="2459" width="12.42578125"/>
    <col customWidth="1" min="13321" max="13321" style="2459" width="11"/>
    <col customWidth="1" min="13322" max="13322" style="2459" width="9.140625"/>
    <col customWidth="1" min="13323" max="13323" style="2459" width="12.7109375"/>
    <col customWidth="1" min="13324" max="13324" style="2459" width="11.42578125"/>
    <col min="13325" max="13568" style="2459" width="9.140625"/>
    <col customWidth="1" min="13569" max="13569" style="2459" width="9.140625"/>
    <col customWidth="1" min="13570" max="13570" style="2459" width="13.140625"/>
    <col customWidth="1" min="13571" max="13571" style="2459" width="66.42578125"/>
    <col customWidth="1" min="13572" max="13574" style="2459" width="11.42578125"/>
    <col customWidth="1" min="13575" max="13575" style="2459" width="9.140625"/>
    <col customWidth="1" min="13576" max="13576" style="2459" width="12.42578125"/>
    <col customWidth="1" min="13577" max="13577" style="2459" width="11"/>
    <col customWidth="1" min="13578" max="13578" style="2459" width="9.140625"/>
    <col customWidth="1" min="13579" max="13579" style="2459" width="12.7109375"/>
    <col customWidth="1" min="13580" max="13580" style="2459" width="11.42578125"/>
    <col min="13581" max="13824" style="2459" width="9.140625"/>
    <col customWidth="1" min="13825" max="13825" style="2459" width="9.140625"/>
    <col customWidth="1" min="13826" max="13826" style="2459" width="13.140625"/>
    <col customWidth="1" min="13827" max="13827" style="2459" width="66.42578125"/>
    <col customWidth="1" min="13828" max="13830" style="2459" width="11.42578125"/>
    <col customWidth="1" min="13831" max="13831" style="2459" width="9.140625"/>
    <col customWidth="1" min="13832" max="13832" style="2459" width="12.42578125"/>
    <col customWidth="1" min="13833" max="13833" style="2459" width="11"/>
    <col customWidth="1" min="13834" max="13834" style="2459" width="9.140625"/>
    <col customWidth="1" min="13835" max="13835" style="2459" width="12.7109375"/>
    <col customWidth="1" min="13836" max="13836" style="2459" width="11.42578125"/>
    <col min="13837" max="14080" style="2459" width="9.140625"/>
    <col customWidth="1" min="14081" max="14081" style="2459" width="9.140625"/>
    <col customWidth="1" min="14082" max="14082" style="2459" width="13.140625"/>
    <col customWidth="1" min="14083" max="14083" style="2459" width="66.42578125"/>
    <col customWidth="1" min="14084" max="14086" style="2459" width="11.42578125"/>
    <col customWidth="1" min="14087" max="14087" style="2459" width="9.140625"/>
    <col customWidth="1" min="14088" max="14088" style="2459" width="12.42578125"/>
    <col customWidth="1" min="14089" max="14089" style="2459" width="11"/>
    <col customWidth="1" min="14090" max="14090" style="2459" width="9.140625"/>
    <col customWidth="1" min="14091" max="14091" style="2459" width="12.7109375"/>
    <col customWidth="1" min="14092" max="14092" style="2459" width="11.42578125"/>
    <col min="14093" max="14336" style="2459" width="9.140625"/>
    <col customWidth="1" min="14337" max="14337" style="2459" width="9.140625"/>
    <col customWidth="1" min="14338" max="14338" style="2459" width="13.140625"/>
    <col customWidth="1" min="14339" max="14339" style="2459" width="66.42578125"/>
    <col customWidth="1" min="14340" max="14342" style="2459" width="11.42578125"/>
    <col customWidth="1" min="14343" max="14343" style="2459" width="9.140625"/>
    <col customWidth="1" min="14344" max="14344" style="2459" width="12.42578125"/>
    <col customWidth="1" min="14345" max="14345" style="2459" width="11"/>
    <col customWidth="1" min="14346" max="14346" style="2459" width="9.140625"/>
    <col customWidth="1" min="14347" max="14347" style="2459" width="12.7109375"/>
    <col customWidth="1" min="14348" max="14348" style="2459" width="11.42578125"/>
    <col min="14349" max="14592" style="2459" width="9.140625"/>
    <col customWidth="1" min="14593" max="14593" style="2459" width="9.140625"/>
    <col customWidth="1" min="14594" max="14594" style="2459" width="13.140625"/>
    <col customWidth="1" min="14595" max="14595" style="2459" width="66.42578125"/>
    <col customWidth="1" min="14596" max="14598" style="2459" width="11.42578125"/>
    <col customWidth="1" min="14599" max="14599" style="2459" width="9.140625"/>
    <col customWidth="1" min="14600" max="14600" style="2459" width="12.42578125"/>
    <col customWidth="1" min="14601" max="14601" style="2459" width="11"/>
    <col customWidth="1" min="14602" max="14602" style="2459" width="9.140625"/>
    <col customWidth="1" min="14603" max="14603" style="2459" width="12.7109375"/>
    <col customWidth="1" min="14604" max="14604" style="2459" width="11.42578125"/>
    <col min="14605" max="14848" style="2459" width="9.140625"/>
    <col customWidth="1" min="14849" max="14849" style="2459" width="9.140625"/>
    <col customWidth="1" min="14850" max="14850" style="2459" width="13.140625"/>
    <col customWidth="1" min="14851" max="14851" style="2459" width="66.42578125"/>
    <col customWidth="1" min="14852" max="14854" style="2459" width="11.42578125"/>
    <col customWidth="1" min="14855" max="14855" style="2459" width="9.140625"/>
    <col customWidth="1" min="14856" max="14856" style="2459" width="12.42578125"/>
    <col customWidth="1" min="14857" max="14857" style="2459" width="11"/>
    <col customWidth="1" min="14858" max="14858" style="2459" width="9.140625"/>
    <col customWidth="1" min="14859" max="14859" style="2459" width="12.7109375"/>
    <col customWidth="1" min="14860" max="14860" style="2459" width="11.42578125"/>
    <col min="14861" max="15104" style="2459" width="9.140625"/>
    <col customWidth="1" min="15105" max="15105" style="2459" width="9.140625"/>
    <col customWidth="1" min="15106" max="15106" style="2459" width="13.140625"/>
    <col customWidth="1" min="15107" max="15107" style="2459" width="66.42578125"/>
    <col customWidth="1" min="15108" max="15110" style="2459" width="11.42578125"/>
    <col customWidth="1" min="15111" max="15111" style="2459" width="9.140625"/>
    <col customWidth="1" min="15112" max="15112" style="2459" width="12.42578125"/>
    <col customWidth="1" min="15113" max="15113" style="2459" width="11"/>
    <col customWidth="1" min="15114" max="15114" style="2459" width="9.140625"/>
    <col customWidth="1" min="15115" max="15115" style="2459" width="12.7109375"/>
    <col customWidth="1" min="15116" max="15116" style="2459" width="11.42578125"/>
    <col min="15117" max="15360" style="2459" width="9.140625"/>
    <col customWidth="1" min="15361" max="15361" style="2459" width="9.140625"/>
    <col customWidth="1" min="15362" max="15362" style="2459" width="13.140625"/>
    <col customWidth="1" min="15363" max="15363" style="2459" width="66.42578125"/>
    <col customWidth="1" min="15364" max="15366" style="2459" width="11.42578125"/>
    <col customWidth="1" min="15367" max="15367" style="2459" width="9.140625"/>
    <col customWidth="1" min="15368" max="15368" style="2459" width="12.42578125"/>
    <col customWidth="1" min="15369" max="15369" style="2459" width="11"/>
    <col customWidth="1" min="15370" max="15370" style="2459" width="9.140625"/>
    <col customWidth="1" min="15371" max="15371" style="2459" width="12.7109375"/>
    <col customWidth="1" min="15372" max="15372" style="2459" width="11.42578125"/>
    <col min="15373" max="15616" style="2459" width="9.140625"/>
    <col customWidth="1" min="15617" max="15617" style="2459" width="9.140625"/>
    <col customWidth="1" min="15618" max="15618" style="2459" width="13.140625"/>
    <col customWidth="1" min="15619" max="15619" style="2459" width="66.42578125"/>
    <col customWidth="1" min="15620" max="15622" style="2459" width="11.42578125"/>
    <col customWidth="1" min="15623" max="15623" style="2459" width="9.140625"/>
    <col customWidth="1" min="15624" max="15624" style="2459" width="12.42578125"/>
    <col customWidth="1" min="15625" max="15625" style="2459" width="11"/>
    <col customWidth="1" min="15626" max="15626" style="2459" width="9.140625"/>
    <col customWidth="1" min="15627" max="15627" style="2459" width="12.7109375"/>
    <col customWidth="1" min="15628" max="15628" style="2459" width="11.42578125"/>
    <col min="15629" max="15872" style="2459" width="9.140625"/>
    <col customWidth="1" min="15873" max="15873" style="2459" width="9.140625"/>
    <col customWidth="1" min="15874" max="15874" style="2459" width="13.140625"/>
    <col customWidth="1" min="15875" max="15875" style="2459" width="66.42578125"/>
    <col customWidth="1" min="15876" max="15878" style="2459" width="11.42578125"/>
    <col customWidth="1" min="15879" max="15879" style="2459" width="9.140625"/>
    <col customWidth="1" min="15880" max="15880" style="2459" width="12.42578125"/>
    <col customWidth="1" min="15881" max="15881" style="2459" width="11"/>
    <col customWidth="1" min="15882" max="15882" style="2459" width="9.140625"/>
    <col customWidth="1" min="15883" max="15883" style="2459" width="12.7109375"/>
    <col customWidth="1" min="15884" max="15884" style="2459" width="11.42578125"/>
    <col min="15885" max="16128" style="2459" width="9.140625"/>
    <col customWidth="1" min="16129" max="16129" style="2459" width="9.140625"/>
    <col customWidth="1" min="16130" max="16130" style="2459" width="13.140625"/>
    <col customWidth="1" min="16131" max="16131" style="2459" width="66.42578125"/>
    <col customWidth="1" min="16132" max="16134" style="2459" width="11.42578125"/>
    <col customWidth="1" min="16135" max="16135" style="2459" width="9.140625"/>
    <col customWidth="1" min="16136" max="16136" style="2459" width="12.42578125"/>
    <col customWidth="1" min="16137" max="16137" style="2459" width="11"/>
    <col customWidth="1" min="16138" max="16138" style="2459" width="9.140625"/>
    <col customWidth="1" min="16139" max="16139" style="2459" width="12.7109375"/>
    <col customWidth="1" min="16140" max="16140" style="2459" width="11.42578125"/>
    <col min="16141" max="16384" style="2459" width="9.140625"/>
  </cols>
  <sheetData>
    <row r="1" s="2176" customFormat="1" ht="20.25" customHeight="1">
      <c r="A1" s="2079"/>
      <c r="B1" s="2462" t="s">
        <v>145</v>
      </c>
      <c r="C1" s="2462"/>
      <c r="D1" s="2462"/>
      <c r="E1" s="2462"/>
      <c r="F1" s="2462"/>
      <c r="G1" s="2462"/>
      <c r="H1" s="2462"/>
      <c r="I1" s="2462"/>
      <c r="J1" s="2462"/>
      <c r="K1" s="2462"/>
      <c r="L1" s="2462"/>
    </row>
    <row r="2" s="2176" customFormat="1" ht="18.75">
      <c r="A2" s="2079"/>
      <c r="B2" s="2079"/>
      <c r="C2" s="2079"/>
      <c r="D2" s="2079"/>
      <c r="E2" s="2079"/>
      <c r="F2" s="2079"/>
      <c r="G2" s="2079"/>
      <c r="H2" s="2079"/>
      <c r="I2" s="2079"/>
      <c r="J2" s="2079"/>
      <c r="K2" s="2079"/>
      <c r="L2" s="2079"/>
    </row>
    <row r="3" s="2176" customFormat="1" ht="18" customHeight="1">
      <c r="A3" s="2079"/>
      <c r="B3" s="2463" t="s">
        <v>197</v>
      </c>
      <c r="C3" s="2463"/>
      <c r="D3" s="2464">
        <v>45658</v>
      </c>
      <c r="E3" s="2465"/>
      <c r="F3" s="2466" t="s">
        <v>204</v>
      </c>
      <c r="G3" s="2466"/>
      <c r="H3" s="2466"/>
      <c r="I3" s="2466"/>
      <c r="J3" s="2466"/>
      <c r="K3" s="2466"/>
      <c r="L3" s="2466"/>
    </row>
    <row r="4" s="2176" customFormat="1" ht="19.5">
      <c r="A4" s="2174"/>
      <c r="B4" s="2079"/>
      <c r="C4" s="2079"/>
      <c r="F4" s="2175"/>
      <c r="I4" s="2175"/>
      <c r="L4" s="2175"/>
    </row>
    <row r="5" s="2176" customFormat="1" ht="12.75" customHeight="1">
      <c r="A5" s="2174"/>
      <c r="B5" s="2276" t="s">
        <v>3</v>
      </c>
      <c r="C5" s="2467"/>
      <c r="D5" s="2277" t="s">
        <v>4</v>
      </c>
      <c r="E5" s="2278"/>
      <c r="F5" s="2088"/>
      <c r="G5" s="2277" t="s">
        <v>5</v>
      </c>
      <c r="H5" s="2278"/>
      <c r="I5" s="2088"/>
      <c r="J5" s="2468" t="s">
        <v>205</v>
      </c>
      <c r="K5" s="2469"/>
      <c r="L5" s="2179"/>
    </row>
    <row r="6" s="2176" customFormat="1" ht="19.5">
      <c r="A6" s="2174"/>
      <c r="B6" s="2470"/>
      <c r="C6" s="2471"/>
      <c r="D6" s="2472"/>
      <c r="E6" s="2473"/>
      <c r="F6" s="2474"/>
      <c r="G6" s="2472"/>
      <c r="H6" s="2473"/>
      <c r="I6" s="2474"/>
      <c r="J6" s="2475"/>
      <c r="K6" s="2476"/>
      <c r="L6" s="2477"/>
    </row>
    <row r="7" s="2176" customFormat="1" ht="55.5" customHeight="1">
      <c r="A7" s="2174"/>
      <c r="B7" s="2478"/>
      <c r="C7" s="2479"/>
      <c r="D7" s="2279" t="s">
        <v>9</v>
      </c>
      <c r="E7" s="2183" t="s">
        <v>10</v>
      </c>
      <c r="F7" s="2180" t="s">
        <v>11</v>
      </c>
      <c r="G7" s="2182" t="s">
        <v>9</v>
      </c>
      <c r="H7" s="2183" t="s">
        <v>10</v>
      </c>
      <c r="I7" s="2180" t="s">
        <v>11</v>
      </c>
      <c r="J7" s="2182" t="s">
        <v>9</v>
      </c>
      <c r="K7" s="2183" t="s">
        <v>10</v>
      </c>
      <c r="L7" s="2184" t="s">
        <v>11</v>
      </c>
    </row>
    <row r="8" s="2176" customFormat="1" ht="27.75" customHeight="1">
      <c r="A8" s="2174"/>
      <c r="B8" s="2241" t="s">
        <v>12</v>
      </c>
      <c r="C8" s="2241"/>
      <c r="D8" s="2480">
        <f t="shared" ref="D8:L8" si="440">SUM(D9:D10)</f>
        <v>21</v>
      </c>
      <c r="E8" s="2480">
        <f t="shared" si="440"/>
        <v>4</v>
      </c>
      <c r="F8" s="2481">
        <f t="shared" si="440"/>
        <v>25</v>
      </c>
      <c r="G8" s="2482">
        <f t="shared" si="440"/>
        <v>37</v>
      </c>
      <c r="H8" s="2480">
        <f t="shared" si="440"/>
        <v>1</v>
      </c>
      <c r="I8" s="2481">
        <f t="shared" si="440"/>
        <v>38</v>
      </c>
      <c r="J8" s="2483">
        <f t="shared" si="440"/>
        <v>58</v>
      </c>
      <c r="K8" s="2482">
        <f t="shared" si="440"/>
        <v>5</v>
      </c>
      <c r="L8" s="2481">
        <f t="shared" si="440"/>
        <v>63</v>
      </c>
    </row>
    <row r="9" ht="22.5" customHeight="1">
      <c r="B9" s="2484" t="s">
        <v>206</v>
      </c>
      <c r="C9" s="2485" t="s">
        <v>162</v>
      </c>
      <c r="D9" s="2200">
        <v>21</v>
      </c>
      <c r="E9" s="2201">
        <v>4</v>
      </c>
      <c r="F9" s="2283">
        <v>25</v>
      </c>
      <c r="G9" s="2200">
        <v>26</v>
      </c>
      <c r="H9" s="2201">
        <v>0</v>
      </c>
      <c r="I9" s="2283">
        <v>26</v>
      </c>
      <c r="J9" s="2201">
        <v>47</v>
      </c>
      <c r="K9" s="2486">
        <v>4</v>
      </c>
      <c r="L9" s="2283">
        <v>51</v>
      </c>
    </row>
    <row r="10" ht="25.5" customHeight="1">
      <c r="B10" s="2484" t="s">
        <v>207</v>
      </c>
      <c r="C10" s="2485" t="s">
        <v>168</v>
      </c>
      <c r="D10" s="2200">
        <v>0</v>
      </c>
      <c r="E10" s="2201">
        <v>0</v>
      </c>
      <c r="F10" s="2283">
        <v>0</v>
      </c>
      <c r="G10" s="2200">
        <v>11</v>
      </c>
      <c r="H10" s="2201">
        <v>1</v>
      </c>
      <c r="I10" s="2283">
        <v>12</v>
      </c>
      <c r="J10" s="2201">
        <v>11</v>
      </c>
      <c r="K10" s="2486">
        <v>1</v>
      </c>
      <c r="L10" s="2283">
        <v>12</v>
      </c>
    </row>
    <row r="11" ht="28.5" customHeight="1">
      <c r="B11" s="2212" t="s">
        <v>17</v>
      </c>
      <c r="C11" s="2212"/>
      <c r="D11" s="2169">
        <f t="shared" ref="D11:L11" si="441">SUM(D9:D10)</f>
        <v>21</v>
      </c>
      <c r="E11" s="2169">
        <f t="shared" si="441"/>
        <v>4</v>
      </c>
      <c r="F11" s="2082">
        <f t="shared" si="441"/>
        <v>25</v>
      </c>
      <c r="G11" s="2168">
        <f t="shared" si="441"/>
        <v>37</v>
      </c>
      <c r="H11" s="2169">
        <f t="shared" si="441"/>
        <v>1</v>
      </c>
      <c r="I11" s="2082">
        <f t="shared" si="441"/>
        <v>38</v>
      </c>
      <c r="J11" s="2268">
        <f t="shared" si="441"/>
        <v>58</v>
      </c>
      <c r="K11" s="2168">
        <f t="shared" si="441"/>
        <v>5</v>
      </c>
      <c r="L11" s="2082">
        <f t="shared" si="441"/>
        <v>63</v>
      </c>
    </row>
    <row r="12" s="2122" customFormat="1" ht="25.5" customHeight="1">
      <c r="A12" s="2080"/>
      <c r="B12" s="2487" t="s">
        <v>18</v>
      </c>
      <c r="C12" s="2487"/>
      <c r="D12" s="2488"/>
      <c r="E12" s="2459"/>
      <c r="F12" s="2489"/>
      <c r="G12" s="2459"/>
      <c r="H12" s="2459"/>
      <c r="I12" s="2489"/>
      <c r="J12" s="2490"/>
      <c r="K12" s="2459"/>
      <c r="L12" s="2489"/>
      <c r="M12" s="2126"/>
      <c r="N12" s="2126"/>
      <c r="O12" s="2126"/>
      <c r="P12" s="2079"/>
      <c r="Q12" s="2079"/>
      <c r="R12" s="2079"/>
      <c r="S12" s="2126"/>
      <c r="T12" s="2126"/>
      <c r="U12" s="2126"/>
    </row>
    <row r="13" ht="20.25" customHeight="1">
      <c r="B13" s="2491" t="s">
        <v>19</v>
      </c>
      <c r="C13" s="2491"/>
      <c r="D13" s="2492"/>
      <c r="E13" s="2493"/>
      <c r="F13" s="2494"/>
      <c r="G13" s="2493"/>
      <c r="H13" s="2493"/>
      <c r="I13" s="2494"/>
      <c r="J13" s="2495"/>
      <c r="K13" s="2493"/>
      <c r="L13" s="2494"/>
    </row>
    <row r="14" ht="21.75" customHeight="1">
      <c r="B14" s="2496" t="s">
        <v>206</v>
      </c>
      <c r="C14" s="2497" t="s">
        <v>162</v>
      </c>
      <c r="D14" s="2232">
        <v>21</v>
      </c>
      <c r="E14" s="2233">
        <v>4</v>
      </c>
      <c r="F14" s="2302">
        <v>25</v>
      </c>
      <c r="G14" s="2232">
        <v>26</v>
      </c>
      <c r="H14" s="2233">
        <v>0</v>
      </c>
      <c r="I14" s="2302">
        <v>26</v>
      </c>
      <c r="J14" s="2233">
        <v>47</v>
      </c>
      <c r="K14" s="2498">
        <v>4</v>
      </c>
      <c r="L14" s="2302">
        <v>51</v>
      </c>
    </row>
    <row r="15" ht="21.600000000000001" customHeight="1">
      <c r="B15" s="2484" t="s">
        <v>207</v>
      </c>
      <c r="C15" s="2485" t="s">
        <v>168</v>
      </c>
      <c r="D15" s="2200">
        <v>0</v>
      </c>
      <c r="E15" s="2201">
        <v>0</v>
      </c>
      <c r="F15" s="2283">
        <v>0</v>
      </c>
      <c r="G15" s="2200">
        <v>11</v>
      </c>
      <c r="H15" s="2201">
        <v>1</v>
      </c>
      <c r="I15" s="2283">
        <v>12</v>
      </c>
      <c r="J15" s="2201">
        <v>11</v>
      </c>
      <c r="K15" s="2486">
        <v>1</v>
      </c>
      <c r="L15" s="2283">
        <v>12</v>
      </c>
    </row>
    <row r="16" ht="21.75" customHeight="1">
      <c r="B16" s="2491" t="s">
        <v>21</v>
      </c>
      <c r="C16" s="2491"/>
      <c r="D16" s="2169">
        <f t="shared" ref="D16:L16" si="442">SUM(D14:D15)</f>
        <v>21</v>
      </c>
      <c r="E16" s="2169">
        <f t="shared" si="442"/>
        <v>4</v>
      </c>
      <c r="F16" s="2082">
        <f t="shared" si="442"/>
        <v>25</v>
      </c>
      <c r="G16" s="2168">
        <f t="shared" si="442"/>
        <v>37</v>
      </c>
      <c r="H16" s="2169">
        <f t="shared" si="442"/>
        <v>1</v>
      </c>
      <c r="I16" s="2082">
        <f t="shared" si="442"/>
        <v>38</v>
      </c>
      <c r="J16" s="2268">
        <f t="shared" si="442"/>
        <v>58</v>
      </c>
      <c r="K16" s="2168">
        <f t="shared" si="442"/>
        <v>5</v>
      </c>
      <c r="L16" s="2082">
        <f t="shared" si="442"/>
        <v>63</v>
      </c>
    </row>
    <row r="17" ht="22.5" customHeight="1">
      <c r="B17" s="2342" t="s">
        <v>22</v>
      </c>
      <c r="C17" s="2342"/>
      <c r="D17" s="2124"/>
      <c r="E17" s="2126"/>
      <c r="F17" s="2265"/>
      <c r="G17" s="2126"/>
      <c r="H17" s="2126"/>
      <c r="I17" s="2265"/>
      <c r="J17" s="2266"/>
      <c r="K17" s="2126"/>
      <c r="L17" s="2265"/>
    </row>
    <row r="18" ht="26.25" customHeight="1">
      <c r="B18" s="2300" t="s">
        <v>207</v>
      </c>
      <c r="C18" s="2301" t="s">
        <v>168</v>
      </c>
      <c r="D18" s="2499">
        <v>0</v>
      </c>
      <c r="E18" s="2500">
        <v>0</v>
      </c>
      <c r="F18" s="2501">
        <v>0</v>
      </c>
      <c r="G18" s="2502">
        <v>0</v>
      </c>
      <c r="H18" s="2500">
        <v>0</v>
      </c>
      <c r="I18" s="2501">
        <v>0</v>
      </c>
      <c r="J18" s="2502">
        <v>0</v>
      </c>
      <c r="K18" s="2503">
        <v>0</v>
      </c>
      <c r="L18" s="2501">
        <v>0</v>
      </c>
    </row>
    <row r="19" ht="22.5" customHeight="1">
      <c r="B19" s="2491" t="s">
        <v>23</v>
      </c>
      <c r="C19" s="2491"/>
      <c r="D19" s="2213">
        <f t="shared" ref="D19:L19" si="443">SUM(D18:D18)</f>
        <v>0</v>
      </c>
      <c r="E19" s="2169">
        <f t="shared" si="443"/>
        <v>0</v>
      </c>
      <c r="F19" s="2082">
        <f t="shared" si="443"/>
        <v>0</v>
      </c>
      <c r="G19" s="2268">
        <f t="shared" si="443"/>
        <v>0</v>
      </c>
      <c r="H19" s="2169">
        <f t="shared" si="443"/>
        <v>0</v>
      </c>
      <c r="I19" s="2082">
        <f t="shared" si="443"/>
        <v>0</v>
      </c>
      <c r="J19" s="2268">
        <f t="shared" si="443"/>
        <v>0</v>
      </c>
      <c r="K19" s="2168">
        <f t="shared" si="443"/>
        <v>0</v>
      </c>
      <c r="L19" s="2082">
        <f t="shared" si="443"/>
        <v>0</v>
      </c>
    </row>
    <row r="20" ht="25.5" customHeight="1">
      <c r="B20" s="2504" t="s">
        <v>54</v>
      </c>
      <c r="C20" s="2505"/>
      <c r="D20" s="2305">
        <f t="shared" ref="D20:L20" si="444">D16</f>
        <v>21</v>
      </c>
      <c r="E20" s="2306">
        <f t="shared" si="444"/>
        <v>4</v>
      </c>
      <c r="F20" s="2307">
        <f t="shared" si="444"/>
        <v>25</v>
      </c>
      <c r="G20" s="2308">
        <f t="shared" si="444"/>
        <v>37</v>
      </c>
      <c r="H20" s="2306">
        <f t="shared" si="444"/>
        <v>1</v>
      </c>
      <c r="I20" s="2307">
        <f t="shared" si="444"/>
        <v>38</v>
      </c>
      <c r="J20" s="2305">
        <f t="shared" si="444"/>
        <v>58</v>
      </c>
      <c r="K20" s="2506">
        <f t="shared" si="444"/>
        <v>5</v>
      </c>
      <c r="L20" s="2307">
        <f t="shared" si="444"/>
        <v>63</v>
      </c>
    </row>
    <row r="21" ht="24" customHeight="1">
      <c r="B21" s="2507" t="s">
        <v>61</v>
      </c>
      <c r="C21" s="2508"/>
      <c r="D21" s="2509">
        <f t="shared" ref="D21:L21" si="445">D19</f>
        <v>0</v>
      </c>
      <c r="E21" s="2510">
        <f t="shared" si="445"/>
        <v>0</v>
      </c>
      <c r="F21" s="2424">
        <f t="shared" si="445"/>
        <v>0</v>
      </c>
      <c r="G21" s="2511">
        <f t="shared" si="445"/>
        <v>0</v>
      </c>
      <c r="H21" s="2510">
        <f t="shared" si="445"/>
        <v>0</v>
      </c>
      <c r="I21" s="2424">
        <f t="shared" si="445"/>
        <v>0</v>
      </c>
      <c r="J21" s="2509">
        <f t="shared" si="445"/>
        <v>0</v>
      </c>
      <c r="K21" s="2512">
        <f t="shared" si="445"/>
        <v>0</v>
      </c>
      <c r="L21" s="2424">
        <f t="shared" si="445"/>
        <v>0</v>
      </c>
    </row>
    <row r="22" ht="24.75" customHeight="1">
      <c r="B22" s="2513" t="s">
        <v>62</v>
      </c>
      <c r="C22" s="2514"/>
      <c r="D22" s="2213">
        <f t="shared" ref="D22:L22" si="446">D20+D21</f>
        <v>21</v>
      </c>
      <c r="E22" s="2303">
        <f t="shared" si="446"/>
        <v>4</v>
      </c>
      <c r="F22" s="2082">
        <f t="shared" si="446"/>
        <v>25</v>
      </c>
      <c r="G22" s="2268">
        <f t="shared" si="446"/>
        <v>37</v>
      </c>
      <c r="H22" s="2303">
        <f t="shared" si="446"/>
        <v>1</v>
      </c>
      <c r="I22" s="2082">
        <f t="shared" si="446"/>
        <v>38</v>
      </c>
      <c r="J22" s="2268">
        <f t="shared" si="446"/>
        <v>58</v>
      </c>
      <c r="K22" s="2168">
        <f t="shared" si="446"/>
        <v>5</v>
      </c>
      <c r="L22" s="2082">
        <f t="shared" si="446"/>
        <v>63</v>
      </c>
    </row>
    <row r="23" ht="29.25" customHeight="1">
      <c r="B23" s="2507" t="s">
        <v>61</v>
      </c>
      <c r="C23" s="2508"/>
      <c r="D23" s="2515">
        <f t="shared" ref="D23:L23" si="447">D21</f>
        <v>0</v>
      </c>
      <c r="E23" s="2516">
        <f t="shared" si="447"/>
        <v>0</v>
      </c>
      <c r="F23" s="2517">
        <f t="shared" si="447"/>
        <v>0</v>
      </c>
      <c r="G23" s="2515">
        <f t="shared" si="447"/>
        <v>0</v>
      </c>
      <c r="H23" s="2516">
        <f t="shared" si="447"/>
        <v>0</v>
      </c>
      <c r="I23" s="2517">
        <f t="shared" si="447"/>
        <v>0</v>
      </c>
      <c r="J23" s="2328">
        <f t="shared" si="447"/>
        <v>0</v>
      </c>
      <c r="K23" s="2329">
        <f t="shared" si="447"/>
        <v>0</v>
      </c>
      <c r="L23" s="2330">
        <f t="shared" si="447"/>
        <v>0</v>
      </c>
    </row>
    <row r="24" ht="24.75" customHeight="1">
      <c r="B24" s="2513" t="s">
        <v>62</v>
      </c>
      <c r="C24" s="2514"/>
      <c r="D24" s="2518">
        <f t="shared" ref="D24:L24" si="448">D22+D23</f>
        <v>21</v>
      </c>
      <c r="E24" s="2519">
        <f t="shared" si="448"/>
        <v>4</v>
      </c>
      <c r="F24" s="2520">
        <f t="shared" si="448"/>
        <v>25</v>
      </c>
      <c r="G24" s="2518">
        <f t="shared" si="448"/>
        <v>37</v>
      </c>
      <c r="H24" s="2519">
        <f t="shared" si="448"/>
        <v>1</v>
      </c>
      <c r="I24" s="2520">
        <f t="shared" si="448"/>
        <v>38</v>
      </c>
      <c r="J24" s="2518">
        <f t="shared" si="448"/>
        <v>58</v>
      </c>
      <c r="K24" s="2519">
        <f t="shared" si="448"/>
        <v>5</v>
      </c>
      <c r="L24" s="2520">
        <f t="shared" si="448"/>
        <v>63</v>
      </c>
    </row>
    <row r="25" ht="26.100000000000001" customHeight="1"/>
    <row r="26" ht="21.600000000000001" customHeight="1"/>
    <row r="27" ht="20.25" customHeight="1">
      <c r="B27" s="2174"/>
      <c r="C27" s="2174"/>
      <c r="D27" s="2174"/>
      <c r="E27" s="2174"/>
      <c r="F27" s="2174"/>
      <c r="G27" s="2174"/>
      <c r="H27" s="2174"/>
      <c r="I27" s="2174"/>
      <c r="J27" s="2174"/>
      <c r="K27" s="2174"/>
      <c r="L27" s="2174"/>
    </row>
    <row r="28" ht="26.25" customHeight="1">
      <c r="B28" s="2174"/>
      <c r="C28" s="2174"/>
      <c r="D28" s="2174"/>
      <c r="E28" s="2174"/>
      <c r="F28" s="2174"/>
      <c r="G28" s="2174"/>
      <c r="H28" s="2174"/>
      <c r="I28" s="2174"/>
      <c r="J28" s="2174"/>
      <c r="K28" s="2174"/>
      <c r="L28" s="2174"/>
      <c r="M28" s="2176"/>
      <c r="N28" s="2176"/>
      <c r="O28" s="2176"/>
      <c r="P28" s="2176"/>
      <c r="Q28" s="2176"/>
      <c r="R28" s="2176"/>
      <c r="S28" s="2176"/>
    </row>
    <row r="29" ht="19.5" customHeight="1"/>
    <row r="30" ht="29.25" customHeight="1"/>
    <row r="31" ht="26.25" customHeight="1">
      <c r="D31" s="2521"/>
      <c r="E31" s="2521"/>
      <c r="F31" s="2521"/>
      <c r="G31" s="2521"/>
      <c r="H31" s="2521"/>
      <c r="I31" s="2521"/>
      <c r="J31" s="2521"/>
      <c r="K31" s="2521"/>
      <c r="L31" s="2521"/>
    </row>
    <row r="32" ht="23.25" customHeight="1"/>
    <row r="33" ht="21.600000000000001" customHeight="1"/>
    <row r="34" ht="19.149999999999999" customHeight="1"/>
    <row r="35" ht="21.600000000000001" customHeight="1"/>
    <row r="36" ht="24.600000000000001" customHeight="1"/>
  </sheetData>
  <mergeCells count="23">
    <mergeCell ref="B1:L1"/>
    <mergeCell ref="A2:L2"/>
    <mergeCell ref="B3:C3"/>
    <mergeCell ref="D3:E3"/>
    <mergeCell ref="F3:L3"/>
    <mergeCell ref="B5:C7"/>
    <mergeCell ref="D5:F6"/>
    <mergeCell ref="G5:I6"/>
    <mergeCell ref="J5:L6"/>
    <mergeCell ref="B8:C8"/>
    <mergeCell ref="B11:C11"/>
    <mergeCell ref="B12:C12"/>
    <mergeCell ref="B13:C13"/>
    <mergeCell ref="B16:C16"/>
    <mergeCell ref="B17:C17"/>
    <mergeCell ref="B19:C19"/>
    <mergeCell ref="B20:C20"/>
    <mergeCell ref="B21:C21"/>
    <mergeCell ref="B22:C22"/>
    <mergeCell ref="B23:C23"/>
    <mergeCell ref="B24:C24"/>
    <mergeCell ref="B27:L27"/>
    <mergeCell ref="B28:L28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5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9">
    <tabColor rgb="FF00B050"/>
    <outlinePr applyStyles="0" summaryBelow="1" summaryRight="1" showOutlineSymbols="1"/>
    <pageSetUpPr autoPageBreaks="1" fitToPage="0"/>
  </sheetPr>
  <sheetViews>
    <sheetView view="pageBreakPreview" zoomScale="65" workbookViewId="0">
      <selection activeCell="M42" activeCellId="0" sqref="M42"/>
    </sheetView>
  </sheetViews>
  <sheetFormatPr defaultColWidth="8.85546875" defaultRowHeight="12.75"/>
  <cols>
    <col min="1" max="1" style="2522" width="8.85546875"/>
    <col customWidth="1" min="2" max="2" style="2522" width="13.140625"/>
    <col customWidth="1" min="3" max="3" style="2522" width="66.42578125"/>
    <col customWidth="1" min="4" max="4" style="2522" width="11.140625"/>
    <col customWidth="1" min="5" max="5" style="2522" width="10.85546875"/>
    <col customWidth="1" min="6" max="6" style="2523" width="10.42578125"/>
    <col customWidth="1" min="7" max="8" style="2522" width="10.85546875"/>
    <col customWidth="1" min="9" max="9" style="2523" width="11.85546875"/>
    <col customWidth="1" min="10" max="10" style="2522" width="10.5703125"/>
    <col customWidth="1" min="11" max="11" style="2522" width="10.7109375"/>
    <col customWidth="1" min="12" max="12" style="2523" width="10.85546875"/>
    <col customWidth="1" min="13" max="13" style="2522" width="11.42578125"/>
    <col customWidth="1" min="14" max="14" style="2522" width="11.140625"/>
    <col customWidth="1" min="15" max="15" style="2523" width="13"/>
    <col min="16" max="257" style="2522" width="8.85546875"/>
    <col customWidth="1" min="258" max="258" style="2522" width="13.140625"/>
    <col customWidth="1" min="259" max="259" style="2522" width="66.42578125"/>
    <col customWidth="1" min="260" max="260" style="2522" width="11.140625"/>
    <col customWidth="1" min="261" max="261" style="2522" width="10.85546875"/>
    <col customWidth="1" min="262" max="262" style="2522" width="10.42578125"/>
    <col min="263" max="263" style="2522" width="8.85546875"/>
    <col customWidth="1" min="264" max="264" style="2522" width="10.85546875"/>
    <col customWidth="1" min="265" max="265" style="2522" width="11.85546875"/>
    <col min="266" max="266" style="2522" width="8.85546875"/>
    <col customWidth="1" min="267" max="267" style="2522" width="10.7109375"/>
    <col customWidth="1" min="268" max="268" style="2522" width="10.85546875"/>
    <col min="269" max="269" style="2522" width="8.85546875"/>
    <col customWidth="1" min="270" max="270" style="2522" width="11.140625"/>
    <col customWidth="1" min="271" max="271" style="2522" width="10.140625"/>
    <col min="272" max="513" style="2522" width="8.85546875"/>
    <col customWidth="1" min="514" max="514" style="2522" width="13.140625"/>
    <col customWidth="1" min="515" max="515" style="2522" width="66.42578125"/>
    <col customWidth="1" min="516" max="516" style="2522" width="11.140625"/>
    <col customWidth="1" min="517" max="517" style="2522" width="10.85546875"/>
    <col customWidth="1" min="518" max="518" style="2522" width="10.42578125"/>
    <col min="519" max="519" style="2522" width="8.85546875"/>
    <col customWidth="1" min="520" max="520" style="2522" width="10.85546875"/>
    <col customWidth="1" min="521" max="521" style="2522" width="11.85546875"/>
    <col min="522" max="522" style="2522" width="8.85546875"/>
    <col customWidth="1" min="523" max="523" style="2522" width="10.7109375"/>
    <col customWidth="1" min="524" max="524" style="2522" width="10.85546875"/>
    <col min="525" max="525" style="2522" width="8.85546875"/>
    <col customWidth="1" min="526" max="526" style="2522" width="11.140625"/>
    <col customWidth="1" min="527" max="527" style="2522" width="10.140625"/>
    <col min="528" max="769" style="2522" width="8.85546875"/>
    <col customWidth="1" min="770" max="770" style="2522" width="13.140625"/>
    <col customWidth="1" min="771" max="771" style="2522" width="66.42578125"/>
    <col customWidth="1" min="772" max="772" style="2522" width="11.140625"/>
    <col customWidth="1" min="773" max="773" style="2522" width="10.85546875"/>
    <col customWidth="1" min="774" max="774" style="2522" width="10.42578125"/>
    <col min="775" max="775" style="2522" width="8.85546875"/>
    <col customWidth="1" min="776" max="776" style="2522" width="10.85546875"/>
    <col customWidth="1" min="777" max="777" style="2522" width="11.85546875"/>
    <col min="778" max="778" style="2522" width="8.85546875"/>
    <col customWidth="1" min="779" max="779" style="2522" width="10.7109375"/>
    <col customWidth="1" min="780" max="780" style="2522" width="10.85546875"/>
    <col min="781" max="781" style="2522" width="8.85546875"/>
    <col customWidth="1" min="782" max="782" style="2522" width="11.140625"/>
    <col customWidth="1" min="783" max="783" style="2522" width="10.140625"/>
    <col min="784" max="1025" style="2522" width="8.85546875"/>
    <col customWidth="1" min="1026" max="1026" style="2522" width="13.140625"/>
    <col customWidth="1" min="1027" max="1027" style="2522" width="66.42578125"/>
    <col customWidth="1" min="1028" max="1028" style="2522" width="11.140625"/>
    <col customWidth="1" min="1029" max="1029" style="2522" width="10.85546875"/>
    <col customWidth="1" min="1030" max="1030" style="2522" width="10.42578125"/>
    <col min="1031" max="1031" style="2522" width="8.85546875"/>
    <col customWidth="1" min="1032" max="1032" style="2522" width="10.85546875"/>
    <col customWidth="1" min="1033" max="1033" style="2522" width="11.85546875"/>
    <col min="1034" max="1034" style="2522" width="8.85546875"/>
    <col customWidth="1" min="1035" max="1035" style="2522" width="10.7109375"/>
    <col customWidth="1" min="1036" max="1036" style="2522" width="10.85546875"/>
    <col min="1037" max="1037" style="2522" width="8.85546875"/>
    <col customWidth="1" min="1038" max="1038" style="2522" width="11.140625"/>
    <col customWidth="1" min="1039" max="1039" style="2522" width="10.140625"/>
    <col min="1040" max="1281" style="2522" width="8.85546875"/>
    <col customWidth="1" min="1282" max="1282" style="2522" width="13.140625"/>
    <col customWidth="1" min="1283" max="1283" style="2522" width="66.42578125"/>
    <col customWidth="1" min="1284" max="1284" style="2522" width="11.140625"/>
    <col customWidth="1" min="1285" max="1285" style="2522" width="10.85546875"/>
    <col customWidth="1" min="1286" max="1286" style="2522" width="10.42578125"/>
    <col min="1287" max="1287" style="2522" width="8.85546875"/>
    <col customWidth="1" min="1288" max="1288" style="2522" width="10.85546875"/>
    <col customWidth="1" min="1289" max="1289" style="2522" width="11.85546875"/>
    <col min="1290" max="1290" style="2522" width="8.85546875"/>
    <col customWidth="1" min="1291" max="1291" style="2522" width="10.7109375"/>
    <col customWidth="1" min="1292" max="1292" style="2522" width="10.85546875"/>
    <col min="1293" max="1293" style="2522" width="8.85546875"/>
    <col customWidth="1" min="1294" max="1294" style="2522" width="11.140625"/>
    <col customWidth="1" min="1295" max="1295" style="2522" width="10.140625"/>
    <col min="1296" max="1537" style="2522" width="8.85546875"/>
    <col customWidth="1" min="1538" max="1538" style="2522" width="13.140625"/>
    <col customWidth="1" min="1539" max="1539" style="2522" width="66.42578125"/>
    <col customWidth="1" min="1540" max="1540" style="2522" width="11.140625"/>
    <col customWidth="1" min="1541" max="1541" style="2522" width="10.85546875"/>
    <col customWidth="1" min="1542" max="1542" style="2522" width="10.42578125"/>
    <col min="1543" max="1543" style="2522" width="8.85546875"/>
    <col customWidth="1" min="1544" max="1544" style="2522" width="10.85546875"/>
    <col customWidth="1" min="1545" max="1545" style="2522" width="11.85546875"/>
    <col min="1546" max="1546" style="2522" width="8.85546875"/>
    <col customWidth="1" min="1547" max="1547" style="2522" width="10.7109375"/>
    <col customWidth="1" min="1548" max="1548" style="2522" width="10.85546875"/>
    <col min="1549" max="1549" style="2522" width="8.85546875"/>
    <col customWidth="1" min="1550" max="1550" style="2522" width="11.140625"/>
    <col customWidth="1" min="1551" max="1551" style="2522" width="10.140625"/>
    <col min="1552" max="1793" style="2522" width="8.85546875"/>
    <col customWidth="1" min="1794" max="1794" style="2522" width="13.140625"/>
    <col customWidth="1" min="1795" max="1795" style="2522" width="66.42578125"/>
    <col customWidth="1" min="1796" max="1796" style="2522" width="11.140625"/>
    <col customWidth="1" min="1797" max="1797" style="2522" width="10.85546875"/>
    <col customWidth="1" min="1798" max="1798" style="2522" width="10.42578125"/>
    <col min="1799" max="1799" style="2522" width="8.85546875"/>
    <col customWidth="1" min="1800" max="1800" style="2522" width="10.85546875"/>
    <col customWidth="1" min="1801" max="1801" style="2522" width="11.85546875"/>
    <col min="1802" max="1802" style="2522" width="8.85546875"/>
    <col customWidth="1" min="1803" max="1803" style="2522" width="10.7109375"/>
    <col customWidth="1" min="1804" max="1804" style="2522" width="10.85546875"/>
    <col min="1805" max="1805" style="2522" width="8.85546875"/>
    <col customWidth="1" min="1806" max="1806" style="2522" width="11.140625"/>
    <col customWidth="1" min="1807" max="1807" style="2522" width="10.140625"/>
    <col min="1808" max="2049" style="2522" width="8.85546875"/>
    <col customWidth="1" min="2050" max="2050" style="2522" width="13.140625"/>
    <col customWidth="1" min="2051" max="2051" style="2522" width="66.42578125"/>
    <col customWidth="1" min="2052" max="2052" style="2522" width="11.140625"/>
    <col customWidth="1" min="2053" max="2053" style="2522" width="10.85546875"/>
    <col customWidth="1" min="2054" max="2054" style="2522" width="10.42578125"/>
    <col min="2055" max="2055" style="2522" width="8.85546875"/>
    <col customWidth="1" min="2056" max="2056" style="2522" width="10.85546875"/>
    <col customWidth="1" min="2057" max="2057" style="2522" width="11.85546875"/>
    <col min="2058" max="2058" style="2522" width="8.85546875"/>
    <col customWidth="1" min="2059" max="2059" style="2522" width="10.7109375"/>
    <col customWidth="1" min="2060" max="2060" style="2522" width="10.85546875"/>
    <col min="2061" max="2061" style="2522" width="8.85546875"/>
    <col customWidth="1" min="2062" max="2062" style="2522" width="11.140625"/>
    <col customWidth="1" min="2063" max="2063" style="2522" width="10.140625"/>
    <col min="2064" max="2305" style="2522" width="8.85546875"/>
    <col customWidth="1" min="2306" max="2306" style="2522" width="13.140625"/>
    <col customWidth="1" min="2307" max="2307" style="2522" width="66.42578125"/>
    <col customWidth="1" min="2308" max="2308" style="2522" width="11.140625"/>
    <col customWidth="1" min="2309" max="2309" style="2522" width="10.85546875"/>
    <col customWidth="1" min="2310" max="2310" style="2522" width="10.42578125"/>
    <col min="2311" max="2311" style="2522" width="8.85546875"/>
    <col customWidth="1" min="2312" max="2312" style="2522" width="10.85546875"/>
    <col customWidth="1" min="2313" max="2313" style="2522" width="11.85546875"/>
    <col min="2314" max="2314" style="2522" width="8.85546875"/>
    <col customWidth="1" min="2315" max="2315" style="2522" width="10.7109375"/>
    <col customWidth="1" min="2316" max="2316" style="2522" width="10.85546875"/>
    <col min="2317" max="2317" style="2522" width="8.85546875"/>
    <col customWidth="1" min="2318" max="2318" style="2522" width="11.140625"/>
    <col customWidth="1" min="2319" max="2319" style="2522" width="10.140625"/>
    <col min="2320" max="2561" style="2522" width="8.85546875"/>
    <col customWidth="1" min="2562" max="2562" style="2522" width="13.140625"/>
    <col customWidth="1" min="2563" max="2563" style="2522" width="66.42578125"/>
    <col customWidth="1" min="2564" max="2564" style="2522" width="11.140625"/>
    <col customWidth="1" min="2565" max="2565" style="2522" width="10.85546875"/>
    <col customWidth="1" min="2566" max="2566" style="2522" width="10.42578125"/>
    <col min="2567" max="2567" style="2522" width="8.85546875"/>
    <col customWidth="1" min="2568" max="2568" style="2522" width="10.85546875"/>
    <col customWidth="1" min="2569" max="2569" style="2522" width="11.85546875"/>
    <col min="2570" max="2570" style="2522" width="8.85546875"/>
    <col customWidth="1" min="2571" max="2571" style="2522" width="10.7109375"/>
    <col customWidth="1" min="2572" max="2572" style="2522" width="10.85546875"/>
    <col min="2573" max="2573" style="2522" width="8.85546875"/>
    <col customWidth="1" min="2574" max="2574" style="2522" width="11.140625"/>
    <col customWidth="1" min="2575" max="2575" style="2522" width="10.140625"/>
    <col min="2576" max="2817" style="2522" width="8.85546875"/>
    <col customWidth="1" min="2818" max="2818" style="2522" width="13.140625"/>
    <col customWidth="1" min="2819" max="2819" style="2522" width="66.42578125"/>
    <col customWidth="1" min="2820" max="2820" style="2522" width="11.140625"/>
    <col customWidth="1" min="2821" max="2821" style="2522" width="10.85546875"/>
    <col customWidth="1" min="2822" max="2822" style="2522" width="10.42578125"/>
    <col min="2823" max="2823" style="2522" width="8.85546875"/>
    <col customWidth="1" min="2824" max="2824" style="2522" width="10.85546875"/>
    <col customWidth="1" min="2825" max="2825" style="2522" width="11.85546875"/>
    <col min="2826" max="2826" style="2522" width="8.85546875"/>
    <col customWidth="1" min="2827" max="2827" style="2522" width="10.7109375"/>
    <col customWidth="1" min="2828" max="2828" style="2522" width="10.85546875"/>
    <col min="2829" max="2829" style="2522" width="8.85546875"/>
    <col customWidth="1" min="2830" max="2830" style="2522" width="11.140625"/>
    <col customWidth="1" min="2831" max="2831" style="2522" width="10.140625"/>
    <col min="2832" max="3073" style="2522" width="8.85546875"/>
    <col customWidth="1" min="3074" max="3074" style="2522" width="13.140625"/>
    <col customWidth="1" min="3075" max="3075" style="2522" width="66.42578125"/>
    <col customWidth="1" min="3076" max="3076" style="2522" width="11.140625"/>
    <col customWidth="1" min="3077" max="3077" style="2522" width="10.85546875"/>
    <col customWidth="1" min="3078" max="3078" style="2522" width="10.42578125"/>
    <col min="3079" max="3079" style="2522" width="8.85546875"/>
    <col customWidth="1" min="3080" max="3080" style="2522" width="10.85546875"/>
    <col customWidth="1" min="3081" max="3081" style="2522" width="11.85546875"/>
    <col min="3082" max="3082" style="2522" width="8.85546875"/>
    <col customWidth="1" min="3083" max="3083" style="2522" width="10.7109375"/>
    <col customWidth="1" min="3084" max="3084" style="2522" width="10.85546875"/>
    <col min="3085" max="3085" style="2522" width="8.85546875"/>
    <col customWidth="1" min="3086" max="3086" style="2522" width="11.140625"/>
    <col customWidth="1" min="3087" max="3087" style="2522" width="10.140625"/>
    <col min="3088" max="3329" style="2522" width="8.85546875"/>
    <col customWidth="1" min="3330" max="3330" style="2522" width="13.140625"/>
    <col customWidth="1" min="3331" max="3331" style="2522" width="66.42578125"/>
    <col customWidth="1" min="3332" max="3332" style="2522" width="11.140625"/>
    <col customWidth="1" min="3333" max="3333" style="2522" width="10.85546875"/>
    <col customWidth="1" min="3334" max="3334" style="2522" width="10.42578125"/>
    <col min="3335" max="3335" style="2522" width="8.85546875"/>
    <col customWidth="1" min="3336" max="3336" style="2522" width="10.85546875"/>
    <col customWidth="1" min="3337" max="3337" style="2522" width="11.85546875"/>
    <col min="3338" max="3338" style="2522" width="8.85546875"/>
    <col customWidth="1" min="3339" max="3339" style="2522" width="10.7109375"/>
    <col customWidth="1" min="3340" max="3340" style="2522" width="10.85546875"/>
    <col min="3341" max="3341" style="2522" width="8.85546875"/>
    <col customWidth="1" min="3342" max="3342" style="2522" width="11.140625"/>
    <col customWidth="1" min="3343" max="3343" style="2522" width="10.140625"/>
    <col min="3344" max="3585" style="2522" width="8.85546875"/>
    <col customWidth="1" min="3586" max="3586" style="2522" width="13.140625"/>
    <col customWidth="1" min="3587" max="3587" style="2522" width="66.42578125"/>
    <col customWidth="1" min="3588" max="3588" style="2522" width="11.140625"/>
    <col customWidth="1" min="3589" max="3589" style="2522" width="10.85546875"/>
    <col customWidth="1" min="3590" max="3590" style="2522" width="10.42578125"/>
    <col min="3591" max="3591" style="2522" width="8.85546875"/>
    <col customWidth="1" min="3592" max="3592" style="2522" width="10.85546875"/>
    <col customWidth="1" min="3593" max="3593" style="2522" width="11.85546875"/>
    <col min="3594" max="3594" style="2522" width="8.85546875"/>
    <col customWidth="1" min="3595" max="3595" style="2522" width="10.7109375"/>
    <col customWidth="1" min="3596" max="3596" style="2522" width="10.85546875"/>
    <col min="3597" max="3597" style="2522" width="8.85546875"/>
    <col customWidth="1" min="3598" max="3598" style="2522" width="11.140625"/>
    <col customWidth="1" min="3599" max="3599" style="2522" width="10.140625"/>
    <col min="3600" max="3841" style="2522" width="8.85546875"/>
    <col customWidth="1" min="3842" max="3842" style="2522" width="13.140625"/>
    <col customWidth="1" min="3843" max="3843" style="2522" width="66.42578125"/>
    <col customWidth="1" min="3844" max="3844" style="2522" width="11.140625"/>
    <col customWidth="1" min="3845" max="3845" style="2522" width="10.85546875"/>
    <col customWidth="1" min="3846" max="3846" style="2522" width="10.42578125"/>
    <col min="3847" max="3847" style="2522" width="8.85546875"/>
    <col customWidth="1" min="3848" max="3848" style="2522" width="10.85546875"/>
    <col customWidth="1" min="3849" max="3849" style="2522" width="11.85546875"/>
    <col min="3850" max="3850" style="2522" width="8.85546875"/>
    <col customWidth="1" min="3851" max="3851" style="2522" width="10.7109375"/>
    <col customWidth="1" min="3852" max="3852" style="2522" width="10.85546875"/>
    <col min="3853" max="3853" style="2522" width="8.85546875"/>
    <col customWidth="1" min="3854" max="3854" style="2522" width="11.140625"/>
    <col customWidth="1" min="3855" max="3855" style="2522" width="10.140625"/>
    <col min="3856" max="4097" style="2522" width="8.85546875"/>
    <col customWidth="1" min="4098" max="4098" style="2522" width="13.140625"/>
    <col customWidth="1" min="4099" max="4099" style="2522" width="66.42578125"/>
    <col customWidth="1" min="4100" max="4100" style="2522" width="11.140625"/>
    <col customWidth="1" min="4101" max="4101" style="2522" width="10.85546875"/>
    <col customWidth="1" min="4102" max="4102" style="2522" width="10.42578125"/>
    <col min="4103" max="4103" style="2522" width="8.85546875"/>
    <col customWidth="1" min="4104" max="4104" style="2522" width="10.85546875"/>
    <col customWidth="1" min="4105" max="4105" style="2522" width="11.85546875"/>
    <col min="4106" max="4106" style="2522" width="8.85546875"/>
    <col customWidth="1" min="4107" max="4107" style="2522" width="10.7109375"/>
    <col customWidth="1" min="4108" max="4108" style="2522" width="10.85546875"/>
    <col min="4109" max="4109" style="2522" width="8.85546875"/>
    <col customWidth="1" min="4110" max="4110" style="2522" width="11.140625"/>
    <col customWidth="1" min="4111" max="4111" style="2522" width="10.140625"/>
    <col min="4112" max="4353" style="2522" width="8.85546875"/>
    <col customWidth="1" min="4354" max="4354" style="2522" width="13.140625"/>
    <col customWidth="1" min="4355" max="4355" style="2522" width="66.42578125"/>
    <col customWidth="1" min="4356" max="4356" style="2522" width="11.140625"/>
    <col customWidth="1" min="4357" max="4357" style="2522" width="10.85546875"/>
    <col customWidth="1" min="4358" max="4358" style="2522" width="10.42578125"/>
    <col min="4359" max="4359" style="2522" width="8.85546875"/>
    <col customWidth="1" min="4360" max="4360" style="2522" width="10.85546875"/>
    <col customWidth="1" min="4361" max="4361" style="2522" width="11.85546875"/>
    <col min="4362" max="4362" style="2522" width="8.85546875"/>
    <col customWidth="1" min="4363" max="4363" style="2522" width="10.7109375"/>
    <col customWidth="1" min="4364" max="4364" style="2522" width="10.85546875"/>
    <col min="4365" max="4365" style="2522" width="8.85546875"/>
    <col customWidth="1" min="4366" max="4366" style="2522" width="11.140625"/>
    <col customWidth="1" min="4367" max="4367" style="2522" width="10.140625"/>
    <col min="4368" max="4609" style="2522" width="8.85546875"/>
    <col customWidth="1" min="4610" max="4610" style="2522" width="13.140625"/>
    <col customWidth="1" min="4611" max="4611" style="2522" width="66.42578125"/>
    <col customWidth="1" min="4612" max="4612" style="2522" width="11.140625"/>
    <col customWidth="1" min="4613" max="4613" style="2522" width="10.85546875"/>
    <col customWidth="1" min="4614" max="4614" style="2522" width="10.42578125"/>
    <col min="4615" max="4615" style="2522" width="8.85546875"/>
    <col customWidth="1" min="4616" max="4616" style="2522" width="10.85546875"/>
    <col customWidth="1" min="4617" max="4617" style="2522" width="11.85546875"/>
    <col min="4618" max="4618" style="2522" width="8.85546875"/>
    <col customWidth="1" min="4619" max="4619" style="2522" width="10.7109375"/>
    <col customWidth="1" min="4620" max="4620" style="2522" width="10.85546875"/>
    <col min="4621" max="4621" style="2522" width="8.85546875"/>
    <col customWidth="1" min="4622" max="4622" style="2522" width="11.140625"/>
    <col customWidth="1" min="4623" max="4623" style="2522" width="10.140625"/>
    <col min="4624" max="4865" style="2522" width="8.85546875"/>
    <col customWidth="1" min="4866" max="4866" style="2522" width="13.140625"/>
    <col customWidth="1" min="4867" max="4867" style="2522" width="66.42578125"/>
    <col customWidth="1" min="4868" max="4868" style="2522" width="11.140625"/>
    <col customWidth="1" min="4869" max="4869" style="2522" width="10.85546875"/>
    <col customWidth="1" min="4870" max="4870" style="2522" width="10.42578125"/>
    <col min="4871" max="4871" style="2522" width="8.85546875"/>
    <col customWidth="1" min="4872" max="4872" style="2522" width="10.85546875"/>
    <col customWidth="1" min="4873" max="4873" style="2522" width="11.85546875"/>
    <col min="4874" max="4874" style="2522" width="8.85546875"/>
    <col customWidth="1" min="4875" max="4875" style="2522" width="10.7109375"/>
    <col customWidth="1" min="4876" max="4876" style="2522" width="10.85546875"/>
    <col min="4877" max="4877" style="2522" width="8.85546875"/>
    <col customWidth="1" min="4878" max="4878" style="2522" width="11.140625"/>
    <col customWidth="1" min="4879" max="4879" style="2522" width="10.140625"/>
    <col min="4880" max="5121" style="2522" width="8.85546875"/>
    <col customWidth="1" min="5122" max="5122" style="2522" width="13.140625"/>
    <col customWidth="1" min="5123" max="5123" style="2522" width="66.42578125"/>
    <col customWidth="1" min="5124" max="5124" style="2522" width="11.140625"/>
    <col customWidth="1" min="5125" max="5125" style="2522" width="10.85546875"/>
    <col customWidth="1" min="5126" max="5126" style="2522" width="10.42578125"/>
    <col min="5127" max="5127" style="2522" width="8.85546875"/>
    <col customWidth="1" min="5128" max="5128" style="2522" width="10.85546875"/>
    <col customWidth="1" min="5129" max="5129" style="2522" width="11.85546875"/>
    <col min="5130" max="5130" style="2522" width="8.85546875"/>
    <col customWidth="1" min="5131" max="5131" style="2522" width="10.7109375"/>
    <col customWidth="1" min="5132" max="5132" style="2522" width="10.85546875"/>
    <col min="5133" max="5133" style="2522" width="8.85546875"/>
    <col customWidth="1" min="5134" max="5134" style="2522" width="11.140625"/>
    <col customWidth="1" min="5135" max="5135" style="2522" width="10.140625"/>
    <col min="5136" max="5377" style="2522" width="8.85546875"/>
    <col customWidth="1" min="5378" max="5378" style="2522" width="13.140625"/>
    <col customWidth="1" min="5379" max="5379" style="2522" width="66.42578125"/>
    <col customWidth="1" min="5380" max="5380" style="2522" width="11.140625"/>
    <col customWidth="1" min="5381" max="5381" style="2522" width="10.85546875"/>
    <col customWidth="1" min="5382" max="5382" style="2522" width="10.42578125"/>
    <col min="5383" max="5383" style="2522" width="8.85546875"/>
    <col customWidth="1" min="5384" max="5384" style="2522" width="10.85546875"/>
    <col customWidth="1" min="5385" max="5385" style="2522" width="11.85546875"/>
    <col min="5386" max="5386" style="2522" width="8.85546875"/>
    <col customWidth="1" min="5387" max="5387" style="2522" width="10.7109375"/>
    <col customWidth="1" min="5388" max="5388" style="2522" width="10.85546875"/>
    <col min="5389" max="5389" style="2522" width="8.85546875"/>
    <col customWidth="1" min="5390" max="5390" style="2522" width="11.140625"/>
    <col customWidth="1" min="5391" max="5391" style="2522" width="10.140625"/>
    <col min="5392" max="5633" style="2522" width="8.85546875"/>
    <col customWidth="1" min="5634" max="5634" style="2522" width="13.140625"/>
    <col customWidth="1" min="5635" max="5635" style="2522" width="66.42578125"/>
    <col customWidth="1" min="5636" max="5636" style="2522" width="11.140625"/>
    <col customWidth="1" min="5637" max="5637" style="2522" width="10.85546875"/>
    <col customWidth="1" min="5638" max="5638" style="2522" width="10.42578125"/>
    <col min="5639" max="5639" style="2522" width="8.85546875"/>
    <col customWidth="1" min="5640" max="5640" style="2522" width="10.85546875"/>
    <col customWidth="1" min="5641" max="5641" style="2522" width="11.85546875"/>
    <col min="5642" max="5642" style="2522" width="8.85546875"/>
    <col customWidth="1" min="5643" max="5643" style="2522" width="10.7109375"/>
    <col customWidth="1" min="5644" max="5644" style="2522" width="10.85546875"/>
    <col min="5645" max="5645" style="2522" width="8.85546875"/>
    <col customWidth="1" min="5646" max="5646" style="2522" width="11.140625"/>
    <col customWidth="1" min="5647" max="5647" style="2522" width="10.140625"/>
    <col min="5648" max="5889" style="2522" width="8.85546875"/>
    <col customWidth="1" min="5890" max="5890" style="2522" width="13.140625"/>
    <col customWidth="1" min="5891" max="5891" style="2522" width="66.42578125"/>
    <col customWidth="1" min="5892" max="5892" style="2522" width="11.140625"/>
    <col customWidth="1" min="5893" max="5893" style="2522" width="10.85546875"/>
    <col customWidth="1" min="5894" max="5894" style="2522" width="10.42578125"/>
    <col min="5895" max="5895" style="2522" width="8.85546875"/>
    <col customWidth="1" min="5896" max="5896" style="2522" width="10.85546875"/>
    <col customWidth="1" min="5897" max="5897" style="2522" width="11.85546875"/>
    <col min="5898" max="5898" style="2522" width="8.85546875"/>
    <col customWidth="1" min="5899" max="5899" style="2522" width="10.7109375"/>
    <col customWidth="1" min="5900" max="5900" style="2522" width="10.85546875"/>
    <col min="5901" max="5901" style="2522" width="8.85546875"/>
    <col customWidth="1" min="5902" max="5902" style="2522" width="11.140625"/>
    <col customWidth="1" min="5903" max="5903" style="2522" width="10.140625"/>
    <col min="5904" max="6145" style="2522" width="8.85546875"/>
    <col customWidth="1" min="6146" max="6146" style="2522" width="13.140625"/>
    <col customWidth="1" min="6147" max="6147" style="2522" width="66.42578125"/>
    <col customWidth="1" min="6148" max="6148" style="2522" width="11.140625"/>
    <col customWidth="1" min="6149" max="6149" style="2522" width="10.85546875"/>
    <col customWidth="1" min="6150" max="6150" style="2522" width="10.42578125"/>
    <col min="6151" max="6151" style="2522" width="8.85546875"/>
    <col customWidth="1" min="6152" max="6152" style="2522" width="10.85546875"/>
    <col customWidth="1" min="6153" max="6153" style="2522" width="11.85546875"/>
    <col min="6154" max="6154" style="2522" width="8.85546875"/>
    <col customWidth="1" min="6155" max="6155" style="2522" width="10.7109375"/>
    <col customWidth="1" min="6156" max="6156" style="2522" width="10.85546875"/>
    <col min="6157" max="6157" style="2522" width="8.85546875"/>
    <col customWidth="1" min="6158" max="6158" style="2522" width="11.140625"/>
    <col customWidth="1" min="6159" max="6159" style="2522" width="10.140625"/>
    <col min="6160" max="6401" style="2522" width="8.85546875"/>
    <col customWidth="1" min="6402" max="6402" style="2522" width="13.140625"/>
    <col customWidth="1" min="6403" max="6403" style="2522" width="66.42578125"/>
    <col customWidth="1" min="6404" max="6404" style="2522" width="11.140625"/>
    <col customWidth="1" min="6405" max="6405" style="2522" width="10.85546875"/>
    <col customWidth="1" min="6406" max="6406" style="2522" width="10.42578125"/>
    <col min="6407" max="6407" style="2522" width="8.85546875"/>
    <col customWidth="1" min="6408" max="6408" style="2522" width="10.85546875"/>
    <col customWidth="1" min="6409" max="6409" style="2522" width="11.85546875"/>
    <col min="6410" max="6410" style="2522" width="8.85546875"/>
    <col customWidth="1" min="6411" max="6411" style="2522" width="10.7109375"/>
    <col customWidth="1" min="6412" max="6412" style="2522" width="10.85546875"/>
    <col min="6413" max="6413" style="2522" width="8.85546875"/>
    <col customWidth="1" min="6414" max="6414" style="2522" width="11.140625"/>
    <col customWidth="1" min="6415" max="6415" style="2522" width="10.140625"/>
    <col min="6416" max="6657" style="2522" width="8.85546875"/>
    <col customWidth="1" min="6658" max="6658" style="2522" width="13.140625"/>
    <col customWidth="1" min="6659" max="6659" style="2522" width="66.42578125"/>
    <col customWidth="1" min="6660" max="6660" style="2522" width="11.140625"/>
    <col customWidth="1" min="6661" max="6661" style="2522" width="10.85546875"/>
    <col customWidth="1" min="6662" max="6662" style="2522" width="10.42578125"/>
    <col min="6663" max="6663" style="2522" width="8.85546875"/>
    <col customWidth="1" min="6664" max="6664" style="2522" width="10.85546875"/>
    <col customWidth="1" min="6665" max="6665" style="2522" width="11.85546875"/>
    <col min="6666" max="6666" style="2522" width="8.85546875"/>
    <col customWidth="1" min="6667" max="6667" style="2522" width="10.7109375"/>
    <col customWidth="1" min="6668" max="6668" style="2522" width="10.85546875"/>
    <col min="6669" max="6669" style="2522" width="8.85546875"/>
    <col customWidth="1" min="6670" max="6670" style="2522" width="11.140625"/>
    <col customWidth="1" min="6671" max="6671" style="2522" width="10.140625"/>
    <col min="6672" max="6913" style="2522" width="8.85546875"/>
    <col customWidth="1" min="6914" max="6914" style="2522" width="13.140625"/>
    <col customWidth="1" min="6915" max="6915" style="2522" width="66.42578125"/>
    <col customWidth="1" min="6916" max="6916" style="2522" width="11.140625"/>
    <col customWidth="1" min="6917" max="6917" style="2522" width="10.85546875"/>
    <col customWidth="1" min="6918" max="6918" style="2522" width="10.42578125"/>
    <col min="6919" max="6919" style="2522" width="8.85546875"/>
    <col customWidth="1" min="6920" max="6920" style="2522" width="10.85546875"/>
    <col customWidth="1" min="6921" max="6921" style="2522" width="11.85546875"/>
    <col min="6922" max="6922" style="2522" width="8.85546875"/>
    <col customWidth="1" min="6923" max="6923" style="2522" width="10.7109375"/>
    <col customWidth="1" min="6924" max="6924" style="2522" width="10.85546875"/>
    <col min="6925" max="6925" style="2522" width="8.85546875"/>
    <col customWidth="1" min="6926" max="6926" style="2522" width="11.140625"/>
    <col customWidth="1" min="6927" max="6927" style="2522" width="10.140625"/>
    <col min="6928" max="7169" style="2522" width="8.85546875"/>
    <col customWidth="1" min="7170" max="7170" style="2522" width="13.140625"/>
    <col customWidth="1" min="7171" max="7171" style="2522" width="66.42578125"/>
    <col customWidth="1" min="7172" max="7172" style="2522" width="11.140625"/>
    <col customWidth="1" min="7173" max="7173" style="2522" width="10.85546875"/>
    <col customWidth="1" min="7174" max="7174" style="2522" width="10.42578125"/>
    <col min="7175" max="7175" style="2522" width="8.85546875"/>
    <col customWidth="1" min="7176" max="7176" style="2522" width="10.85546875"/>
    <col customWidth="1" min="7177" max="7177" style="2522" width="11.85546875"/>
    <col min="7178" max="7178" style="2522" width="8.85546875"/>
    <col customWidth="1" min="7179" max="7179" style="2522" width="10.7109375"/>
    <col customWidth="1" min="7180" max="7180" style="2522" width="10.85546875"/>
    <col min="7181" max="7181" style="2522" width="8.85546875"/>
    <col customWidth="1" min="7182" max="7182" style="2522" width="11.140625"/>
    <col customWidth="1" min="7183" max="7183" style="2522" width="10.140625"/>
    <col min="7184" max="7425" style="2522" width="8.85546875"/>
    <col customWidth="1" min="7426" max="7426" style="2522" width="13.140625"/>
    <col customWidth="1" min="7427" max="7427" style="2522" width="66.42578125"/>
    <col customWidth="1" min="7428" max="7428" style="2522" width="11.140625"/>
    <col customWidth="1" min="7429" max="7429" style="2522" width="10.85546875"/>
    <col customWidth="1" min="7430" max="7430" style="2522" width="10.42578125"/>
    <col min="7431" max="7431" style="2522" width="8.85546875"/>
    <col customWidth="1" min="7432" max="7432" style="2522" width="10.85546875"/>
    <col customWidth="1" min="7433" max="7433" style="2522" width="11.85546875"/>
    <col min="7434" max="7434" style="2522" width="8.85546875"/>
    <col customWidth="1" min="7435" max="7435" style="2522" width="10.7109375"/>
    <col customWidth="1" min="7436" max="7436" style="2522" width="10.85546875"/>
    <col min="7437" max="7437" style="2522" width="8.85546875"/>
    <col customWidth="1" min="7438" max="7438" style="2522" width="11.140625"/>
    <col customWidth="1" min="7439" max="7439" style="2522" width="10.140625"/>
    <col min="7440" max="7681" style="2522" width="8.85546875"/>
    <col customWidth="1" min="7682" max="7682" style="2522" width="13.140625"/>
    <col customWidth="1" min="7683" max="7683" style="2522" width="66.42578125"/>
    <col customWidth="1" min="7684" max="7684" style="2522" width="11.140625"/>
    <col customWidth="1" min="7685" max="7685" style="2522" width="10.85546875"/>
    <col customWidth="1" min="7686" max="7686" style="2522" width="10.42578125"/>
    <col min="7687" max="7687" style="2522" width="8.85546875"/>
    <col customWidth="1" min="7688" max="7688" style="2522" width="10.85546875"/>
    <col customWidth="1" min="7689" max="7689" style="2522" width="11.85546875"/>
    <col min="7690" max="7690" style="2522" width="8.85546875"/>
    <col customWidth="1" min="7691" max="7691" style="2522" width="10.7109375"/>
    <col customWidth="1" min="7692" max="7692" style="2522" width="10.85546875"/>
    <col min="7693" max="7693" style="2522" width="8.85546875"/>
    <col customWidth="1" min="7694" max="7694" style="2522" width="11.140625"/>
    <col customWidth="1" min="7695" max="7695" style="2522" width="10.140625"/>
    <col min="7696" max="7937" style="2522" width="8.85546875"/>
    <col customWidth="1" min="7938" max="7938" style="2522" width="13.140625"/>
    <col customWidth="1" min="7939" max="7939" style="2522" width="66.42578125"/>
    <col customWidth="1" min="7940" max="7940" style="2522" width="11.140625"/>
    <col customWidth="1" min="7941" max="7941" style="2522" width="10.85546875"/>
    <col customWidth="1" min="7942" max="7942" style="2522" width="10.42578125"/>
    <col min="7943" max="7943" style="2522" width="8.85546875"/>
    <col customWidth="1" min="7944" max="7944" style="2522" width="10.85546875"/>
    <col customWidth="1" min="7945" max="7945" style="2522" width="11.85546875"/>
    <col min="7946" max="7946" style="2522" width="8.85546875"/>
    <col customWidth="1" min="7947" max="7947" style="2522" width="10.7109375"/>
    <col customWidth="1" min="7948" max="7948" style="2522" width="10.85546875"/>
    <col min="7949" max="7949" style="2522" width="8.85546875"/>
    <col customWidth="1" min="7950" max="7950" style="2522" width="11.140625"/>
    <col customWidth="1" min="7951" max="7951" style="2522" width="10.140625"/>
    <col min="7952" max="8193" style="2522" width="8.85546875"/>
    <col customWidth="1" min="8194" max="8194" style="2522" width="13.140625"/>
    <col customWidth="1" min="8195" max="8195" style="2522" width="66.42578125"/>
    <col customWidth="1" min="8196" max="8196" style="2522" width="11.140625"/>
    <col customWidth="1" min="8197" max="8197" style="2522" width="10.85546875"/>
    <col customWidth="1" min="8198" max="8198" style="2522" width="10.42578125"/>
    <col min="8199" max="8199" style="2522" width="8.85546875"/>
    <col customWidth="1" min="8200" max="8200" style="2522" width="10.85546875"/>
    <col customWidth="1" min="8201" max="8201" style="2522" width="11.85546875"/>
    <col min="8202" max="8202" style="2522" width="8.85546875"/>
    <col customWidth="1" min="8203" max="8203" style="2522" width="10.7109375"/>
    <col customWidth="1" min="8204" max="8204" style="2522" width="10.85546875"/>
    <col min="8205" max="8205" style="2522" width="8.85546875"/>
    <col customWidth="1" min="8206" max="8206" style="2522" width="11.140625"/>
    <col customWidth="1" min="8207" max="8207" style="2522" width="10.140625"/>
    <col min="8208" max="8449" style="2522" width="8.85546875"/>
    <col customWidth="1" min="8450" max="8450" style="2522" width="13.140625"/>
    <col customWidth="1" min="8451" max="8451" style="2522" width="66.42578125"/>
    <col customWidth="1" min="8452" max="8452" style="2522" width="11.140625"/>
    <col customWidth="1" min="8453" max="8453" style="2522" width="10.85546875"/>
    <col customWidth="1" min="8454" max="8454" style="2522" width="10.42578125"/>
    <col min="8455" max="8455" style="2522" width="8.85546875"/>
    <col customWidth="1" min="8456" max="8456" style="2522" width="10.85546875"/>
    <col customWidth="1" min="8457" max="8457" style="2522" width="11.85546875"/>
    <col min="8458" max="8458" style="2522" width="8.85546875"/>
    <col customWidth="1" min="8459" max="8459" style="2522" width="10.7109375"/>
    <col customWidth="1" min="8460" max="8460" style="2522" width="10.85546875"/>
    <col min="8461" max="8461" style="2522" width="8.85546875"/>
    <col customWidth="1" min="8462" max="8462" style="2522" width="11.140625"/>
    <col customWidth="1" min="8463" max="8463" style="2522" width="10.140625"/>
    <col min="8464" max="8705" style="2522" width="8.85546875"/>
    <col customWidth="1" min="8706" max="8706" style="2522" width="13.140625"/>
    <col customWidth="1" min="8707" max="8707" style="2522" width="66.42578125"/>
    <col customWidth="1" min="8708" max="8708" style="2522" width="11.140625"/>
    <col customWidth="1" min="8709" max="8709" style="2522" width="10.85546875"/>
    <col customWidth="1" min="8710" max="8710" style="2522" width="10.42578125"/>
    <col min="8711" max="8711" style="2522" width="8.85546875"/>
    <col customWidth="1" min="8712" max="8712" style="2522" width="10.85546875"/>
    <col customWidth="1" min="8713" max="8713" style="2522" width="11.85546875"/>
    <col min="8714" max="8714" style="2522" width="8.85546875"/>
    <col customWidth="1" min="8715" max="8715" style="2522" width="10.7109375"/>
    <col customWidth="1" min="8716" max="8716" style="2522" width="10.85546875"/>
    <col min="8717" max="8717" style="2522" width="8.85546875"/>
    <col customWidth="1" min="8718" max="8718" style="2522" width="11.140625"/>
    <col customWidth="1" min="8719" max="8719" style="2522" width="10.140625"/>
    <col min="8720" max="8961" style="2522" width="8.85546875"/>
    <col customWidth="1" min="8962" max="8962" style="2522" width="13.140625"/>
    <col customWidth="1" min="8963" max="8963" style="2522" width="66.42578125"/>
    <col customWidth="1" min="8964" max="8964" style="2522" width="11.140625"/>
    <col customWidth="1" min="8965" max="8965" style="2522" width="10.85546875"/>
    <col customWidth="1" min="8966" max="8966" style="2522" width="10.42578125"/>
    <col min="8967" max="8967" style="2522" width="8.85546875"/>
    <col customWidth="1" min="8968" max="8968" style="2522" width="10.85546875"/>
    <col customWidth="1" min="8969" max="8969" style="2522" width="11.85546875"/>
    <col min="8970" max="8970" style="2522" width="8.85546875"/>
    <col customWidth="1" min="8971" max="8971" style="2522" width="10.7109375"/>
    <col customWidth="1" min="8972" max="8972" style="2522" width="10.85546875"/>
    <col min="8973" max="8973" style="2522" width="8.85546875"/>
    <col customWidth="1" min="8974" max="8974" style="2522" width="11.140625"/>
    <col customWidth="1" min="8975" max="8975" style="2522" width="10.140625"/>
    <col min="8976" max="9217" style="2522" width="8.85546875"/>
    <col customWidth="1" min="9218" max="9218" style="2522" width="13.140625"/>
    <col customWidth="1" min="9219" max="9219" style="2522" width="66.42578125"/>
    <col customWidth="1" min="9220" max="9220" style="2522" width="11.140625"/>
    <col customWidth="1" min="9221" max="9221" style="2522" width="10.85546875"/>
    <col customWidth="1" min="9222" max="9222" style="2522" width="10.42578125"/>
    <col min="9223" max="9223" style="2522" width="8.85546875"/>
    <col customWidth="1" min="9224" max="9224" style="2522" width="10.85546875"/>
    <col customWidth="1" min="9225" max="9225" style="2522" width="11.85546875"/>
    <col min="9226" max="9226" style="2522" width="8.85546875"/>
    <col customWidth="1" min="9227" max="9227" style="2522" width="10.7109375"/>
    <col customWidth="1" min="9228" max="9228" style="2522" width="10.85546875"/>
    <col min="9229" max="9229" style="2522" width="8.85546875"/>
    <col customWidth="1" min="9230" max="9230" style="2522" width="11.140625"/>
    <col customWidth="1" min="9231" max="9231" style="2522" width="10.140625"/>
    <col min="9232" max="9473" style="2522" width="8.85546875"/>
    <col customWidth="1" min="9474" max="9474" style="2522" width="13.140625"/>
    <col customWidth="1" min="9475" max="9475" style="2522" width="66.42578125"/>
    <col customWidth="1" min="9476" max="9476" style="2522" width="11.140625"/>
    <col customWidth="1" min="9477" max="9477" style="2522" width="10.85546875"/>
    <col customWidth="1" min="9478" max="9478" style="2522" width="10.42578125"/>
    <col min="9479" max="9479" style="2522" width="8.85546875"/>
    <col customWidth="1" min="9480" max="9480" style="2522" width="10.85546875"/>
    <col customWidth="1" min="9481" max="9481" style="2522" width="11.85546875"/>
    <col min="9482" max="9482" style="2522" width="8.85546875"/>
    <col customWidth="1" min="9483" max="9483" style="2522" width="10.7109375"/>
    <col customWidth="1" min="9484" max="9484" style="2522" width="10.85546875"/>
    <col min="9485" max="9485" style="2522" width="8.85546875"/>
    <col customWidth="1" min="9486" max="9486" style="2522" width="11.140625"/>
    <col customWidth="1" min="9487" max="9487" style="2522" width="10.140625"/>
    <col min="9488" max="9729" style="2522" width="8.85546875"/>
    <col customWidth="1" min="9730" max="9730" style="2522" width="13.140625"/>
    <col customWidth="1" min="9731" max="9731" style="2522" width="66.42578125"/>
    <col customWidth="1" min="9732" max="9732" style="2522" width="11.140625"/>
    <col customWidth="1" min="9733" max="9733" style="2522" width="10.85546875"/>
    <col customWidth="1" min="9734" max="9734" style="2522" width="10.42578125"/>
    <col min="9735" max="9735" style="2522" width="8.85546875"/>
    <col customWidth="1" min="9736" max="9736" style="2522" width="10.85546875"/>
    <col customWidth="1" min="9737" max="9737" style="2522" width="11.85546875"/>
    <col min="9738" max="9738" style="2522" width="8.85546875"/>
    <col customWidth="1" min="9739" max="9739" style="2522" width="10.7109375"/>
    <col customWidth="1" min="9740" max="9740" style="2522" width="10.85546875"/>
    <col min="9741" max="9741" style="2522" width="8.85546875"/>
    <col customWidth="1" min="9742" max="9742" style="2522" width="11.140625"/>
    <col customWidth="1" min="9743" max="9743" style="2522" width="10.140625"/>
    <col min="9744" max="9985" style="2522" width="8.85546875"/>
    <col customWidth="1" min="9986" max="9986" style="2522" width="13.140625"/>
    <col customWidth="1" min="9987" max="9987" style="2522" width="66.42578125"/>
    <col customWidth="1" min="9988" max="9988" style="2522" width="11.140625"/>
    <col customWidth="1" min="9989" max="9989" style="2522" width="10.85546875"/>
    <col customWidth="1" min="9990" max="9990" style="2522" width="10.42578125"/>
    <col min="9991" max="9991" style="2522" width="8.85546875"/>
    <col customWidth="1" min="9992" max="9992" style="2522" width="10.85546875"/>
    <col customWidth="1" min="9993" max="9993" style="2522" width="11.85546875"/>
    <col min="9994" max="9994" style="2522" width="8.85546875"/>
    <col customWidth="1" min="9995" max="9995" style="2522" width="10.7109375"/>
    <col customWidth="1" min="9996" max="9996" style="2522" width="10.85546875"/>
    <col min="9997" max="9997" style="2522" width="8.85546875"/>
    <col customWidth="1" min="9998" max="9998" style="2522" width="11.140625"/>
    <col customWidth="1" min="9999" max="9999" style="2522" width="10.140625"/>
    <col min="10000" max="10241" style="2522" width="8.85546875"/>
    <col customWidth="1" min="10242" max="10242" style="2522" width="13.140625"/>
    <col customWidth="1" min="10243" max="10243" style="2522" width="66.42578125"/>
    <col customWidth="1" min="10244" max="10244" style="2522" width="11.140625"/>
    <col customWidth="1" min="10245" max="10245" style="2522" width="10.85546875"/>
    <col customWidth="1" min="10246" max="10246" style="2522" width="10.42578125"/>
    <col min="10247" max="10247" style="2522" width="8.85546875"/>
    <col customWidth="1" min="10248" max="10248" style="2522" width="10.85546875"/>
    <col customWidth="1" min="10249" max="10249" style="2522" width="11.85546875"/>
    <col min="10250" max="10250" style="2522" width="8.85546875"/>
    <col customWidth="1" min="10251" max="10251" style="2522" width="10.7109375"/>
    <col customWidth="1" min="10252" max="10252" style="2522" width="10.85546875"/>
    <col min="10253" max="10253" style="2522" width="8.85546875"/>
    <col customWidth="1" min="10254" max="10254" style="2522" width="11.140625"/>
    <col customWidth="1" min="10255" max="10255" style="2522" width="10.140625"/>
    <col min="10256" max="10497" style="2522" width="8.85546875"/>
    <col customWidth="1" min="10498" max="10498" style="2522" width="13.140625"/>
    <col customWidth="1" min="10499" max="10499" style="2522" width="66.42578125"/>
    <col customWidth="1" min="10500" max="10500" style="2522" width="11.140625"/>
    <col customWidth="1" min="10501" max="10501" style="2522" width="10.85546875"/>
    <col customWidth="1" min="10502" max="10502" style="2522" width="10.42578125"/>
    <col min="10503" max="10503" style="2522" width="8.85546875"/>
    <col customWidth="1" min="10504" max="10504" style="2522" width="10.85546875"/>
    <col customWidth="1" min="10505" max="10505" style="2522" width="11.85546875"/>
    <col min="10506" max="10506" style="2522" width="8.85546875"/>
    <col customWidth="1" min="10507" max="10507" style="2522" width="10.7109375"/>
    <col customWidth="1" min="10508" max="10508" style="2522" width="10.85546875"/>
    <col min="10509" max="10509" style="2522" width="8.85546875"/>
    <col customWidth="1" min="10510" max="10510" style="2522" width="11.140625"/>
    <col customWidth="1" min="10511" max="10511" style="2522" width="10.140625"/>
    <col min="10512" max="10753" style="2522" width="8.85546875"/>
    <col customWidth="1" min="10754" max="10754" style="2522" width="13.140625"/>
    <col customWidth="1" min="10755" max="10755" style="2522" width="66.42578125"/>
    <col customWidth="1" min="10756" max="10756" style="2522" width="11.140625"/>
    <col customWidth="1" min="10757" max="10757" style="2522" width="10.85546875"/>
    <col customWidth="1" min="10758" max="10758" style="2522" width="10.42578125"/>
    <col min="10759" max="10759" style="2522" width="8.85546875"/>
    <col customWidth="1" min="10760" max="10760" style="2522" width="10.85546875"/>
    <col customWidth="1" min="10761" max="10761" style="2522" width="11.85546875"/>
    <col min="10762" max="10762" style="2522" width="8.85546875"/>
    <col customWidth="1" min="10763" max="10763" style="2522" width="10.7109375"/>
    <col customWidth="1" min="10764" max="10764" style="2522" width="10.85546875"/>
    <col min="10765" max="10765" style="2522" width="8.85546875"/>
    <col customWidth="1" min="10766" max="10766" style="2522" width="11.140625"/>
    <col customWidth="1" min="10767" max="10767" style="2522" width="10.140625"/>
    <col min="10768" max="11009" style="2522" width="8.85546875"/>
    <col customWidth="1" min="11010" max="11010" style="2522" width="13.140625"/>
    <col customWidth="1" min="11011" max="11011" style="2522" width="66.42578125"/>
    <col customWidth="1" min="11012" max="11012" style="2522" width="11.140625"/>
    <col customWidth="1" min="11013" max="11013" style="2522" width="10.85546875"/>
    <col customWidth="1" min="11014" max="11014" style="2522" width="10.42578125"/>
    <col min="11015" max="11015" style="2522" width="8.85546875"/>
    <col customWidth="1" min="11016" max="11016" style="2522" width="10.85546875"/>
    <col customWidth="1" min="11017" max="11017" style="2522" width="11.85546875"/>
    <col min="11018" max="11018" style="2522" width="8.85546875"/>
    <col customWidth="1" min="11019" max="11019" style="2522" width="10.7109375"/>
    <col customWidth="1" min="11020" max="11020" style="2522" width="10.85546875"/>
    <col min="11021" max="11021" style="2522" width="8.85546875"/>
    <col customWidth="1" min="11022" max="11022" style="2522" width="11.140625"/>
    <col customWidth="1" min="11023" max="11023" style="2522" width="10.140625"/>
    <col min="11024" max="11265" style="2522" width="8.85546875"/>
    <col customWidth="1" min="11266" max="11266" style="2522" width="13.140625"/>
    <col customWidth="1" min="11267" max="11267" style="2522" width="66.42578125"/>
    <col customWidth="1" min="11268" max="11268" style="2522" width="11.140625"/>
    <col customWidth="1" min="11269" max="11269" style="2522" width="10.85546875"/>
    <col customWidth="1" min="11270" max="11270" style="2522" width="10.42578125"/>
    <col min="11271" max="11271" style="2522" width="8.85546875"/>
    <col customWidth="1" min="11272" max="11272" style="2522" width="10.85546875"/>
    <col customWidth="1" min="11273" max="11273" style="2522" width="11.85546875"/>
    <col min="11274" max="11274" style="2522" width="8.85546875"/>
    <col customWidth="1" min="11275" max="11275" style="2522" width="10.7109375"/>
    <col customWidth="1" min="11276" max="11276" style="2522" width="10.85546875"/>
    <col min="11277" max="11277" style="2522" width="8.85546875"/>
    <col customWidth="1" min="11278" max="11278" style="2522" width="11.140625"/>
    <col customWidth="1" min="11279" max="11279" style="2522" width="10.140625"/>
    <col min="11280" max="11521" style="2522" width="8.85546875"/>
    <col customWidth="1" min="11522" max="11522" style="2522" width="13.140625"/>
    <col customWidth="1" min="11523" max="11523" style="2522" width="66.42578125"/>
    <col customWidth="1" min="11524" max="11524" style="2522" width="11.140625"/>
    <col customWidth="1" min="11525" max="11525" style="2522" width="10.85546875"/>
    <col customWidth="1" min="11526" max="11526" style="2522" width="10.42578125"/>
    <col min="11527" max="11527" style="2522" width="8.85546875"/>
    <col customWidth="1" min="11528" max="11528" style="2522" width="10.85546875"/>
    <col customWidth="1" min="11529" max="11529" style="2522" width="11.85546875"/>
    <col min="11530" max="11530" style="2522" width="8.85546875"/>
    <col customWidth="1" min="11531" max="11531" style="2522" width="10.7109375"/>
    <col customWidth="1" min="11532" max="11532" style="2522" width="10.85546875"/>
    <col min="11533" max="11533" style="2522" width="8.85546875"/>
    <col customWidth="1" min="11534" max="11534" style="2522" width="11.140625"/>
    <col customWidth="1" min="11535" max="11535" style="2522" width="10.140625"/>
    <col min="11536" max="11777" style="2522" width="8.85546875"/>
    <col customWidth="1" min="11778" max="11778" style="2522" width="13.140625"/>
    <col customWidth="1" min="11779" max="11779" style="2522" width="66.42578125"/>
    <col customWidth="1" min="11780" max="11780" style="2522" width="11.140625"/>
    <col customWidth="1" min="11781" max="11781" style="2522" width="10.85546875"/>
    <col customWidth="1" min="11782" max="11782" style="2522" width="10.42578125"/>
    <col min="11783" max="11783" style="2522" width="8.85546875"/>
    <col customWidth="1" min="11784" max="11784" style="2522" width="10.85546875"/>
    <col customWidth="1" min="11785" max="11785" style="2522" width="11.85546875"/>
    <col min="11786" max="11786" style="2522" width="8.85546875"/>
    <col customWidth="1" min="11787" max="11787" style="2522" width="10.7109375"/>
    <col customWidth="1" min="11788" max="11788" style="2522" width="10.85546875"/>
    <col min="11789" max="11789" style="2522" width="8.85546875"/>
    <col customWidth="1" min="11790" max="11790" style="2522" width="11.140625"/>
    <col customWidth="1" min="11791" max="11791" style="2522" width="10.140625"/>
    <col min="11792" max="12033" style="2522" width="8.85546875"/>
    <col customWidth="1" min="12034" max="12034" style="2522" width="13.140625"/>
    <col customWidth="1" min="12035" max="12035" style="2522" width="66.42578125"/>
    <col customWidth="1" min="12036" max="12036" style="2522" width="11.140625"/>
    <col customWidth="1" min="12037" max="12037" style="2522" width="10.85546875"/>
    <col customWidth="1" min="12038" max="12038" style="2522" width="10.42578125"/>
    <col min="12039" max="12039" style="2522" width="8.85546875"/>
    <col customWidth="1" min="12040" max="12040" style="2522" width="10.85546875"/>
    <col customWidth="1" min="12041" max="12041" style="2522" width="11.85546875"/>
    <col min="12042" max="12042" style="2522" width="8.85546875"/>
    <col customWidth="1" min="12043" max="12043" style="2522" width="10.7109375"/>
    <col customWidth="1" min="12044" max="12044" style="2522" width="10.85546875"/>
    <col min="12045" max="12045" style="2522" width="8.85546875"/>
    <col customWidth="1" min="12046" max="12046" style="2522" width="11.140625"/>
    <col customWidth="1" min="12047" max="12047" style="2522" width="10.140625"/>
    <col min="12048" max="12289" style="2522" width="8.85546875"/>
    <col customWidth="1" min="12290" max="12290" style="2522" width="13.140625"/>
    <col customWidth="1" min="12291" max="12291" style="2522" width="66.42578125"/>
    <col customWidth="1" min="12292" max="12292" style="2522" width="11.140625"/>
    <col customWidth="1" min="12293" max="12293" style="2522" width="10.85546875"/>
    <col customWidth="1" min="12294" max="12294" style="2522" width="10.42578125"/>
    <col min="12295" max="12295" style="2522" width="8.85546875"/>
    <col customWidth="1" min="12296" max="12296" style="2522" width="10.85546875"/>
    <col customWidth="1" min="12297" max="12297" style="2522" width="11.85546875"/>
    <col min="12298" max="12298" style="2522" width="8.85546875"/>
    <col customWidth="1" min="12299" max="12299" style="2522" width="10.7109375"/>
    <col customWidth="1" min="12300" max="12300" style="2522" width="10.85546875"/>
    <col min="12301" max="12301" style="2522" width="8.85546875"/>
    <col customWidth="1" min="12302" max="12302" style="2522" width="11.140625"/>
    <col customWidth="1" min="12303" max="12303" style="2522" width="10.140625"/>
    <col min="12304" max="12545" style="2522" width="8.85546875"/>
    <col customWidth="1" min="12546" max="12546" style="2522" width="13.140625"/>
    <col customWidth="1" min="12547" max="12547" style="2522" width="66.42578125"/>
    <col customWidth="1" min="12548" max="12548" style="2522" width="11.140625"/>
    <col customWidth="1" min="12549" max="12549" style="2522" width="10.85546875"/>
    <col customWidth="1" min="12550" max="12550" style="2522" width="10.42578125"/>
    <col min="12551" max="12551" style="2522" width="8.85546875"/>
    <col customWidth="1" min="12552" max="12552" style="2522" width="10.85546875"/>
    <col customWidth="1" min="12553" max="12553" style="2522" width="11.85546875"/>
    <col min="12554" max="12554" style="2522" width="8.85546875"/>
    <col customWidth="1" min="12555" max="12555" style="2522" width="10.7109375"/>
    <col customWidth="1" min="12556" max="12556" style="2522" width="10.85546875"/>
    <col min="12557" max="12557" style="2522" width="8.85546875"/>
    <col customWidth="1" min="12558" max="12558" style="2522" width="11.140625"/>
    <col customWidth="1" min="12559" max="12559" style="2522" width="10.140625"/>
    <col min="12560" max="12801" style="2522" width="8.85546875"/>
    <col customWidth="1" min="12802" max="12802" style="2522" width="13.140625"/>
    <col customWidth="1" min="12803" max="12803" style="2522" width="66.42578125"/>
    <col customWidth="1" min="12804" max="12804" style="2522" width="11.140625"/>
    <col customWidth="1" min="12805" max="12805" style="2522" width="10.85546875"/>
    <col customWidth="1" min="12806" max="12806" style="2522" width="10.42578125"/>
    <col min="12807" max="12807" style="2522" width="8.85546875"/>
    <col customWidth="1" min="12808" max="12808" style="2522" width="10.85546875"/>
    <col customWidth="1" min="12809" max="12809" style="2522" width="11.85546875"/>
    <col min="12810" max="12810" style="2522" width="8.85546875"/>
    <col customWidth="1" min="12811" max="12811" style="2522" width="10.7109375"/>
    <col customWidth="1" min="12812" max="12812" style="2522" width="10.85546875"/>
    <col min="12813" max="12813" style="2522" width="8.85546875"/>
    <col customWidth="1" min="12814" max="12814" style="2522" width="11.140625"/>
    <col customWidth="1" min="12815" max="12815" style="2522" width="10.140625"/>
    <col min="12816" max="13057" style="2522" width="8.85546875"/>
    <col customWidth="1" min="13058" max="13058" style="2522" width="13.140625"/>
    <col customWidth="1" min="13059" max="13059" style="2522" width="66.42578125"/>
    <col customWidth="1" min="13060" max="13060" style="2522" width="11.140625"/>
    <col customWidth="1" min="13061" max="13061" style="2522" width="10.85546875"/>
    <col customWidth="1" min="13062" max="13062" style="2522" width="10.42578125"/>
    <col min="13063" max="13063" style="2522" width="8.85546875"/>
    <col customWidth="1" min="13064" max="13064" style="2522" width="10.85546875"/>
    <col customWidth="1" min="13065" max="13065" style="2522" width="11.85546875"/>
    <col min="13066" max="13066" style="2522" width="8.85546875"/>
    <col customWidth="1" min="13067" max="13067" style="2522" width="10.7109375"/>
    <col customWidth="1" min="13068" max="13068" style="2522" width="10.85546875"/>
    <col min="13069" max="13069" style="2522" width="8.85546875"/>
    <col customWidth="1" min="13070" max="13070" style="2522" width="11.140625"/>
    <col customWidth="1" min="13071" max="13071" style="2522" width="10.140625"/>
    <col min="13072" max="13313" style="2522" width="8.85546875"/>
    <col customWidth="1" min="13314" max="13314" style="2522" width="13.140625"/>
    <col customWidth="1" min="13315" max="13315" style="2522" width="66.42578125"/>
    <col customWidth="1" min="13316" max="13316" style="2522" width="11.140625"/>
    <col customWidth="1" min="13317" max="13317" style="2522" width="10.85546875"/>
    <col customWidth="1" min="13318" max="13318" style="2522" width="10.42578125"/>
    <col min="13319" max="13319" style="2522" width="8.85546875"/>
    <col customWidth="1" min="13320" max="13320" style="2522" width="10.85546875"/>
    <col customWidth="1" min="13321" max="13321" style="2522" width="11.85546875"/>
    <col min="13322" max="13322" style="2522" width="8.85546875"/>
    <col customWidth="1" min="13323" max="13323" style="2522" width="10.7109375"/>
    <col customWidth="1" min="13324" max="13324" style="2522" width="10.85546875"/>
    <col min="13325" max="13325" style="2522" width="8.85546875"/>
    <col customWidth="1" min="13326" max="13326" style="2522" width="11.140625"/>
    <col customWidth="1" min="13327" max="13327" style="2522" width="10.140625"/>
    <col min="13328" max="13569" style="2522" width="8.85546875"/>
    <col customWidth="1" min="13570" max="13570" style="2522" width="13.140625"/>
    <col customWidth="1" min="13571" max="13571" style="2522" width="66.42578125"/>
    <col customWidth="1" min="13572" max="13572" style="2522" width="11.140625"/>
    <col customWidth="1" min="13573" max="13573" style="2522" width="10.85546875"/>
    <col customWidth="1" min="13574" max="13574" style="2522" width="10.42578125"/>
    <col min="13575" max="13575" style="2522" width="8.85546875"/>
    <col customWidth="1" min="13576" max="13576" style="2522" width="10.85546875"/>
    <col customWidth="1" min="13577" max="13577" style="2522" width="11.85546875"/>
    <col min="13578" max="13578" style="2522" width="8.85546875"/>
    <col customWidth="1" min="13579" max="13579" style="2522" width="10.7109375"/>
    <col customWidth="1" min="13580" max="13580" style="2522" width="10.85546875"/>
    <col min="13581" max="13581" style="2522" width="8.85546875"/>
    <col customWidth="1" min="13582" max="13582" style="2522" width="11.140625"/>
    <col customWidth="1" min="13583" max="13583" style="2522" width="10.140625"/>
    <col min="13584" max="13825" style="2522" width="8.85546875"/>
    <col customWidth="1" min="13826" max="13826" style="2522" width="13.140625"/>
    <col customWidth="1" min="13827" max="13827" style="2522" width="66.42578125"/>
    <col customWidth="1" min="13828" max="13828" style="2522" width="11.140625"/>
    <col customWidth="1" min="13829" max="13829" style="2522" width="10.85546875"/>
    <col customWidth="1" min="13830" max="13830" style="2522" width="10.42578125"/>
    <col min="13831" max="13831" style="2522" width="8.85546875"/>
    <col customWidth="1" min="13832" max="13832" style="2522" width="10.85546875"/>
    <col customWidth="1" min="13833" max="13833" style="2522" width="11.85546875"/>
    <col min="13834" max="13834" style="2522" width="8.85546875"/>
    <col customWidth="1" min="13835" max="13835" style="2522" width="10.7109375"/>
    <col customWidth="1" min="13836" max="13836" style="2522" width="10.85546875"/>
    <col min="13837" max="13837" style="2522" width="8.85546875"/>
    <col customWidth="1" min="13838" max="13838" style="2522" width="11.140625"/>
    <col customWidth="1" min="13839" max="13839" style="2522" width="10.140625"/>
    <col min="13840" max="14081" style="2522" width="8.85546875"/>
    <col customWidth="1" min="14082" max="14082" style="2522" width="13.140625"/>
    <col customWidth="1" min="14083" max="14083" style="2522" width="66.42578125"/>
    <col customWidth="1" min="14084" max="14084" style="2522" width="11.140625"/>
    <col customWidth="1" min="14085" max="14085" style="2522" width="10.85546875"/>
    <col customWidth="1" min="14086" max="14086" style="2522" width="10.42578125"/>
    <col min="14087" max="14087" style="2522" width="8.85546875"/>
    <col customWidth="1" min="14088" max="14088" style="2522" width="10.85546875"/>
    <col customWidth="1" min="14089" max="14089" style="2522" width="11.85546875"/>
    <col min="14090" max="14090" style="2522" width="8.85546875"/>
    <col customWidth="1" min="14091" max="14091" style="2522" width="10.7109375"/>
    <col customWidth="1" min="14092" max="14092" style="2522" width="10.85546875"/>
    <col min="14093" max="14093" style="2522" width="8.85546875"/>
    <col customWidth="1" min="14094" max="14094" style="2522" width="11.140625"/>
    <col customWidth="1" min="14095" max="14095" style="2522" width="10.140625"/>
    <col min="14096" max="14337" style="2522" width="8.85546875"/>
    <col customWidth="1" min="14338" max="14338" style="2522" width="13.140625"/>
    <col customWidth="1" min="14339" max="14339" style="2522" width="66.42578125"/>
    <col customWidth="1" min="14340" max="14340" style="2522" width="11.140625"/>
    <col customWidth="1" min="14341" max="14341" style="2522" width="10.85546875"/>
    <col customWidth="1" min="14342" max="14342" style="2522" width="10.42578125"/>
    <col min="14343" max="14343" style="2522" width="8.85546875"/>
    <col customWidth="1" min="14344" max="14344" style="2522" width="10.85546875"/>
    <col customWidth="1" min="14345" max="14345" style="2522" width="11.85546875"/>
    <col min="14346" max="14346" style="2522" width="8.85546875"/>
    <col customWidth="1" min="14347" max="14347" style="2522" width="10.7109375"/>
    <col customWidth="1" min="14348" max="14348" style="2522" width="10.85546875"/>
    <col min="14349" max="14349" style="2522" width="8.85546875"/>
    <col customWidth="1" min="14350" max="14350" style="2522" width="11.140625"/>
    <col customWidth="1" min="14351" max="14351" style="2522" width="10.140625"/>
    <col min="14352" max="14593" style="2522" width="8.85546875"/>
    <col customWidth="1" min="14594" max="14594" style="2522" width="13.140625"/>
    <col customWidth="1" min="14595" max="14595" style="2522" width="66.42578125"/>
    <col customWidth="1" min="14596" max="14596" style="2522" width="11.140625"/>
    <col customWidth="1" min="14597" max="14597" style="2522" width="10.85546875"/>
    <col customWidth="1" min="14598" max="14598" style="2522" width="10.42578125"/>
    <col min="14599" max="14599" style="2522" width="8.85546875"/>
    <col customWidth="1" min="14600" max="14600" style="2522" width="10.85546875"/>
    <col customWidth="1" min="14601" max="14601" style="2522" width="11.85546875"/>
    <col min="14602" max="14602" style="2522" width="8.85546875"/>
    <col customWidth="1" min="14603" max="14603" style="2522" width="10.7109375"/>
    <col customWidth="1" min="14604" max="14604" style="2522" width="10.85546875"/>
    <col min="14605" max="14605" style="2522" width="8.85546875"/>
    <col customWidth="1" min="14606" max="14606" style="2522" width="11.140625"/>
    <col customWidth="1" min="14607" max="14607" style="2522" width="10.140625"/>
    <col min="14608" max="14849" style="2522" width="8.85546875"/>
    <col customWidth="1" min="14850" max="14850" style="2522" width="13.140625"/>
    <col customWidth="1" min="14851" max="14851" style="2522" width="66.42578125"/>
    <col customWidth="1" min="14852" max="14852" style="2522" width="11.140625"/>
    <col customWidth="1" min="14853" max="14853" style="2522" width="10.85546875"/>
    <col customWidth="1" min="14854" max="14854" style="2522" width="10.42578125"/>
    <col min="14855" max="14855" style="2522" width="8.85546875"/>
    <col customWidth="1" min="14856" max="14856" style="2522" width="10.85546875"/>
    <col customWidth="1" min="14857" max="14857" style="2522" width="11.85546875"/>
    <col min="14858" max="14858" style="2522" width="8.85546875"/>
    <col customWidth="1" min="14859" max="14859" style="2522" width="10.7109375"/>
    <col customWidth="1" min="14860" max="14860" style="2522" width="10.85546875"/>
    <col min="14861" max="14861" style="2522" width="8.85546875"/>
    <col customWidth="1" min="14862" max="14862" style="2522" width="11.140625"/>
    <col customWidth="1" min="14863" max="14863" style="2522" width="10.140625"/>
    <col min="14864" max="15105" style="2522" width="8.85546875"/>
    <col customWidth="1" min="15106" max="15106" style="2522" width="13.140625"/>
    <col customWidth="1" min="15107" max="15107" style="2522" width="66.42578125"/>
    <col customWidth="1" min="15108" max="15108" style="2522" width="11.140625"/>
    <col customWidth="1" min="15109" max="15109" style="2522" width="10.85546875"/>
    <col customWidth="1" min="15110" max="15110" style="2522" width="10.42578125"/>
    <col min="15111" max="15111" style="2522" width="8.85546875"/>
    <col customWidth="1" min="15112" max="15112" style="2522" width="10.85546875"/>
    <col customWidth="1" min="15113" max="15113" style="2522" width="11.85546875"/>
    <col min="15114" max="15114" style="2522" width="8.85546875"/>
    <col customWidth="1" min="15115" max="15115" style="2522" width="10.7109375"/>
    <col customWidth="1" min="15116" max="15116" style="2522" width="10.85546875"/>
    <col min="15117" max="15117" style="2522" width="8.85546875"/>
    <col customWidth="1" min="15118" max="15118" style="2522" width="11.140625"/>
    <col customWidth="1" min="15119" max="15119" style="2522" width="10.140625"/>
    <col min="15120" max="15361" style="2522" width="8.85546875"/>
    <col customWidth="1" min="15362" max="15362" style="2522" width="13.140625"/>
    <col customWidth="1" min="15363" max="15363" style="2522" width="66.42578125"/>
    <col customWidth="1" min="15364" max="15364" style="2522" width="11.140625"/>
    <col customWidth="1" min="15365" max="15365" style="2522" width="10.85546875"/>
    <col customWidth="1" min="15366" max="15366" style="2522" width="10.42578125"/>
    <col min="15367" max="15367" style="2522" width="8.85546875"/>
    <col customWidth="1" min="15368" max="15368" style="2522" width="10.85546875"/>
    <col customWidth="1" min="15369" max="15369" style="2522" width="11.85546875"/>
    <col min="15370" max="15370" style="2522" width="8.85546875"/>
    <col customWidth="1" min="15371" max="15371" style="2522" width="10.7109375"/>
    <col customWidth="1" min="15372" max="15372" style="2522" width="10.85546875"/>
    <col min="15373" max="15373" style="2522" width="8.85546875"/>
    <col customWidth="1" min="15374" max="15374" style="2522" width="11.140625"/>
    <col customWidth="1" min="15375" max="15375" style="2522" width="10.140625"/>
    <col min="15376" max="15617" style="2522" width="8.85546875"/>
    <col customWidth="1" min="15618" max="15618" style="2522" width="13.140625"/>
    <col customWidth="1" min="15619" max="15619" style="2522" width="66.42578125"/>
    <col customWidth="1" min="15620" max="15620" style="2522" width="11.140625"/>
    <col customWidth="1" min="15621" max="15621" style="2522" width="10.85546875"/>
    <col customWidth="1" min="15622" max="15622" style="2522" width="10.42578125"/>
    <col min="15623" max="15623" style="2522" width="8.85546875"/>
    <col customWidth="1" min="15624" max="15624" style="2522" width="10.85546875"/>
    <col customWidth="1" min="15625" max="15625" style="2522" width="11.85546875"/>
    <col min="15626" max="15626" style="2522" width="8.85546875"/>
    <col customWidth="1" min="15627" max="15627" style="2522" width="10.7109375"/>
    <col customWidth="1" min="15628" max="15628" style="2522" width="10.85546875"/>
    <col min="15629" max="15629" style="2522" width="8.85546875"/>
    <col customWidth="1" min="15630" max="15630" style="2522" width="11.140625"/>
    <col customWidth="1" min="15631" max="15631" style="2522" width="10.140625"/>
    <col min="15632" max="15873" style="2522" width="8.85546875"/>
    <col customWidth="1" min="15874" max="15874" style="2522" width="13.140625"/>
    <col customWidth="1" min="15875" max="15875" style="2522" width="66.42578125"/>
    <col customWidth="1" min="15876" max="15876" style="2522" width="11.140625"/>
    <col customWidth="1" min="15877" max="15877" style="2522" width="10.85546875"/>
    <col customWidth="1" min="15878" max="15878" style="2522" width="10.42578125"/>
    <col min="15879" max="15879" style="2522" width="8.85546875"/>
    <col customWidth="1" min="15880" max="15880" style="2522" width="10.85546875"/>
    <col customWidth="1" min="15881" max="15881" style="2522" width="11.85546875"/>
    <col min="15882" max="15882" style="2522" width="8.85546875"/>
    <col customWidth="1" min="15883" max="15883" style="2522" width="10.7109375"/>
    <col customWidth="1" min="15884" max="15884" style="2522" width="10.85546875"/>
    <col min="15885" max="15885" style="2522" width="8.85546875"/>
    <col customWidth="1" min="15886" max="15886" style="2522" width="11.140625"/>
    <col customWidth="1" min="15887" max="15887" style="2522" width="10.140625"/>
    <col min="15888" max="16129" style="2522" width="8.85546875"/>
    <col customWidth="1" min="16130" max="16130" style="2522" width="13.140625"/>
    <col customWidth="1" min="16131" max="16131" style="2522" width="66.42578125"/>
    <col customWidth="1" min="16132" max="16132" style="2522" width="11.140625"/>
    <col customWidth="1" min="16133" max="16133" style="2522" width="10.85546875"/>
    <col customWidth="1" min="16134" max="16134" style="2522" width="10.42578125"/>
    <col min="16135" max="16135" style="2522" width="8.85546875"/>
    <col customWidth="1" min="16136" max="16136" style="2522" width="10.85546875"/>
    <col customWidth="1" min="16137" max="16137" style="2522" width="11.85546875"/>
    <col min="16138" max="16138" style="2522" width="8.85546875"/>
    <col customWidth="1" min="16139" max="16139" style="2522" width="10.7109375"/>
    <col customWidth="1" min="16140" max="16140" style="2522" width="10.85546875"/>
    <col min="16141" max="16141" style="2522" width="8.85546875"/>
    <col customWidth="1" min="16142" max="16142" style="2522" width="11.140625"/>
    <col customWidth="1" min="16143" max="16143" style="2522" width="10.140625"/>
    <col min="16144" max="16384" style="2522" width="8.85546875"/>
  </cols>
  <sheetData>
    <row r="1" s="2524" customFormat="1" ht="37.5" customHeight="1">
      <c r="A1" s="2525"/>
      <c r="B1" s="2317" t="s">
        <v>145</v>
      </c>
      <c r="C1" s="2317"/>
      <c r="D1" s="2317"/>
      <c r="E1" s="2317"/>
      <c r="F1" s="2317"/>
      <c r="G1" s="2317"/>
      <c r="H1" s="2317"/>
      <c r="I1" s="2317"/>
      <c r="J1" s="2317"/>
      <c r="K1" s="2317"/>
      <c r="L1" s="2317"/>
      <c r="M1" s="2317"/>
      <c r="N1" s="2317"/>
      <c r="O1" s="2317"/>
    </row>
    <row r="2" s="2524" customFormat="1" ht="12" customHeight="1">
      <c r="A2" s="2526"/>
      <c r="B2" s="2526"/>
      <c r="C2" s="2526"/>
      <c r="D2" s="2526"/>
      <c r="E2" s="2526"/>
      <c r="F2" s="2526"/>
      <c r="G2" s="2526"/>
      <c r="H2" s="2526"/>
      <c r="I2" s="2526"/>
      <c r="J2" s="2526"/>
      <c r="K2" s="2526"/>
      <c r="L2" s="2526"/>
      <c r="M2" s="2526"/>
      <c r="N2" s="2526"/>
      <c r="O2" s="2526"/>
    </row>
    <row r="3" s="2524" customFormat="1" ht="18.75" customHeight="1">
      <c r="A3" s="2525"/>
      <c r="B3" s="2527" t="s">
        <v>208</v>
      </c>
      <c r="C3" s="2527"/>
      <c r="D3" s="2527"/>
      <c r="E3" s="2527"/>
      <c r="F3" s="2528">
        <v>45658</v>
      </c>
      <c r="G3" s="2529"/>
      <c r="H3" s="2530" t="s">
        <v>204</v>
      </c>
      <c r="I3" s="2530"/>
      <c r="J3" s="2530"/>
      <c r="K3" s="2530"/>
      <c r="L3" s="2530"/>
      <c r="M3" s="2530"/>
      <c r="N3" s="2530"/>
      <c r="O3" s="2530"/>
    </row>
    <row r="4" s="2524" customFormat="1" ht="19.5">
      <c r="B4" s="2079"/>
      <c r="C4" s="2079"/>
      <c r="F4" s="2531"/>
      <c r="I4" s="2531"/>
      <c r="L4" s="2531"/>
      <c r="O4" s="2531"/>
    </row>
    <row r="5" s="2524" customFormat="1" ht="18.75" customHeight="1">
      <c r="A5" s="2176"/>
      <c r="B5" s="2276" t="s">
        <v>3</v>
      </c>
      <c r="C5" s="2276"/>
      <c r="D5" s="2277" t="s">
        <v>4</v>
      </c>
      <c r="E5" s="2277"/>
      <c r="F5" s="2277"/>
      <c r="G5" s="2083" t="s">
        <v>5</v>
      </c>
      <c r="H5" s="2083"/>
      <c r="I5" s="2083"/>
      <c r="J5" s="2278">
        <v>3</v>
      </c>
      <c r="K5" s="2278"/>
      <c r="L5" s="2278"/>
      <c r="M5" s="2090" t="s">
        <v>205</v>
      </c>
      <c r="N5" s="2090"/>
      <c r="O5" s="2090"/>
    </row>
    <row r="6" s="2524" customFormat="1" ht="18.75" customHeight="1">
      <c r="A6" s="2176"/>
      <c r="B6" s="2276"/>
      <c r="C6" s="2276"/>
      <c r="D6" s="2277"/>
      <c r="E6" s="2277"/>
      <c r="F6" s="2277"/>
      <c r="G6" s="2083"/>
      <c r="H6" s="2083"/>
      <c r="I6" s="2083"/>
      <c r="J6" s="2278"/>
      <c r="K6" s="2278"/>
      <c r="L6" s="2278"/>
      <c r="M6" s="2090"/>
      <c r="N6" s="2090"/>
      <c r="O6" s="2090"/>
    </row>
    <row r="7" s="2524" customFormat="1" ht="61.5" customHeight="1">
      <c r="A7" s="2176"/>
      <c r="B7" s="2276"/>
      <c r="C7" s="2276"/>
      <c r="D7" s="2279" t="s">
        <v>9</v>
      </c>
      <c r="E7" s="2183" t="s">
        <v>10</v>
      </c>
      <c r="F7" s="2180" t="s">
        <v>11</v>
      </c>
      <c r="G7" s="2182" t="s">
        <v>9</v>
      </c>
      <c r="H7" s="2183" t="s">
        <v>10</v>
      </c>
      <c r="I7" s="2180" t="s">
        <v>11</v>
      </c>
      <c r="J7" s="2532" t="s">
        <v>9</v>
      </c>
      <c r="K7" s="2181" t="s">
        <v>10</v>
      </c>
      <c r="L7" s="2180" t="s">
        <v>11</v>
      </c>
      <c r="M7" s="2182" t="s">
        <v>9</v>
      </c>
      <c r="N7" s="2183" t="s">
        <v>10</v>
      </c>
      <c r="O7" s="2184" t="s">
        <v>11</v>
      </c>
    </row>
    <row r="8" s="2524" customFormat="1" ht="22.5" customHeight="1">
      <c r="A8" s="2176"/>
      <c r="B8" s="2241" t="s">
        <v>12</v>
      </c>
      <c r="C8" s="2241"/>
      <c r="D8" s="2480"/>
      <c r="E8" s="2480"/>
      <c r="F8" s="2322"/>
      <c r="G8" s="2482"/>
      <c r="H8" s="2320"/>
      <c r="I8" s="2250"/>
      <c r="J8" s="2482"/>
      <c r="K8" s="2480"/>
      <c r="L8" s="2481"/>
      <c r="M8" s="2482"/>
      <c r="N8" s="2480"/>
      <c r="O8" s="2481"/>
    </row>
    <row r="9" s="2524" customFormat="1" ht="20.25" customHeight="1">
      <c r="A9" s="2176"/>
      <c r="B9" s="2281" t="s">
        <v>206</v>
      </c>
      <c r="C9" s="2282" t="s">
        <v>162</v>
      </c>
      <c r="D9" s="2200">
        <v>0</v>
      </c>
      <c r="E9" s="2203">
        <v>0</v>
      </c>
      <c r="F9" s="2202">
        <v>0</v>
      </c>
      <c r="G9" s="2200">
        <v>20</v>
      </c>
      <c r="H9" s="2201">
        <v>1</v>
      </c>
      <c r="I9" s="2204">
        <v>21</v>
      </c>
      <c r="J9" s="2201">
        <v>0</v>
      </c>
      <c r="K9" s="2203">
        <v>0</v>
      </c>
      <c r="L9" s="2202">
        <v>0</v>
      </c>
      <c r="M9" s="2201">
        <v>20</v>
      </c>
      <c r="N9" s="2201">
        <v>1</v>
      </c>
      <c r="O9" s="2204">
        <v>21</v>
      </c>
    </row>
    <row r="10" s="2524" customFormat="1" ht="20.25" customHeight="1">
      <c r="A10" s="2176"/>
      <c r="B10" s="2484" t="s">
        <v>209</v>
      </c>
      <c r="C10" s="2485" t="s">
        <v>164</v>
      </c>
      <c r="D10" s="2200">
        <v>0</v>
      </c>
      <c r="E10" s="2203">
        <v>0</v>
      </c>
      <c r="F10" s="2202">
        <v>0</v>
      </c>
      <c r="G10" s="2200">
        <v>0</v>
      </c>
      <c r="H10" s="2201">
        <v>0</v>
      </c>
      <c r="I10" s="2204">
        <v>0</v>
      </c>
      <c r="J10" s="2201">
        <v>15</v>
      </c>
      <c r="K10" s="2203">
        <v>10</v>
      </c>
      <c r="L10" s="2202">
        <v>25</v>
      </c>
      <c r="M10" s="2201">
        <v>15</v>
      </c>
      <c r="N10" s="2201">
        <v>10</v>
      </c>
      <c r="O10" s="2204">
        <v>25</v>
      </c>
    </row>
    <row r="11" s="2524" customFormat="1" ht="20.25" customHeight="1">
      <c r="A11" s="2176"/>
      <c r="B11" s="2484" t="s">
        <v>207</v>
      </c>
      <c r="C11" s="2485" t="s">
        <v>168</v>
      </c>
      <c r="D11" s="2200">
        <v>0</v>
      </c>
      <c r="E11" s="2203">
        <v>0</v>
      </c>
      <c r="F11" s="2202">
        <v>0</v>
      </c>
      <c r="G11" s="2200">
        <v>0</v>
      </c>
      <c r="H11" s="2201">
        <v>0</v>
      </c>
      <c r="I11" s="2204">
        <v>0</v>
      </c>
      <c r="J11" s="2201">
        <v>0</v>
      </c>
      <c r="K11" s="2203">
        <v>1</v>
      </c>
      <c r="L11" s="2202">
        <v>1</v>
      </c>
      <c r="M11" s="2201">
        <v>0</v>
      </c>
      <c r="N11" s="2201">
        <v>1</v>
      </c>
      <c r="O11" s="2204">
        <v>1</v>
      </c>
    </row>
    <row r="12" s="2524" customFormat="1" ht="20.25" customHeight="1">
      <c r="A12" s="2176"/>
      <c r="B12" s="2237" t="s">
        <v>210</v>
      </c>
      <c r="C12" s="2238" t="s">
        <v>180</v>
      </c>
      <c r="D12" s="2200">
        <v>0</v>
      </c>
      <c r="E12" s="2203">
        <v>9</v>
      </c>
      <c r="F12" s="2202">
        <v>9</v>
      </c>
      <c r="G12" s="2200">
        <v>0</v>
      </c>
      <c r="H12" s="2201">
        <v>0</v>
      </c>
      <c r="I12" s="2204">
        <v>0</v>
      </c>
      <c r="J12" s="2201">
        <v>0</v>
      </c>
      <c r="K12" s="2203">
        <v>0</v>
      </c>
      <c r="L12" s="2202">
        <v>0</v>
      </c>
      <c r="M12" s="2201">
        <v>0</v>
      </c>
      <c r="N12" s="2201">
        <v>9</v>
      </c>
      <c r="O12" s="2204">
        <v>9</v>
      </c>
    </row>
    <row r="13" s="2533" customFormat="1" ht="23.25" customHeight="1">
      <c r="A13" s="2461"/>
      <c r="B13" s="2534" t="s">
        <v>17</v>
      </c>
      <c r="C13" s="2491"/>
      <c r="D13" s="2082">
        <v>0</v>
      </c>
      <c r="E13" s="2169">
        <v>9</v>
      </c>
      <c r="F13" s="2215">
        <v>9</v>
      </c>
      <c r="G13" s="2216">
        <v>20</v>
      </c>
      <c r="H13" s="2213">
        <v>1</v>
      </c>
      <c r="I13" s="2216">
        <v>21</v>
      </c>
      <c r="J13" s="2216">
        <f>SUM(J10:J11)</f>
        <v>15</v>
      </c>
      <c r="K13" s="2169">
        <f>SUM(K10:K11)</f>
        <v>11</v>
      </c>
      <c r="L13" s="2215">
        <f>SUM(L10:L11)</f>
        <v>26</v>
      </c>
      <c r="M13" s="2216">
        <v>35</v>
      </c>
      <c r="N13" s="2213">
        <v>21</v>
      </c>
      <c r="O13" s="2216">
        <v>56</v>
      </c>
    </row>
    <row r="14" ht="18.75" customHeight="1">
      <c r="A14" s="2459"/>
      <c r="B14" s="2505" t="s">
        <v>18</v>
      </c>
      <c r="C14" s="2505"/>
      <c r="D14" s="2535"/>
      <c r="E14" s="2536"/>
      <c r="F14" s="2537"/>
      <c r="G14" s="2536"/>
      <c r="H14" s="2538"/>
      <c r="I14" s="2539"/>
      <c r="J14" s="2536"/>
      <c r="K14" s="2536"/>
      <c r="L14" s="2537"/>
      <c r="M14" s="2536"/>
      <c r="N14" s="2538"/>
      <c r="O14" s="2539"/>
    </row>
    <row r="15" ht="23.25" customHeight="1">
      <c r="A15" s="2459"/>
      <c r="B15" s="2508" t="s">
        <v>19</v>
      </c>
      <c r="C15" s="2508"/>
      <c r="D15" s="2540"/>
      <c r="E15" s="2541"/>
      <c r="F15" s="2542"/>
      <c r="G15" s="2541"/>
      <c r="H15" s="2543"/>
      <c r="I15" s="2544"/>
      <c r="J15" s="2541"/>
      <c r="K15" s="2541"/>
      <c r="L15" s="2542"/>
      <c r="M15" s="2541"/>
      <c r="N15" s="2543"/>
      <c r="O15" s="2544"/>
    </row>
    <row r="16" ht="23.25" customHeight="1">
      <c r="A16" s="2459"/>
      <c r="B16" s="2281" t="s">
        <v>206</v>
      </c>
      <c r="C16" s="2282" t="s">
        <v>162</v>
      </c>
      <c r="D16" s="2200">
        <v>0</v>
      </c>
      <c r="E16" s="2203">
        <v>0</v>
      </c>
      <c r="F16" s="2202">
        <v>0</v>
      </c>
      <c r="G16" s="2200">
        <v>20</v>
      </c>
      <c r="H16" s="2201">
        <v>1</v>
      </c>
      <c r="I16" s="2204">
        <v>21</v>
      </c>
      <c r="J16" s="2201">
        <v>0</v>
      </c>
      <c r="K16" s="2203">
        <v>0</v>
      </c>
      <c r="L16" s="2202">
        <v>0</v>
      </c>
      <c r="M16" s="2201">
        <v>20</v>
      </c>
      <c r="N16" s="2201">
        <v>1</v>
      </c>
      <c r="O16" s="2204">
        <v>21</v>
      </c>
    </row>
    <row r="17" s="2524" customFormat="1" ht="26.25" customHeight="1">
      <c r="A17" s="2176"/>
      <c r="B17" s="2484" t="s">
        <v>209</v>
      </c>
      <c r="C17" s="2485" t="s">
        <v>164</v>
      </c>
      <c r="D17" s="2200">
        <v>0</v>
      </c>
      <c r="E17" s="2203">
        <v>0</v>
      </c>
      <c r="F17" s="2202">
        <v>0</v>
      </c>
      <c r="G17" s="2200">
        <v>0</v>
      </c>
      <c r="H17" s="2201">
        <v>0</v>
      </c>
      <c r="I17" s="2204">
        <v>0</v>
      </c>
      <c r="J17" s="2201">
        <v>15</v>
      </c>
      <c r="K17" s="2203">
        <v>10</v>
      </c>
      <c r="L17" s="2202">
        <v>25</v>
      </c>
      <c r="M17" s="2201">
        <v>15</v>
      </c>
      <c r="N17" s="2201">
        <v>10</v>
      </c>
      <c r="O17" s="2204">
        <v>25</v>
      </c>
    </row>
    <row r="18" s="2524" customFormat="1" ht="26.25" customHeight="1">
      <c r="A18" s="2176"/>
      <c r="B18" s="2484" t="s">
        <v>207</v>
      </c>
      <c r="C18" s="2485" t="s">
        <v>168</v>
      </c>
      <c r="D18" s="2200">
        <v>0</v>
      </c>
      <c r="E18" s="2203">
        <v>0</v>
      </c>
      <c r="F18" s="2202">
        <v>0</v>
      </c>
      <c r="G18" s="2200">
        <v>0</v>
      </c>
      <c r="H18" s="2201">
        <v>0</v>
      </c>
      <c r="I18" s="2204">
        <v>0</v>
      </c>
      <c r="J18" s="2201">
        <v>0</v>
      </c>
      <c r="K18" s="2203">
        <v>1</v>
      </c>
      <c r="L18" s="2202">
        <v>1</v>
      </c>
      <c r="M18" s="2201">
        <v>0</v>
      </c>
      <c r="N18" s="2201">
        <v>1</v>
      </c>
      <c r="O18" s="2204">
        <v>1</v>
      </c>
    </row>
    <row r="19" s="2524" customFormat="1" ht="19.5" customHeight="1">
      <c r="A19" s="2176"/>
      <c r="B19" s="2237" t="s">
        <v>210</v>
      </c>
      <c r="C19" s="2238" t="s">
        <v>180</v>
      </c>
      <c r="D19" s="2200">
        <v>0</v>
      </c>
      <c r="E19" s="2203">
        <v>9</v>
      </c>
      <c r="F19" s="2202">
        <v>9</v>
      </c>
      <c r="G19" s="2200">
        <v>0</v>
      </c>
      <c r="H19" s="2201">
        <v>0</v>
      </c>
      <c r="I19" s="2204">
        <v>0</v>
      </c>
      <c r="J19" s="2201">
        <v>0</v>
      </c>
      <c r="K19" s="2203">
        <v>0</v>
      </c>
      <c r="L19" s="2202">
        <v>0</v>
      </c>
      <c r="M19" s="2201">
        <v>0</v>
      </c>
      <c r="N19" s="2201">
        <v>9</v>
      </c>
      <c r="O19" s="2204">
        <v>9</v>
      </c>
    </row>
    <row r="20" ht="21.75" customHeight="1">
      <c r="A20" s="2459"/>
      <c r="B20" s="2491" t="s">
        <v>211</v>
      </c>
      <c r="C20" s="2491"/>
      <c r="D20" s="2169">
        <v>0</v>
      </c>
      <c r="E20" s="2169">
        <v>9</v>
      </c>
      <c r="F20" s="2215">
        <v>9</v>
      </c>
      <c r="G20" s="2168">
        <v>20</v>
      </c>
      <c r="H20" s="2213">
        <v>1</v>
      </c>
      <c r="I20" s="2216">
        <v>21</v>
      </c>
      <c r="J20" s="2168">
        <f>SUM(J17:J18)</f>
        <v>15</v>
      </c>
      <c r="K20" s="2169">
        <v>11</v>
      </c>
      <c r="L20" s="2215">
        <f>SUM(L17:L18)</f>
        <v>26</v>
      </c>
      <c r="M20" s="2168">
        <v>35</v>
      </c>
      <c r="N20" s="2213">
        <v>21</v>
      </c>
      <c r="O20" s="2216">
        <v>56</v>
      </c>
    </row>
    <row r="21" ht="28.5" customHeight="1">
      <c r="A21" s="2459"/>
      <c r="B21" s="2241" t="s">
        <v>22</v>
      </c>
      <c r="C21" s="2241"/>
      <c r="D21" s="2545"/>
      <c r="E21" s="2546"/>
      <c r="F21" s="2547"/>
      <c r="G21" s="2546"/>
      <c r="H21" s="2548"/>
      <c r="I21" s="2549"/>
      <c r="J21" s="2546"/>
      <c r="K21" s="2546"/>
      <c r="L21" s="2547"/>
      <c r="M21" s="2546"/>
      <c r="N21" s="2548"/>
      <c r="O21" s="2549"/>
    </row>
    <row r="22" s="2364" customFormat="1" ht="18.600000000000001" customHeight="1">
      <c r="A22" s="2109"/>
      <c r="B22" s="2550" t="s">
        <v>209</v>
      </c>
      <c r="C22" s="2551" t="s">
        <v>164</v>
      </c>
      <c r="D22" s="2232">
        <v>0</v>
      </c>
      <c r="E22" s="2235">
        <v>0</v>
      </c>
      <c r="F22" s="2234">
        <v>0</v>
      </c>
      <c r="G22" s="2232">
        <v>0</v>
      </c>
      <c r="H22" s="2233">
        <v>0</v>
      </c>
      <c r="I22" s="2236">
        <v>0</v>
      </c>
      <c r="J22" s="2233">
        <v>0</v>
      </c>
      <c r="K22" s="2235">
        <v>0</v>
      </c>
      <c r="L22" s="2234">
        <v>0</v>
      </c>
      <c r="M22" s="2233">
        <v>0</v>
      </c>
      <c r="N22" s="2233">
        <v>0</v>
      </c>
      <c r="O22" s="2236">
        <v>0</v>
      </c>
    </row>
    <row r="23" ht="24" customHeight="1">
      <c r="A23" s="2459"/>
      <c r="B23" s="2514" t="s">
        <v>23</v>
      </c>
      <c r="C23" s="2514"/>
      <c r="D23" s="2552">
        <f t="shared" ref="D23:O23" si="449">SUM(D22:D22)</f>
        <v>0</v>
      </c>
      <c r="E23" s="2164">
        <f t="shared" si="449"/>
        <v>0</v>
      </c>
      <c r="F23" s="2553">
        <f t="shared" si="449"/>
        <v>0</v>
      </c>
      <c r="G23" s="2554">
        <f t="shared" si="449"/>
        <v>0</v>
      </c>
      <c r="H23" s="2554">
        <f t="shared" si="449"/>
        <v>0</v>
      </c>
      <c r="I23" s="2555">
        <f t="shared" si="449"/>
        <v>0</v>
      </c>
      <c r="J23" s="2554">
        <f t="shared" si="449"/>
        <v>0</v>
      </c>
      <c r="K23" s="2164">
        <f t="shared" si="449"/>
        <v>0</v>
      </c>
      <c r="L23" s="2553">
        <f t="shared" si="449"/>
        <v>0</v>
      </c>
      <c r="M23" s="2554">
        <f t="shared" si="449"/>
        <v>0</v>
      </c>
      <c r="N23" s="2554">
        <f t="shared" si="449"/>
        <v>0</v>
      </c>
      <c r="O23" s="2555">
        <f t="shared" si="449"/>
        <v>0</v>
      </c>
    </row>
    <row r="24" ht="26.25" customHeight="1">
      <c r="A24" s="2459"/>
      <c r="B24" s="2556" t="s">
        <v>54</v>
      </c>
      <c r="C24" s="2556"/>
      <c r="D24" s="2305">
        <f>D20</f>
        <v>0</v>
      </c>
      <c r="E24" s="2305">
        <f t="shared" ref="E24:O24" si="450">E20</f>
        <v>9</v>
      </c>
      <c r="F24" s="2305">
        <f t="shared" si="450"/>
        <v>9</v>
      </c>
      <c r="G24" s="2305">
        <f t="shared" si="450"/>
        <v>20</v>
      </c>
      <c r="H24" s="2305">
        <f t="shared" si="450"/>
        <v>1</v>
      </c>
      <c r="I24" s="2305">
        <f t="shared" si="450"/>
        <v>21</v>
      </c>
      <c r="J24" s="2305">
        <f t="shared" si="450"/>
        <v>15</v>
      </c>
      <c r="K24" s="2305">
        <f t="shared" si="450"/>
        <v>11</v>
      </c>
      <c r="L24" s="2305">
        <f t="shared" si="450"/>
        <v>26</v>
      </c>
      <c r="M24" s="2305">
        <f t="shared" si="450"/>
        <v>35</v>
      </c>
      <c r="N24" s="2305">
        <f t="shared" si="450"/>
        <v>21</v>
      </c>
      <c r="O24" s="2307">
        <f t="shared" si="450"/>
        <v>56</v>
      </c>
    </row>
    <row r="25" ht="20.25" customHeight="1">
      <c r="A25" s="2459"/>
      <c r="B25" s="2557" t="s">
        <v>61</v>
      </c>
      <c r="C25" s="2557"/>
      <c r="D25" s="2509">
        <f t="shared" ref="D25:O25" si="451">SUM(D22:D22)</f>
        <v>0</v>
      </c>
      <c r="E25" s="2509">
        <f t="shared" si="451"/>
        <v>0</v>
      </c>
      <c r="F25" s="2509">
        <f t="shared" si="451"/>
        <v>0</v>
      </c>
      <c r="G25" s="2509">
        <f t="shared" si="451"/>
        <v>0</v>
      </c>
      <c r="H25" s="2509">
        <f t="shared" si="451"/>
        <v>0</v>
      </c>
      <c r="I25" s="2509">
        <f t="shared" si="451"/>
        <v>0</v>
      </c>
      <c r="J25" s="2509">
        <f t="shared" si="451"/>
        <v>0</v>
      </c>
      <c r="K25" s="2558">
        <f t="shared" si="451"/>
        <v>0</v>
      </c>
      <c r="L25" s="2424">
        <f t="shared" si="451"/>
        <v>0</v>
      </c>
      <c r="M25" s="2511">
        <f t="shared" si="451"/>
        <v>0</v>
      </c>
      <c r="N25" s="2509">
        <f t="shared" si="451"/>
        <v>0</v>
      </c>
      <c r="O25" s="2424">
        <f t="shared" si="451"/>
        <v>0</v>
      </c>
    </row>
    <row r="26" ht="27" customHeight="1">
      <c r="A26" s="2459"/>
      <c r="B26" s="2534" t="s">
        <v>62</v>
      </c>
      <c r="C26" s="2534"/>
      <c r="D26" s="2518">
        <f>D24+D25</f>
        <v>0</v>
      </c>
      <c r="E26" s="2518">
        <f t="shared" ref="E26:O26" si="452">E24+E25</f>
        <v>9</v>
      </c>
      <c r="F26" s="2518">
        <f t="shared" si="452"/>
        <v>9</v>
      </c>
      <c r="G26" s="2518">
        <f t="shared" si="452"/>
        <v>20</v>
      </c>
      <c r="H26" s="2518">
        <f t="shared" si="452"/>
        <v>1</v>
      </c>
      <c r="I26" s="2518">
        <f t="shared" si="452"/>
        <v>21</v>
      </c>
      <c r="J26" s="2518">
        <f t="shared" si="452"/>
        <v>15</v>
      </c>
      <c r="K26" s="2518">
        <f t="shared" si="452"/>
        <v>11</v>
      </c>
      <c r="L26" s="2518">
        <f t="shared" si="452"/>
        <v>26</v>
      </c>
      <c r="M26" s="2518">
        <f t="shared" si="452"/>
        <v>35</v>
      </c>
      <c r="N26" s="2518">
        <f t="shared" si="452"/>
        <v>21</v>
      </c>
      <c r="O26" s="2559">
        <f t="shared" si="452"/>
        <v>56</v>
      </c>
    </row>
    <row r="27" ht="20.25" customHeight="1"/>
    <row r="28" ht="27.949999999999999" hidden="1" customHeight="1">
      <c r="B28" s="2174" t="s">
        <v>212</v>
      </c>
      <c r="C28" s="2174"/>
      <c r="D28" s="2174"/>
      <c r="E28" s="2174"/>
      <c r="F28" s="2174"/>
      <c r="G28" s="2174"/>
      <c r="H28" s="2174"/>
      <c r="I28" s="2174"/>
      <c r="J28" s="2174"/>
      <c r="K28" s="2174"/>
      <c r="L28" s="2174"/>
      <c r="M28" s="2174"/>
      <c r="N28" s="2174"/>
      <c r="O28" s="2174"/>
      <c r="P28" s="2174"/>
      <c r="Q28" s="2174"/>
    </row>
    <row r="29" ht="18" hidden="1" customHeight="1"/>
    <row r="30" s="2560" customFormat="1" ht="11.25" hidden="1" customHeight="1">
      <c r="D30" s="2560" t="b">
        <f t="shared" ref="D30:O30" si="453">D26=D13</f>
        <v>1</v>
      </c>
      <c r="E30" s="2560" t="b">
        <f t="shared" si="453"/>
        <v>1</v>
      </c>
      <c r="F30" s="2560" t="b">
        <f t="shared" si="453"/>
        <v>1</v>
      </c>
      <c r="G30" s="2560" t="b">
        <f t="shared" si="453"/>
        <v>1</v>
      </c>
      <c r="H30" s="2560" t="b">
        <f t="shared" si="453"/>
        <v>1</v>
      </c>
      <c r="I30" s="2560" t="b">
        <f t="shared" si="453"/>
        <v>1</v>
      </c>
      <c r="J30" s="2560" t="b">
        <f t="shared" si="453"/>
        <v>1</v>
      </c>
      <c r="K30" s="2560" t="b">
        <f t="shared" si="453"/>
        <v>1</v>
      </c>
      <c r="L30" s="2560" t="b">
        <f t="shared" si="453"/>
        <v>1</v>
      </c>
      <c r="M30" s="2560" t="b">
        <f t="shared" si="453"/>
        <v>1</v>
      </c>
      <c r="N30" s="2560" t="b">
        <f t="shared" si="453"/>
        <v>1</v>
      </c>
      <c r="O30" s="2560" t="b">
        <f t="shared" si="453"/>
        <v>1</v>
      </c>
    </row>
    <row r="31" ht="18" hidden="1" customHeight="1"/>
    <row r="32" ht="18" hidden="1" customHeight="1"/>
    <row r="33" ht="18" hidden="1" customHeight="1">
      <c r="D33" s="2561" t="b">
        <f t="shared" ref="D33:O33" si="454">D13=D26</f>
        <v>1</v>
      </c>
      <c r="E33" s="2561" t="b">
        <f t="shared" si="454"/>
        <v>1</v>
      </c>
      <c r="F33" s="2561" t="b">
        <f t="shared" si="454"/>
        <v>1</v>
      </c>
      <c r="G33" s="2561" t="b">
        <f t="shared" si="454"/>
        <v>1</v>
      </c>
      <c r="H33" s="2561" t="b">
        <f t="shared" si="454"/>
        <v>1</v>
      </c>
      <c r="I33" s="2561" t="b">
        <f t="shared" si="454"/>
        <v>1</v>
      </c>
      <c r="J33" s="2561" t="b">
        <f t="shared" si="454"/>
        <v>1</v>
      </c>
      <c r="K33" s="2561" t="b">
        <f t="shared" si="454"/>
        <v>1</v>
      </c>
      <c r="L33" s="2561" t="b">
        <f t="shared" si="454"/>
        <v>1</v>
      </c>
      <c r="M33" s="2561" t="b">
        <f t="shared" si="454"/>
        <v>1</v>
      </c>
      <c r="N33" s="2561" t="b">
        <f t="shared" si="454"/>
        <v>1</v>
      </c>
      <c r="O33" s="2561" t="b">
        <f t="shared" si="454"/>
        <v>1</v>
      </c>
      <c r="P33" s="2561"/>
      <c r="Q33" s="2561"/>
      <c r="R33" s="2561"/>
    </row>
    <row r="34" ht="18" hidden="1" customHeight="1"/>
    <row r="35" ht="18" hidden="1" customHeight="1"/>
    <row r="37" ht="20.25" customHeight="1"/>
    <row r="39" ht="18" hidden="1" customHeight="1"/>
    <row r="40" ht="18" hidden="1" customHeight="1"/>
    <row r="41" ht="23.25" customHeight="1"/>
    <row r="42" ht="20.25" customHeight="1"/>
    <row r="43" ht="23.25" customHeight="1"/>
    <row r="44" ht="25.5" customHeight="1"/>
    <row r="45" ht="27.949999999999999" customHeight="1"/>
  </sheetData>
  <mergeCells count="21"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3:C13"/>
    <mergeCell ref="B14:C14"/>
    <mergeCell ref="B15:C15"/>
    <mergeCell ref="B20:C20"/>
    <mergeCell ref="B21:C21"/>
    <mergeCell ref="B23:C23"/>
    <mergeCell ref="B24:C24"/>
    <mergeCell ref="B25:C25"/>
    <mergeCell ref="B26:C26"/>
    <mergeCell ref="B28:Q28"/>
  </mergeCells>
  <printOptions headings="0" gridLines="0"/>
  <pageMargins left="0.70866141732283505" right="0.70866141732283505" top="0.74803149606299202" bottom="0.74803149606299202" header="0.31496062992126" footer="0.31496062992126"/>
  <pageSetup paperSize="9" scale="5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0">
    <tabColor rgb="FF00B050"/>
    <outlinePr applyStyles="0" summaryBelow="1" summaryRight="1" showOutlineSymbols="1"/>
    <pageSetUpPr autoPageBreaks="1" fitToPage="0"/>
  </sheetPr>
  <sheetViews>
    <sheetView view="pageBreakPreview" zoomScale="75" workbookViewId="0">
      <selection activeCell="H15" activeCellId="0" sqref="H14:H15"/>
    </sheetView>
  </sheetViews>
  <sheetFormatPr defaultRowHeight="12.75"/>
  <cols>
    <col min="1" max="1" style="2561" width="9.140625"/>
    <col customWidth="1" min="2" max="2" style="2561" width="12.42578125"/>
    <col customWidth="1" min="3" max="3" style="2561" width="60.5703125"/>
    <col customWidth="1" min="4" max="4" style="2561" width="10.5703125"/>
    <col customWidth="1" min="5" max="5" style="2561" width="12.28515625"/>
    <col customWidth="1" min="6" max="6" style="2562" width="11.140625"/>
    <col customWidth="1" min="7" max="7" style="2561" width="11.28515625"/>
    <col customWidth="1" min="8" max="8" style="2561" width="12.28515625"/>
    <col customWidth="1" min="9" max="9" style="2562" width="11.140625"/>
    <col customWidth="1" min="10" max="10" style="2561" width="10.85546875"/>
    <col customWidth="1" min="11" max="11" style="2561" width="13.140625"/>
    <col customWidth="1" min="12" max="12" style="2562" width="10.7109375"/>
    <col customWidth="1" min="13" max="13" style="2561" width="11.42578125"/>
    <col customWidth="1" min="14" max="14" style="2561" width="12.42578125"/>
    <col customWidth="1" min="15" max="15" style="2562" width="12.7109375"/>
    <col min="16" max="257" style="2561" width="9.140625"/>
    <col customWidth="1" min="258" max="258" style="2561" width="12.42578125"/>
    <col customWidth="1" min="259" max="259" style="2561" width="68.7109375"/>
    <col min="260" max="260" style="2561" width="9.140625"/>
    <col customWidth="1" min="261" max="262" style="2561" width="11.140625"/>
    <col min="263" max="263" style="2561" width="9.140625"/>
    <col customWidth="1" min="264" max="264" style="2561" width="11"/>
    <col customWidth="1" min="265" max="265" style="2561" width="11.140625"/>
    <col min="266" max="266" style="2561" width="9.140625"/>
    <col customWidth="1" min="267" max="267" style="2561" width="11.140625"/>
    <col customWidth="1" min="268" max="268" style="2561" width="10.7109375"/>
    <col min="269" max="269" style="2561" width="9.140625"/>
    <col customWidth="1" min="270" max="270" style="2561" width="11.7109375"/>
    <col customWidth="1" min="271" max="271" style="2561" width="12"/>
    <col min="272" max="513" style="2561" width="9.140625"/>
    <col customWidth="1" min="514" max="514" style="2561" width="12.42578125"/>
    <col customWidth="1" min="515" max="515" style="2561" width="68.7109375"/>
    <col min="516" max="516" style="2561" width="9.140625"/>
    <col customWidth="1" min="517" max="518" style="2561" width="11.140625"/>
    <col min="519" max="519" style="2561" width="9.140625"/>
    <col customWidth="1" min="520" max="520" style="2561" width="11"/>
    <col customWidth="1" min="521" max="521" style="2561" width="11.140625"/>
    <col min="522" max="522" style="2561" width="9.140625"/>
    <col customWidth="1" min="523" max="523" style="2561" width="11.140625"/>
    <col customWidth="1" min="524" max="524" style="2561" width="10.7109375"/>
    <col min="525" max="525" style="2561" width="9.140625"/>
    <col customWidth="1" min="526" max="526" style="2561" width="11.7109375"/>
    <col customWidth="1" min="527" max="527" style="2561" width="12"/>
    <col min="528" max="769" style="2561" width="9.140625"/>
    <col customWidth="1" min="770" max="770" style="2561" width="12.42578125"/>
    <col customWidth="1" min="771" max="771" style="2561" width="68.7109375"/>
    <col min="772" max="772" style="2561" width="9.140625"/>
    <col customWidth="1" min="773" max="774" style="2561" width="11.140625"/>
    <col min="775" max="775" style="2561" width="9.140625"/>
    <col customWidth="1" min="776" max="776" style="2561" width="11"/>
    <col customWidth="1" min="777" max="777" style="2561" width="11.140625"/>
    <col min="778" max="778" style="2561" width="9.140625"/>
    <col customWidth="1" min="779" max="779" style="2561" width="11.140625"/>
    <col customWidth="1" min="780" max="780" style="2561" width="10.7109375"/>
    <col min="781" max="781" style="2561" width="9.140625"/>
    <col customWidth="1" min="782" max="782" style="2561" width="11.7109375"/>
    <col customWidth="1" min="783" max="783" style="2561" width="12"/>
    <col min="784" max="1025" style="2561" width="9.140625"/>
    <col customWidth="1" min="1026" max="1026" style="2561" width="12.42578125"/>
    <col customWidth="1" min="1027" max="1027" style="2561" width="68.7109375"/>
    <col min="1028" max="1028" style="2561" width="9.140625"/>
    <col customWidth="1" min="1029" max="1030" style="2561" width="11.140625"/>
    <col min="1031" max="1031" style="2561" width="9.140625"/>
    <col customWidth="1" min="1032" max="1032" style="2561" width="11"/>
    <col customWidth="1" min="1033" max="1033" style="2561" width="11.140625"/>
    <col min="1034" max="1034" style="2561" width="9.140625"/>
    <col customWidth="1" min="1035" max="1035" style="2561" width="11.140625"/>
    <col customWidth="1" min="1036" max="1036" style="2561" width="10.7109375"/>
    <col min="1037" max="1037" style="2561" width="9.140625"/>
    <col customWidth="1" min="1038" max="1038" style="2561" width="11.7109375"/>
    <col customWidth="1" min="1039" max="1039" style="2561" width="12"/>
    <col min="1040" max="1281" style="2561" width="9.140625"/>
    <col customWidth="1" min="1282" max="1282" style="2561" width="12.42578125"/>
    <col customWidth="1" min="1283" max="1283" style="2561" width="68.7109375"/>
    <col min="1284" max="1284" style="2561" width="9.140625"/>
    <col customWidth="1" min="1285" max="1286" style="2561" width="11.140625"/>
    <col min="1287" max="1287" style="2561" width="9.140625"/>
    <col customWidth="1" min="1288" max="1288" style="2561" width="11"/>
    <col customWidth="1" min="1289" max="1289" style="2561" width="11.140625"/>
    <col min="1290" max="1290" style="2561" width="9.140625"/>
    <col customWidth="1" min="1291" max="1291" style="2561" width="11.140625"/>
    <col customWidth="1" min="1292" max="1292" style="2561" width="10.7109375"/>
    <col min="1293" max="1293" style="2561" width="9.140625"/>
    <col customWidth="1" min="1294" max="1294" style="2561" width="11.7109375"/>
    <col customWidth="1" min="1295" max="1295" style="2561" width="12"/>
    <col min="1296" max="1537" style="2561" width="9.140625"/>
    <col customWidth="1" min="1538" max="1538" style="2561" width="12.42578125"/>
    <col customWidth="1" min="1539" max="1539" style="2561" width="68.7109375"/>
    <col min="1540" max="1540" style="2561" width="9.140625"/>
    <col customWidth="1" min="1541" max="1542" style="2561" width="11.140625"/>
    <col min="1543" max="1543" style="2561" width="9.140625"/>
    <col customWidth="1" min="1544" max="1544" style="2561" width="11"/>
    <col customWidth="1" min="1545" max="1545" style="2561" width="11.140625"/>
    <col min="1546" max="1546" style="2561" width="9.140625"/>
    <col customWidth="1" min="1547" max="1547" style="2561" width="11.140625"/>
    <col customWidth="1" min="1548" max="1548" style="2561" width="10.7109375"/>
    <col min="1549" max="1549" style="2561" width="9.140625"/>
    <col customWidth="1" min="1550" max="1550" style="2561" width="11.7109375"/>
    <col customWidth="1" min="1551" max="1551" style="2561" width="12"/>
    <col min="1552" max="1793" style="2561" width="9.140625"/>
    <col customWidth="1" min="1794" max="1794" style="2561" width="12.42578125"/>
    <col customWidth="1" min="1795" max="1795" style="2561" width="68.7109375"/>
    <col min="1796" max="1796" style="2561" width="9.140625"/>
    <col customWidth="1" min="1797" max="1798" style="2561" width="11.140625"/>
    <col min="1799" max="1799" style="2561" width="9.140625"/>
    <col customWidth="1" min="1800" max="1800" style="2561" width="11"/>
    <col customWidth="1" min="1801" max="1801" style="2561" width="11.140625"/>
    <col min="1802" max="1802" style="2561" width="9.140625"/>
    <col customWidth="1" min="1803" max="1803" style="2561" width="11.140625"/>
    <col customWidth="1" min="1804" max="1804" style="2561" width="10.7109375"/>
    <col min="1805" max="1805" style="2561" width="9.140625"/>
    <col customWidth="1" min="1806" max="1806" style="2561" width="11.7109375"/>
    <col customWidth="1" min="1807" max="1807" style="2561" width="12"/>
    <col min="1808" max="2049" style="2561" width="9.140625"/>
    <col customWidth="1" min="2050" max="2050" style="2561" width="12.42578125"/>
    <col customWidth="1" min="2051" max="2051" style="2561" width="68.7109375"/>
    <col min="2052" max="2052" style="2561" width="9.140625"/>
    <col customWidth="1" min="2053" max="2054" style="2561" width="11.140625"/>
    <col min="2055" max="2055" style="2561" width="9.140625"/>
    <col customWidth="1" min="2056" max="2056" style="2561" width="11"/>
    <col customWidth="1" min="2057" max="2057" style="2561" width="11.140625"/>
    <col min="2058" max="2058" style="2561" width="9.140625"/>
    <col customWidth="1" min="2059" max="2059" style="2561" width="11.140625"/>
    <col customWidth="1" min="2060" max="2060" style="2561" width="10.7109375"/>
    <col min="2061" max="2061" style="2561" width="9.140625"/>
    <col customWidth="1" min="2062" max="2062" style="2561" width="11.7109375"/>
    <col customWidth="1" min="2063" max="2063" style="2561" width="12"/>
    <col min="2064" max="2305" style="2561" width="9.140625"/>
    <col customWidth="1" min="2306" max="2306" style="2561" width="12.42578125"/>
    <col customWidth="1" min="2307" max="2307" style="2561" width="68.7109375"/>
    <col min="2308" max="2308" style="2561" width="9.140625"/>
    <col customWidth="1" min="2309" max="2310" style="2561" width="11.140625"/>
    <col min="2311" max="2311" style="2561" width="9.140625"/>
    <col customWidth="1" min="2312" max="2312" style="2561" width="11"/>
    <col customWidth="1" min="2313" max="2313" style="2561" width="11.140625"/>
    <col min="2314" max="2314" style="2561" width="9.140625"/>
    <col customWidth="1" min="2315" max="2315" style="2561" width="11.140625"/>
    <col customWidth="1" min="2316" max="2316" style="2561" width="10.7109375"/>
    <col min="2317" max="2317" style="2561" width="9.140625"/>
    <col customWidth="1" min="2318" max="2318" style="2561" width="11.7109375"/>
    <col customWidth="1" min="2319" max="2319" style="2561" width="12"/>
    <col min="2320" max="2561" style="2561" width="9.140625"/>
    <col customWidth="1" min="2562" max="2562" style="2561" width="12.42578125"/>
    <col customWidth="1" min="2563" max="2563" style="2561" width="68.7109375"/>
    <col min="2564" max="2564" style="2561" width="9.140625"/>
    <col customWidth="1" min="2565" max="2566" style="2561" width="11.140625"/>
    <col min="2567" max="2567" style="2561" width="9.140625"/>
    <col customWidth="1" min="2568" max="2568" style="2561" width="11"/>
    <col customWidth="1" min="2569" max="2569" style="2561" width="11.140625"/>
    <col min="2570" max="2570" style="2561" width="9.140625"/>
    <col customWidth="1" min="2571" max="2571" style="2561" width="11.140625"/>
    <col customWidth="1" min="2572" max="2572" style="2561" width="10.7109375"/>
    <col min="2573" max="2573" style="2561" width="9.140625"/>
    <col customWidth="1" min="2574" max="2574" style="2561" width="11.7109375"/>
    <col customWidth="1" min="2575" max="2575" style="2561" width="12"/>
    <col min="2576" max="2817" style="2561" width="9.140625"/>
    <col customWidth="1" min="2818" max="2818" style="2561" width="12.42578125"/>
    <col customWidth="1" min="2819" max="2819" style="2561" width="68.7109375"/>
    <col min="2820" max="2820" style="2561" width="9.140625"/>
    <col customWidth="1" min="2821" max="2822" style="2561" width="11.140625"/>
    <col min="2823" max="2823" style="2561" width="9.140625"/>
    <col customWidth="1" min="2824" max="2824" style="2561" width="11"/>
    <col customWidth="1" min="2825" max="2825" style="2561" width="11.140625"/>
    <col min="2826" max="2826" style="2561" width="9.140625"/>
    <col customWidth="1" min="2827" max="2827" style="2561" width="11.140625"/>
    <col customWidth="1" min="2828" max="2828" style="2561" width="10.7109375"/>
    <col min="2829" max="2829" style="2561" width="9.140625"/>
    <col customWidth="1" min="2830" max="2830" style="2561" width="11.7109375"/>
    <col customWidth="1" min="2831" max="2831" style="2561" width="12"/>
    <col min="2832" max="3073" style="2561" width="9.140625"/>
    <col customWidth="1" min="3074" max="3074" style="2561" width="12.42578125"/>
    <col customWidth="1" min="3075" max="3075" style="2561" width="68.7109375"/>
    <col min="3076" max="3076" style="2561" width="9.140625"/>
    <col customWidth="1" min="3077" max="3078" style="2561" width="11.140625"/>
    <col min="3079" max="3079" style="2561" width="9.140625"/>
    <col customWidth="1" min="3080" max="3080" style="2561" width="11"/>
    <col customWidth="1" min="3081" max="3081" style="2561" width="11.140625"/>
    <col min="3082" max="3082" style="2561" width="9.140625"/>
    <col customWidth="1" min="3083" max="3083" style="2561" width="11.140625"/>
    <col customWidth="1" min="3084" max="3084" style="2561" width="10.7109375"/>
    <col min="3085" max="3085" style="2561" width="9.140625"/>
    <col customWidth="1" min="3086" max="3086" style="2561" width="11.7109375"/>
    <col customWidth="1" min="3087" max="3087" style="2561" width="12"/>
    <col min="3088" max="3329" style="2561" width="9.140625"/>
    <col customWidth="1" min="3330" max="3330" style="2561" width="12.42578125"/>
    <col customWidth="1" min="3331" max="3331" style="2561" width="68.7109375"/>
    <col min="3332" max="3332" style="2561" width="9.140625"/>
    <col customWidth="1" min="3333" max="3334" style="2561" width="11.140625"/>
    <col min="3335" max="3335" style="2561" width="9.140625"/>
    <col customWidth="1" min="3336" max="3336" style="2561" width="11"/>
    <col customWidth="1" min="3337" max="3337" style="2561" width="11.140625"/>
    <col min="3338" max="3338" style="2561" width="9.140625"/>
    <col customWidth="1" min="3339" max="3339" style="2561" width="11.140625"/>
    <col customWidth="1" min="3340" max="3340" style="2561" width="10.7109375"/>
    <col min="3341" max="3341" style="2561" width="9.140625"/>
    <col customWidth="1" min="3342" max="3342" style="2561" width="11.7109375"/>
    <col customWidth="1" min="3343" max="3343" style="2561" width="12"/>
    <col min="3344" max="3585" style="2561" width="9.140625"/>
    <col customWidth="1" min="3586" max="3586" style="2561" width="12.42578125"/>
    <col customWidth="1" min="3587" max="3587" style="2561" width="68.7109375"/>
    <col min="3588" max="3588" style="2561" width="9.140625"/>
    <col customWidth="1" min="3589" max="3590" style="2561" width="11.140625"/>
    <col min="3591" max="3591" style="2561" width="9.140625"/>
    <col customWidth="1" min="3592" max="3592" style="2561" width="11"/>
    <col customWidth="1" min="3593" max="3593" style="2561" width="11.140625"/>
    <col min="3594" max="3594" style="2561" width="9.140625"/>
    <col customWidth="1" min="3595" max="3595" style="2561" width="11.140625"/>
    <col customWidth="1" min="3596" max="3596" style="2561" width="10.7109375"/>
    <col min="3597" max="3597" style="2561" width="9.140625"/>
    <col customWidth="1" min="3598" max="3598" style="2561" width="11.7109375"/>
    <col customWidth="1" min="3599" max="3599" style="2561" width="12"/>
    <col min="3600" max="3841" style="2561" width="9.140625"/>
    <col customWidth="1" min="3842" max="3842" style="2561" width="12.42578125"/>
    <col customWidth="1" min="3843" max="3843" style="2561" width="68.7109375"/>
    <col min="3844" max="3844" style="2561" width="9.140625"/>
    <col customWidth="1" min="3845" max="3846" style="2561" width="11.140625"/>
    <col min="3847" max="3847" style="2561" width="9.140625"/>
    <col customWidth="1" min="3848" max="3848" style="2561" width="11"/>
    <col customWidth="1" min="3849" max="3849" style="2561" width="11.140625"/>
    <col min="3850" max="3850" style="2561" width="9.140625"/>
    <col customWidth="1" min="3851" max="3851" style="2561" width="11.140625"/>
    <col customWidth="1" min="3852" max="3852" style="2561" width="10.7109375"/>
    <col min="3853" max="3853" style="2561" width="9.140625"/>
    <col customWidth="1" min="3854" max="3854" style="2561" width="11.7109375"/>
    <col customWidth="1" min="3855" max="3855" style="2561" width="12"/>
    <col min="3856" max="4097" style="2561" width="9.140625"/>
    <col customWidth="1" min="4098" max="4098" style="2561" width="12.42578125"/>
    <col customWidth="1" min="4099" max="4099" style="2561" width="68.7109375"/>
    <col min="4100" max="4100" style="2561" width="9.140625"/>
    <col customWidth="1" min="4101" max="4102" style="2561" width="11.140625"/>
    <col min="4103" max="4103" style="2561" width="9.140625"/>
    <col customWidth="1" min="4104" max="4104" style="2561" width="11"/>
    <col customWidth="1" min="4105" max="4105" style="2561" width="11.140625"/>
    <col min="4106" max="4106" style="2561" width="9.140625"/>
    <col customWidth="1" min="4107" max="4107" style="2561" width="11.140625"/>
    <col customWidth="1" min="4108" max="4108" style="2561" width="10.7109375"/>
    <col min="4109" max="4109" style="2561" width="9.140625"/>
    <col customWidth="1" min="4110" max="4110" style="2561" width="11.7109375"/>
    <col customWidth="1" min="4111" max="4111" style="2561" width="12"/>
    <col min="4112" max="4353" style="2561" width="9.140625"/>
    <col customWidth="1" min="4354" max="4354" style="2561" width="12.42578125"/>
    <col customWidth="1" min="4355" max="4355" style="2561" width="68.7109375"/>
    <col min="4356" max="4356" style="2561" width="9.140625"/>
    <col customWidth="1" min="4357" max="4358" style="2561" width="11.140625"/>
    <col min="4359" max="4359" style="2561" width="9.140625"/>
    <col customWidth="1" min="4360" max="4360" style="2561" width="11"/>
    <col customWidth="1" min="4361" max="4361" style="2561" width="11.140625"/>
    <col min="4362" max="4362" style="2561" width="9.140625"/>
    <col customWidth="1" min="4363" max="4363" style="2561" width="11.140625"/>
    <col customWidth="1" min="4364" max="4364" style="2561" width="10.7109375"/>
    <col min="4365" max="4365" style="2561" width="9.140625"/>
    <col customWidth="1" min="4366" max="4366" style="2561" width="11.7109375"/>
    <col customWidth="1" min="4367" max="4367" style="2561" width="12"/>
    <col min="4368" max="4609" style="2561" width="9.140625"/>
    <col customWidth="1" min="4610" max="4610" style="2561" width="12.42578125"/>
    <col customWidth="1" min="4611" max="4611" style="2561" width="68.7109375"/>
    <col min="4612" max="4612" style="2561" width="9.140625"/>
    <col customWidth="1" min="4613" max="4614" style="2561" width="11.140625"/>
    <col min="4615" max="4615" style="2561" width="9.140625"/>
    <col customWidth="1" min="4616" max="4616" style="2561" width="11"/>
    <col customWidth="1" min="4617" max="4617" style="2561" width="11.140625"/>
    <col min="4618" max="4618" style="2561" width="9.140625"/>
    <col customWidth="1" min="4619" max="4619" style="2561" width="11.140625"/>
    <col customWidth="1" min="4620" max="4620" style="2561" width="10.7109375"/>
    <col min="4621" max="4621" style="2561" width="9.140625"/>
    <col customWidth="1" min="4622" max="4622" style="2561" width="11.7109375"/>
    <col customWidth="1" min="4623" max="4623" style="2561" width="12"/>
    <col min="4624" max="4865" style="2561" width="9.140625"/>
    <col customWidth="1" min="4866" max="4866" style="2561" width="12.42578125"/>
    <col customWidth="1" min="4867" max="4867" style="2561" width="68.7109375"/>
    <col min="4868" max="4868" style="2561" width="9.140625"/>
    <col customWidth="1" min="4869" max="4870" style="2561" width="11.140625"/>
    <col min="4871" max="4871" style="2561" width="9.140625"/>
    <col customWidth="1" min="4872" max="4872" style="2561" width="11"/>
    <col customWidth="1" min="4873" max="4873" style="2561" width="11.140625"/>
    <col min="4874" max="4874" style="2561" width="9.140625"/>
    <col customWidth="1" min="4875" max="4875" style="2561" width="11.140625"/>
    <col customWidth="1" min="4876" max="4876" style="2561" width="10.7109375"/>
    <col min="4877" max="4877" style="2561" width="9.140625"/>
    <col customWidth="1" min="4878" max="4878" style="2561" width="11.7109375"/>
    <col customWidth="1" min="4879" max="4879" style="2561" width="12"/>
    <col min="4880" max="5121" style="2561" width="9.140625"/>
    <col customWidth="1" min="5122" max="5122" style="2561" width="12.42578125"/>
    <col customWidth="1" min="5123" max="5123" style="2561" width="68.7109375"/>
    <col min="5124" max="5124" style="2561" width="9.140625"/>
    <col customWidth="1" min="5125" max="5126" style="2561" width="11.140625"/>
    <col min="5127" max="5127" style="2561" width="9.140625"/>
    <col customWidth="1" min="5128" max="5128" style="2561" width="11"/>
    <col customWidth="1" min="5129" max="5129" style="2561" width="11.140625"/>
    <col min="5130" max="5130" style="2561" width="9.140625"/>
    <col customWidth="1" min="5131" max="5131" style="2561" width="11.140625"/>
    <col customWidth="1" min="5132" max="5132" style="2561" width="10.7109375"/>
    <col min="5133" max="5133" style="2561" width="9.140625"/>
    <col customWidth="1" min="5134" max="5134" style="2561" width="11.7109375"/>
    <col customWidth="1" min="5135" max="5135" style="2561" width="12"/>
    <col min="5136" max="5377" style="2561" width="9.140625"/>
    <col customWidth="1" min="5378" max="5378" style="2561" width="12.42578125"/>
    <col customWidth="1" min="5379" max="5379" style="2561" width="68.7109375"/>
    <col min="5380" max="5380" style="2561" width="9.140625"/>
    <col customWidth="1" min="5381" max="5382" style="2561" width="11.140625"/>
    <col min="5383" max="5383" style="2561" width="9.140625"/>
    <col customWidth="1" min="5384" max="5384" style="2561" width="11"/>
    <col customWidth="1" min="5385" max="5385" style="2561" width="11.140625"/>
    <col min="5386" max="5386" style="2561" width="9.140625"/>
    <col customWidth="1" min="5387" max="5387" style="2561" width="11.140625"/>
    <col customWidth="1" min="5388" max="5388" style="2561" width="10.7109375"/>
    <col min="5389" max="5389" style="2561" width="9.140625"/>
    <col customWidth="1" min="5390" max="5390" style="2561" width="11.7109375"/>
    <col customWidth="1" min="5391" max="5391" style="2561" width="12"/>
    <col min="5392" max="5633" style="2561" width="9.140625"/>
    <col customWidth="1" min="5634" max="5634" style="2561" width="12.42578125"/>
    <col customWidth="1" min="5635" max="5635" style="2561" width="68.7109375"/>
    <col min="5636" max="5636" style="2561" width="9.140625"/>
    <col customWidth="1" min="5637" max="5638" style="2561" width="11.140625"/>
    <col min="5639" max="5639" style="2561" width="9.140625"/>
    <col customWidth="1" min="5640" max="5640" style="2561" width="11"/>
    <col customWidth="1" min="5641" max="5641" style="2561" width="11.140625"/>
    <col min="5642" max="5642" style="2561" width="9.140625"/>
    <col customWidth="1" min="5643" max="5643" style="2561" width="11.140625"/>
    <col customWidth="1" min="5644" max="5644" style="2561" width="10.7109375"/>
    <col min="5645" max="5645" style="2561" width="9.140625"/>
    <col customWidth="1" min="5646" max="5646" style="2561" width="11.7109375"/>
    <col customWidth="1" min="5647" max="5647" style="2561" width="12"/>
    <col min="5648" max="5889" style="2561" width="9.140625"/>
    <col customWidth="1" min="5890" max="5890" style="2561" width="12.42578125"/>
    <col customWidth="1" min="5891" max="5891" style="2561" width="68.7109375"/>
    <col min="5892" max="5892" style="2561" width="9.140625"/>
    <col customWidth="1" min="5893" max="5894" style="2561" width="11.140625"/>
    <col min="5895" max="5895" style="2561" width="9.140625"/>
    <col customWidth="1" min="5896" max="5896" style="2561" width="11"/>
    <col customWidth="1" min="5897" max="5897" style="2561" width="11.140625"/>
    <col min="5898" max="5898" style="2561" width="9.140625"/>
    <col customWidth="1" min="5899" max="5899" style="2561" width="11.140625"/>
    <col customWidth="1" min="5900" max="5900" style="2561" width="10.7109375"/>
    <col min="5901" max="5901" style="2561" width="9.140625"/>
    <col customWidth="1" min="5902" max="5902" style="2561" width="11.7109375"/>
    <col customWidth="1" min="5903" max="5903" style="2561" width="12"/>
    <col min="5904" max="6145" style="2561" width="9.140625"/>
    <col customWidth="1" min="6146" max="6146" style="2561" width="12.42578125"/>
    <col customWidth="1" min="6147" max="6147" style="2561" width="68.7109375"/>
    <col min="6148" max="6148" style="2561" width="9.140625"/>
    <col customWidth="1" min="6149" max="6150" style="2561" width="11.140625"/>
    <col min="6151" max="6151" style="2561" width="9.140625"/>
    <col customWidth="1" min="6152" max="6152" style="2561" width="11"/>
    <col customWidth="1" min="6153" max="6153" style="2561" width="11.140625"/>
    <col min="6154" max="6154" style="2561" width="9.140625"/>
    <col customWidth="1" min="6155" max="6155" style="2561" width="11.140625"/>
    <col customWidth="1" min="6156" max="6156" style="2561" width="10.7109375"/>
    <col min="6157" max="6157" style="2561" width="9.140625"/>
    <col customWidth="1" min="6158" max="6158" style="2561" width="11.7109375"/>
    <col customWidth="1" min="6159" max="6159" style="2561" width="12"/>
    <col min="6160" max="6401" style="2561" width="9.140625"/>
    <col customWidth="1" min="6402" max="6402" style="2561" width="12.42578125"/>
    <col customWidth="1" min="6403" max="6403" style="2561" width="68.7109375"/>
    <col min="6404" max="6404" style="2561" width="9.140625"/>
    <col customWidth="1" min="6405" max="6406" style="2561" width="11.140625"/>
    <col min="6407" max="6407" style="2561" width="9.140625"/>
    <col customWidth="1" min="6408" max="6408" style="2561" width="11"/>
    <col customWidth="1" min="6409" max="6409" style="2561" width="11.140625"/>
    <col min="6410" max="6410" style="2561" width="9.140625"/>
    <col customWidth="1" min="6411" max="6411" style="2561" width="11.140625"/>
    <col customWidth="1" min="6412" max="6412" style="2561" width="10.7109375"/>
    <col min="6413" max="6413" style="2561" width="9.140625"/>
    <col customWidth="1" min="6414" max="6414" style="2561" width="11.7109375"/>
    <col customWidth="1" min="6415" max="6415" style="2561" width="12"/>
    <col min="6416" max="6657" style="2561" width="9.140625"/>
    <col customWidth="1" min="6658" max="6658" style="2561" width="12.42578125"/>
    <col customWidth="1" min="6659" max="6659" style="2561" width="68.7109375"/>
    <col min="6660" max="6660" style="2561" width="9.140625"/>
    <col customWidth="1" min="6661" max="6662" style="2561" width="11.140625"/>
    <col min="6663" max="6663" style="2561" width="9.140625"/>
    <col customWidth="1" min="6664" max="6664" style="2561" width="11"/>
    <col customWidth="1" min="6665" max="6665" style="2561" width="11.140625"/>
    <col min="6666" max="6666" style="2561" width="9.140625"/>
    <col customWidth="1" min="6667" max="6667" style="2561" width="11.140625"/>
    <col customWidth="1" min="6668" max="6668" style="2561" width="10.7109375"/>
    <col min="6669" max="6669" style="2561" width="9.140625"/>
    <col customWidth="1" min="6670" max="6670" style="2561" width="11.7109375"/>
    <col customWidth="1" min="6671" max="6671" style="2561" width="12"/>
    <col min="6672" max="6913" style="2561" width="9.140625"/>
    <col customWidth="1" min="6914" max="6914" style="2561" width="12.42578125"/>
    <col customWidth="1" min="6915" max="6915" style="2561" width="68.7109375"/>
    <col min="6916" max="6916" style="2561" width="9.140625"/>
    <col customWidth="1" min="6917" max="6918" style="2561" width="11.140625"/>
    <col min="6919" max="6919" style="2561" width="9.140625"/>
    <col customWidth="1" min="6920" max="6920" style="2561" width="11"/>
    <col customWidth="1" min="6921" max="6921" style="2561" width="11.140625"/>
    <col min="6922" max="6922" style="2561" width="9.140625"/>
    <col customWidth="1" min="6923" max="6923" style="2561" width="11.140625"/>
    <col customWidth="1" min="6924" max="6924" style="2561" width="10.7109375"/>
    <col min="6925" max="6925" style="2561" width="9.140625"/>
    <col customWidth="1" min="6926" max="6926" style="2561" width="11.7109375"/>
    <col customWidth="1" min="6927" max="6927" style="2561" width="12"/>
    <col min="6928" max="7169" style="2561" width="9.140625"/>
    <col customWidth="1" min="7170" max="7170" style="2561" width="12.42578125"/>
    <col customWidth="1" min="7171" max="7171" style="2561" width="68.7109375"/>
    <col min="7172" max="7172" style="2561" width="9.140625"/>
    <col customWidth="1" min="7173" max="7174" style="2561" width="11.140625"/>
    <col min="7175" max="7175" style="2561" width="9.140625"/>
    <col customWidth="1" min="7176" max="7176" style="2561" width="11"/>
    <col customWidth="1" min="7177" max="7177" style="2561" width="11.140625"/>
    <col min="7178" max="7178" style="2561" width="9.140625"/>
    <col customWidth="1" min="7179" max="7179" style="2561" width="11.140625"/>
    <col customWidth="1" min="7180" max="7180" style="2561" width="10.7109375"/>
    <col min="7181" max="7181" style="2561" width="9.140625"/>
    <col customWidth="1" min="7182" max="7182" style="2561" width="11.7109375"/>
    <col customWidth="1" min="7183" max="7183" style="2561" width="12"/>
    <col min="7184" max="7425" style="2561" width="9.140625"/>
    <col customWidth="1" min="7426" max="7426" style="2561" width="12.42578125"/>
    <col customWidth="1" min="7427" max="7427" style="2561" width="68.7109375"/>
    <col min="7428" max="7428" style="2561" width="9.140625"/>
    <col customWidth="1" min="7429" max="7430" style="2561" width="11.140625"/>
    <col min="7431" max="7431" style="2561" width="9.140625"/>
    <col customWidth="1" min="7432" max="7432" style="2561" width="11"/>
    <col customWidth="1" min="7433" max="7433" style="2561" width="11.140625"/>
    <col min="7434" max="7434" style="2561" width="9.140625"/>
    <col customWidth="1" min="7435" max="7435" style="2561" width="11.140625"/>
    <col customWidth="1" min="7436" max="7436" style="2561" width="10.7109375"/>
    <col min="7437" max="7437" style="2561" width="9.140625"/>
    <col customWidth="1" min="7438" max="7438" style="2561" width="11.7109375"/>
    <col customWidth="1" min="7439" max="7439" style="2561" width="12"/>
    <col min="7440" max="7681" style="2561" width="9.140625"/>
    <col customWidth="1" min="7682" max="7682" style="2561" width="12.42578125"/>
    <col customWidth="1" min="7683" max="7683" style="2561" width="68.7109375"/>
    <col min="7684" max="7684" style="2561" width="9.140625"/>
    <col customWidth="1" min="7685" max="7686" style="2561" width="11.140625"/>
    <col min="7687" max="7687" style="2561" width="9.140625"/>
    <col customWidth="1" min="7688" max="7688" style="2561" width="11"/>
    <col customWidth="1" min="7689" max="7689" style="2561" width="11.140625"/>
    <col min="7690" max="7690" style="2561" width="9.140625"/>
    <col customWidth="1" min="7691" max="7691" style="2561" width="11.140625"/>
    <col customWidth="1" min="7692" max="7692" style="2561" width="10.7109375"/>
    <col min="7693" max="7693" style="2561" width="9.140625"/>
    <col customWidth="1" min="7694" max="7694" style="2561" width="11.7109375"/>
    <col customWidth="1" min="7695" max="7695" style="2561" width="12"/>
    <col min="7696" max="7937" style="2561" width="9.140625"/>
    <col customWidth="1" min="7938" max="7938" style="2561" width="12.42578125"/>
    <col customWidth="1" min="7939" max="7939" style="2561" width="68.7109375"/>
    <col min="7940" max="7940" style="2561" width="9.140625"/>
    <col customWidth="1" min="7941" max="7942" style="2561" width="11.140625"/>
    <col min="7943" max="7943" style="2561" width="9.140625"/>
    <col customWidth="1" min="7944" max="7944" style="2561" width="11"/>
    <col customWidth="1" min="7945" max="7945" style="2561" width="11.140625"/>
    <col min="7946" max="7946" style="2561" width="9.140625"/>
    <col customWidth="1" min="7947" max="7947" style="2561" width="11.140625"/>
    <col customWidth="1" min="7948" max="7948" style="2561" width="10.7109375"/>
    <col min="7949" max="7949" style="2561" width="9.140625"/>
    <col customWidth="1" min="7950" max="7950" style="2561" width="11.7109375"/>
    <col customWidth="1" min="7951" max="7951" style="2561" width="12"/>
    <col min="7952" max="8193" style="2561" width="9.140625"/>
    <col customWidth="1" min="8194" max="8194" style="2561" width="12.42578125"/>
    <col customWidth="1" min="8195" max="8195" style="2561" width="68.7109375"/>
    <col min="8196" max="8196" style="2561" width="9.140625"/>
    <col customWidth="1" min="8197" max="8198" style="2561" width="11.140625"/>
    <col min="8199" max="8199" style="2561" width="9.140625"/>
    <col customWidth="1" min="8200" max="8200" style="2561" width="11"/>
    <col customWidth="1" min="8201" max="8201" style="2561" width="11.140625"/>
    <col min="8202" max="8202" style="2561" width="9.140625"/>
    <col customWidth="1" min="8203" max="8203" style="2561" width="11.140625"/>
    <col customWidth="1" min="8204" max="8204" style="2561" width="10.7109375"/>
    <col min="8205" max="8205" style="2561" width="9.140625"/>
    <col customWidth="1" min="8206" max="8206" style="2561" width="11.7109375"/>
    <col customWidth="1" min="8207" max="8207" style="2561" width="12"/>
    <col min="8208" max="8449" style="2561" width="9.140625"/>
    <col customWidth="1" min="8450" max="8450" style="2561" width="12.42578125"/>
    <col customWidth="1" min="8451" max="8451" style="2561" width="68.7109375"/>
    <col min="8452" max="8452" style="2561" width="9.140625"/>
    <col customWidth="1" min="8453" max="8454" style="2561" width="11.140625"/>
    <col min="8455" max="8455" style="2561" width="9.140625"/>
    <col customWidth="1" min="8456" max="8456" style="2561" width="11"/>
    <col customWidth="1" min="8457" max="8457" style="2561" width="11.140625"/>
    <col min="8458" max="8458" style="2561" width="9.140625"/>
    <col customWidth="1" min="8459" max="8459" style="2561" width="11.140625"/>
    <col customWidth="1" min="8460" max="8460" style="2561" width="10.7109375"/>
    <col min="8461" max="8461" style="2561" width="9.140625"/>
    <col customWidth="1" min="8462" max="8462" style="2561" width="11.7109375"/>
    <col customWidth="1" min="8463" max="8463" style="2561" width="12"/>
    <col min="8464" max="8705" style="2561" width="9.140625"/>
    <col customWidth="1" min="8706" max="8706" style="2561" width="12.42578125"/>
    <col customWidth="1" min="8707" max="8707" style="2561" width="68.7109375"/>
    <col min="8708" max="8708" style="2561" width="9.140625"/>
    <col customWidth="1" min="8709" max="8710" style="2561" width="11.140625"/>
    <col min="8711" max="8711" style="2561" width="9.140625"/>
    <col customWidth="1" min="8712" max="8712" style="2561" width="11"/>
    <col customWidth="1" min="8713" max="8713" style="2561" width="11.140625"/>
    <col min="8714" max="8714" style="2561" width="9.140625"/>
    <col customWidth="1" min="8715" max="8715" style="2561" width="11.140625"/>
    <col customWidth="1" min="8716" max="8716" style="2561" width="10.7109375"/>
    <col min="8717" max="8717" style="2561" width="9.140625"/>
    <col customWidth="1" min="8718" max="8718" style="2561" width="11.7109375"/>
    <col customWidth="1" min="8719" max="8719" style="2561" width="12"/>
    <col min="8720" max="8961" style="2561" width="9.140625"/>
    <col customWidth="1" min="8962" max="8962" style="2561" width="12.42578125"/>
    <col customWidth="1" min="8963" max="8963" style="2561" width="68.7109375"/>
    <col min="8964" max="8964" style="2561" width="9.140625"/>
    <col customWidth="1" min="8965" max="8966" style="2561" width="11.140625"/>
    <col min="8967" max="8967" style="2561" width="9.140625"/>
    <col customWidth="1" min="8968" max="8968" style="2561" width="11"/>
    <col customWidth="1" min="8969" max="8969" style="2561" width="11.140625"/>
    <col min="8970" max="8970" style="2561" width="9.140625"/>
    <col customWidth="1" min="8971" max="8971" style="2561" width="11.140625"/>
    <col customWidth="1" min="8972" max="8972" style="2561" width="10.7109375"/>
    <col min="8973" max="8973" style="2561" width="9.140625"/>
    <col customWidth="1" min="8974" max="8974" style="2561" width="11.7109375"/>
    <col customWidth="1" min="8975" max="8975" style="2561" width="12"/>
    <col min="8976" max="9217" style="2561" width="9.140625"/>
    <col customWidth="1" min="9218" max="9218" style="2561" width="12.42578125"/>
    <col customWidth="1" min="9219" max="9219" style="2561" width="68.7109375"/>
    <col min="9220" max="9220" style="2561" width="9.140625"/>
    <col customWidth="1" min="9221" max="9222" style="2561" width="11.140625"/>
    <col min="9223" max="9223" style="2561" width="9.140625"/>
    <col customWidth="1" min="9224" max="9224" style="2561" width="11"/>
    <col customWidth="1" min="9225" max="9225" style="2561" width="11.140625"/>
    <col min="9226" max="9226" style="2561" width="9.140625"/>
    <col customWidth="1" min="9227" max="9227" style="2561" width="11.140625"/>
    <col customWidth="1" min="9228" max="9228" style="2561" width="10.7109375"/>
    <col min="9229" max="9229" style="2561" width="9.140625"/>
    <col customWidth="1" min="9230" max="9230" style="2561" width="11.7109375"/>
    <col customWidth="1" min="9231" max="9231" style="2561" width="12"/>
    <col min="9232" max="9473" style="2561" width="9.140625"/>
    <col customWidth="1" min="9474" max="9474" style="2561" width="12.42578125"/>
    <col customWidth="1" min="9475" max="9475" style="2561" width="68.7109375"/>
    <col min="9476" max="9476" style="2561" width="9.140625"/>
    <col customWidth="1" min="9477" max="9478" style="2561" width="11.140625"/>
    <col min="9479" max="9479" style="2561" width="9.140625"/>
    <col customWidth="1" min="9480" max="9480" style="2561" width="11"/>
    <col customWidth="1" min="9481" max="9481" style="2561" width="11.140625"/>
    <col min="9482" max="9482" style="2561" width="9.140625"/>
    <col customWidth="1" min="9483" max="9483" style="2561" width="11.140625"/>
    <col customWidth="1" min="9484" max="9484" style="2561" width="10.7109375"/>
    <col min="9485" max="9485" style="2561" width="9.140625"/>
    <col customWidth="1" min="9486" max="9486" style="2561" width="11.7109375"/>
    <col customWidth="1" min="9487" max="9487" style="2561" width="12"/>
    <col min="9488" max="9729" style="2561" width="9.140625"/>
    <col customWidth="1" min="9730" max="9730" style="2561" width="12.42578125"/>
    <col customWidth="1" min="9731" max="9731" style="2561" width="68.7109375"/>
    <col min="9732" max="9732" style="2561" width="9.140625"/>
    <col customWidth="1" min="9733" max="9734" style="2561" width="11.140625"/>
    <col min="9735" max="9735" style="2561" width="9.140625"/>
    <col customWidth="1" min="9736" max="9736" style="2561" width="11"/>
    <col customWidth="1" min="9737" max="9737" style="2561" width="11.140625"/>
    <col min="9738" max="9738" style="2561" width="9.140625"/>
    <col customWidth="1" min="9739" max="9739" style="2561" width="11.140625"/>
    <col customWidth="1" min="9740" max="9740" style="2561" width="10.7109375"/>
    <col min="9741" max="9741" style="2561" width="9.140625"/>
    <col customWidth="1" min="9742" max="9742" style="2561" width="11.7109375"/>
    <col customWidth="1" min="9743" max="9743" style="2561" width="12"/>
    <col min="9744" max="9985" style="2561" width="9.140625"/>
    <col customWidth="1" min="9986" max="9986" style="2561" width="12.42578125"/>
    <col customWidth="1" min="9987" max="9987" style="2561" width="68.7109375"/>
    <col min="9988" max="9988" style="2561" width="9.140625"/>
    <col customWidth="1" min="9989" max="9990" style="2561" width="11.140625"/>
    <col min="9991" max="9991" style="2561" width="9.140625"/>
    <col customWidth="1" min="9992" max="9992" style="2561" width="11"/>
    <col customWidth="1" min="9993" max="9993" style="2561" width="11.140625"/>
    <col min="9994" max="9994" style="2561" width="9.140625"/>
    <col customWidth="1" min="9995" max="9995" style="2561" width="11.140625"/>
    <col customWidth="1" min="9996" max="9996" style="2561" width="10.7109375"/>
    <col min="9997" max="9997" style="2561" width="9.140625"/>
    <col customWidth="1" min="9998" max="9998" style="2561" width="11.7109375"/>
    <col customWidth="1" min="9999" max="9999" style="2561" width="12"/>
    <col min="10000" max="10241" style="2561" width="9.140625"/>
    <col customWidth="1" min="10242" max="10242" style="2561" width="12.42578125"/>
    <col customWidth="1" min="10243" max="10243" style="2561" width="68.7109375"/>
    <col min="10244" max="10244" style="2561" width="9.140625"/>
    <col customWidth="1" min="10245" max="10246" style="2561" width="11.140625"/>
    <col min="10247" max="10247" style="2561" width="9.140625"/>
    <col customWidth="1" min="10248" max="10248" style="2561" width="11"/>
    <col customWidth="1" min="10249" max="10249" style="2561" width="11.140625"/>
    <col min="10250" max="10250" style="2561" width="9.140625"/>
    <col customWidth="1" min="10251" max="10251" style="2561" width="11.140625"/>
    <col customWidth="1" min="10252" max="10252" style="2561" width="10.7109375"/>
    <col min="10253" max="10253" style="2561" width="9.140625"/>
    <col customWidth="1" min="10254" max="10254" style="2561" width="11.7109375"/>
    <col customWidth="1" min="10255" max="10255" style="2561" width="12"/>
    <col min="10256" max="10497" style="2561" width="9.140625"/>
    <col customWidth="1" min="10498" max="10498" style="2561" width="12.42578125"/>
    <col customWidth="1" min="10499" max="10499" style="2561" width="68.7109375"/>
    <col min="10500" max="10500" style="2561" width="9.140625"/>
    <col customWidth="1" min="10501" max="10502" style="2561" width="11.140625"/>
    <col min="10503" max="10503" style="2561" width="9.140625"/>
    <col customWidth="1" min="10504" max="10504" style="2561" width="11"/>
    <col customWidth="1" min="10505" max="10505" style="2561" width="11.140625"/>
    <col min="10506" max="10506" style="2561" width="9.140625"/>
    <col customWidth="1" min="10507" max="10507" style="2561" width="11.140625"/>
    <col customWidth="1" min="10508" max="10508" style="2561" width="10.7109375"/>
    <col min="10509" max="10509" style="2561" width="9.140625"/>
    <col customWidth="1" min="10510" max="10510" style="2561" width="11.7109375"/>
    <col customWidth="1" min="10511" max="10511" style="2561" width="12"/>
    <col min="10512" max="10753" style="2561" width="9.140625"/>
    <col customWidth="1" min="10754" max="10754" style="2561" width="12.42578125"/>
    <col customWidth="1" min="10755" max="10755" style="2561" width="68.7109375"/>
    <col min="10756" max="10756" style="2561" width="9.140625"/>
    <col customWidth="1" min="10757" max="10758" style="2561" width="11.140625"/>
    <col min="10759" max="10759" style="2561" width="9.140625"/>
    <col customWidth="1" min="10760" max="10760" style="2561" width="11"/>
    <col customWidth="1" min="10761" max="10761" style="2561" width="11.140625"/>
    <col min="10762" max="10762" style="2561" width="9.140625"/>
    <col customWidth="1" min="10763" max="10763" style="2561" width="11.140625"/>
    <col customWidth="1" min="10764" max="10764" style="2561" width="10.7109375"/>
    <col min="10765" max="10765" style="2561" width="9.140625"/>
    <col customWidth="1" min="10766" max="10766" style="2561" width="11.7109375"/>
    <col customWidth="1" min="10767" max="10767" style="2561" width="12"/>
    <col min="10768" max="11009" style="2561" width="9.140625"/>
    <col customWidth="1" min="11010" max="11010" style="2561" width="12.42578125"/>
    <col customWidth="1" min="11011" max="11011" style="2561" width="68.7109375"/>
    <col min="11012" max="11012" style="2561" width="9.140625"/>
    <col customWidth="1" min="11013" max="11014" style="2561" width="11.140625"/>
    <col min="11015" max="11015" style="2561" width="9.140625"/>
    <col customWidth="1" min="11016" max="11016" style="2561" width="11"/>
    <col customWidth="1" min="11017" max="11017" style="2561" width="11.140625"/>
    <col min="11018" max="11018" style="2561" width="9.140625"/>
    <col customWidth="1" min="11019" max="11019" style="2561" width="11.140625"/>
    <col customWidth="1" min="11020" max="11020" style="2561" width="10.7109375"/>
    <col min="11021" max="11021" style="2561" width="9.140625"/>
    <col customWidth="1" min="11022" max="11022" style="2561" width="11.7109375"/>
    <col customWidth="1" min="11023" max="11023" style="2561" width="12"/>
    <col min="11024" max="11265" style="2561" width="9.140625"/>
    <col customWidth="1" min="11266" max="11266" style="2561" width="12.42578125"/>
    <col customWidth="1" min="11267" max="11267" style="2561" width="68.7109375"/>
    <col min="11268" max="11268" style="2561" width="9.140625"/>
    <col customWidth="1" min="11269" max="11270" style="2561" width="11.140625"/>
    <col min="11271" max="11271" style="2561" width="9.140625"/>
    <col customWidth="1" min="11272" max="11272" style="2561" width="11"/>
    <col customWidth="1" min="11273" max="11273" style="2561" width="11.140625"/>
    <col min="11274" max="11274" style="2561" width="9.140625"/>
    <col customWidth="1" min="11275" max="11275" style="2561" width="11.140625"/>
    <col customWidth="1" min="11276" max="11276" style="2561" width="10.7109375"/>
    <col min="11277" max="11277" style="2561" width="9.140625"/>
    <col customWidth="1" min="11278" max="11278" style="2561" width="11.7109375"/>
    <col customWidth="1" min="11279" max="11279" style="2561" width="12"/>
    <col min="11280" max="11521" style="2561" width="9.140625"/>
    <col customWidth="1" min="11522" max="11522" style="2561" width="12.42578125"/>
    <col customWidth="1" min="11523" max="11523" style="2561" width="68.7109375"/>
    <col min="11524" max="11524" style="2561" width="9.140625"/>
    <col customWidth="1" min="11525" max="11526" style="2561" width="11.140625"/>
    <col min="11527" max="11527" style="2561" width="9.140625"/>
    <col customWidth="1" min="11528" max="11528" style="2561" width="11"/>
    <col customWidth="1" min="11529" max="11529" style="2561" width="11.140625"/>
    <col min="11530" max="11530" style="2561" width="9.140625"/>
    <col customWidth="1" min="11531" max="11531" style="2561" width="11.140625"/>
    <col customWidth="1" min="11532" max="11532" style="2561" width="10.7109375"/>
    <col min="11533" max="11533" style="2561" width="9.140625"/>
    <col customWidth="1" min="11534" max="11534" style="2561" width="11.7109375"/>
    <col customWidth="1" min="11535" max="11535" style="2561" width="12"/>
    <col min="11536" max="11777" style="2561" width="9.140625"/>
    <col customWidth="1" min="11778" max="11778" style="2561" width="12.42578125"/>
    <col customWidth="1" min="11779" max="11779" style="2561" width="68.7109375"/>
    <col min="11780" max="11780" style="2561" width="9.140625"/>
    <col customWidth="1" min="11781" max="11782" style="2561" width="11.140625"/>
    <col min="11783" max="11783" style="2561" width="9.140625"/>
    <col customWidth="1" min="11784" max="11784" style="2561" width="11"/>
    <col customWidth="1" min="11785" max="11785" style="2561" width="11.140625"/>
    <col min="11786" max="11786" style="2561" width="9.140625"/>
    <col customWidth="1" min="11787" max="11787" style="2561" width="11.140625"/>
    <col customWidth="1" min="11788" max="11788" style="2561" width="10.7109375"/>
    <col min="11789" max="11789" style="2561" width="9.140625"/>
    <col customWidth="1" min="11790" max="11790" style="2561" width="11.7109375"/>
    <col customWidth="1" min="11791" max="11791" style="2561" width="12"/>
    <col min="11792" max="12033" style="2561" width="9.140625"/>
    <col customWidth="1" min="12034" max="12034" style="2561" width="12.42578125"/>
    <col customWidth="1" min="12035" max="12035" style="2561" width="68.7109375"/>
    <col min="12036" max="12036" style="2561" width="9.140625"/>
    <col customWidth="1" min="12037" max="12038" style="2561" width="11.140625"/>
    <col min="12039" max="12039" style="2561" width="9.140625"/>
    <col customWidth="1" min="12040" max="12040" style="2561" width="11"/>
    <col customWidth="1" min="12041" max="12041" style="2561" width="11.140625"/>
    <col min="12042" max="12042" style="2561" width="9.140625"/>
    <col customWidth="1" min="12043" max="12043" style="2561" width="11.140625"/>
    <col customWidth="1" min="12044" max="12044" style="2561" width="10.7109375"/>
    <col min="12045" max="12045" style="2561" width="9.140625"/>
    <col customWidth="1" min="12046" max="12046" style="2561" width="11.7109375"/>
    <col customWidth="1" min="12047" max="12047" style="2561" width="12"/>
    <col min="12048" max="12289" style="2561" width="9.140625"/>
    <col customWidth="1" min="12290" max="12290" style="2561" width="12.42578125"/>
    <col customWidth="1" min="12291" max="12291" style="2561" width="68.7109375"/>
    <col min="12292" max="12292" style="2561" width="9.140625"/>
    <col customWidth="1" min="12293" max="12294" style="2561" width="11.140625"/>
    <col min="12295" max="12295" style="2561" width="9.140625"/>
    <col customWidth="1" min="12296" max="12296" style="2561" width="11"/>
    <col customWidth="1" min="12297" max="12297" style="2561" width="11.140625"/>
    <col min="12298" max="12298" style="2561" width="9.140625"/>
    <col customWidth="1" min="12299" max="12299" style="2561" width="11.140625"/>
    <col customWidth="1" min="12300" max="12300" style="2561" width="10.7109375"/>
    <col min="12301" max="12301" style="2561" width="9.140625"/>
    <col customWidth="1" min="12302" max="12302" style="2561" width="11.7109375"/>
    <col customWidth="1" min="12303" max="12303" style="2561" width="12"/>
    <col min="12304" max="12545" style="2561" width="9.140625"/>
    <col customWidth="1" min="12546" max="12546" style="2561" width="12.42578125"/>
    <col customWidth="1" min="12547" max="12547" style="2561" width="68.7109375"/>
    <col min="12548" max="12548" style="2561" width="9.140625"/>
    <col customWidth="1" min="12549" max="12550" style="2561" width="11.140625"/>
    <col min="12551" max="12551" style="2561" width="9.140625"/>
    <col customWidth="1" min="12552" max="12552" style="2561" width="11"/>
    <col customWidth="1" min="12553" max="12553" style="2561" width="11.140625"/>
    <col min="12554" max="12554" style="2561" width="9.140625"/>
    <col customWidth="1" min="12555" max="12555" style="2561" width="11.140625"/>
    <col customWidth="1" min="12556" max="12556" style="2561" width="10.7109375"/>
    <col min="12557" max="12557" style="2561" width="9.140625"/>
    <col customWidth="1" min="12558" max="12558" style="2561" width="11.7109375"/>
    <col customWidth="1" min="12559" max="12559" style="2561" width="12"/>
    <col min="12560" max="12801" style="2561" width="9.140625"/>
    <col customWidth="1" min="12802" max="12802" style="2561" width="12.42578125"/>
    <col customWidth="1" min="12803" max="12803" style="2561" width="68.7109375"/>
    <col min="12804" max="12804" style="2561" width="9.140625"/>
    <col customWidth="1" min="12805" max="12806" style="2561" width="11.140625"/>
    <col min="12807" max="12807" style="2561" width="9.140625"/>
    <col customWidth="1" min="12808" max="12808" style="2561" width="11"/>
    <col customWidth="1" min="12809" max="12809" style="2561" width="11.140625"/>
    <col min="12810" max="12810" style="2561" width="9.140625"/>
    <col customWidth="1" min="12811" max="12811" style="2561" width="11.140625"/>
    <col customWidth="1" min="12812" max="12812" style="2561" width="10.7109375"/>
    <col min="12813" max="12813" style="2561" width="9.140625"/>
    <col customWidth="1" min="12814" max="12814" style="2561" width="11.7109375"/>
    <col customWidth="1" min="12815" max="12815" style="2561" width="12"/>
    <col min="12816" max="13057" style="2561" width="9.140625"/>
    <col customWidth="1" min="13058" max="13058" style="2561" width="12.42578125"/>
    <col customWidth="1" min="13059" max="13059" style="2561" width="68.7109375"/>
    <col min="13060" max="13060" style="2561" width="9.140625"/>
    <col customWidth="1" min="13061" max="13062" style="2561" width="11.140625"/>
    <col min="13063" max="13063" style="2561" width="9.140625"/>
    <col customWidth="1" min="13064" max="13064" style="2561" width="11"/>
    <col customWidth="1" min="13065" max="13065" style="2561" width="11.140625"/>
    <col min="13066" max="13066" style="2561" width="9.140625"/>
    <col customWidth="1" min="13067" max="13067" style="2561" width="11.140625"/>
    <col customWidth="1" min="13068" max="13068" style="2561" width="10.7109375"/>
    <col min="13069" max="13069" style="2561" width="9.140625"/>
    <col customWidth="1" min="13070" max="13070" style="2561" width="11.7109375"/>
    <col customWidth="1" min="13071" max="13071" style="2561" width="12"/>
    <col min="13072" max="13313" style="2561" width="9.140625"/>
    <col customWidth="1" min="13314" max="13314" style="2561" width="12.42578125"/>
    <col customWidth="1" min="13315" max="13315" style="2561" width="68.7109375"/>
    <col min="13316" max="13316" style="2561" width="9.140625"/>
    <col customWidth="1" min="13317" max="13318" style="2561" width="11.140625"/>
    <col min="13319" max="13319" style="2561" width="9.140625"/>
    <col customWidth="1" min="13320" max="13320" style="2561" width="11"/>
    <col customWidth="1" min="13321" max="13321" style="2561" width="11.140625"/>
    <col min="13322" max="13322" style="2561" width="9.140625"/>
    <col customWidth="1" min="13323" max="13323" style="2561" width="11.140625"/>
    <col customWidth="1" min="13324" max="13324" style="2561" width="10.7109375"/>
    <col min="13325" max="13325" style="2561" width="9.140625"/>
    <col customWidth="1" min="13326" max="13326" style="2561" width="11.7109375"/>
    <col customWidth="1" min="13327" max="13327" style="2561" width="12"/>
    <col min="13328" max="13569" style="2561" width="9.140625"/>
    <col customWidth="1" min="13570" max="13570" style="2561" width="12.42578125"/>
    <col customWidth="1" min="13571" max="13571" style="2561" width="68.7109375"/>
    <col min="13572" max="13572" style="2561" width="9.140625"/>
    <col customWidth="1" min="13573" max="13574" style="2561" width="11.140625"/>
    <col min="13575" max="13575" style="2561" width="9.140625"/>
    <col customWidth="1" min="13576" max="13576" style="2561" width="11"/>
    <col customWidth="1" min="13577" max="13577" style="2561" width="11.140625"/>
    <col min="13578" max="13578" style="2561" width="9.140625"/>
    <col customWidth="1" min="13579" max="13579" style="2561" width="11.140625"/>
    <col customWidth="1" min="13580" max="13580" style="2561" width="10.7109375"/>
    <col min="13581" max="13581" style="2561" width="9.140625"/>
    <col customWidth="1" min="13582" max="13582" style="2561" width="11.7109375"/>
    <col customWidth="1" min="13583" max="13583" style="2561" width="12"/>
    <col min="13584" max="13825" style="2561" width="9.140625"/>
    <col customWidth="1" min="13826" max="13826" style="2561" width="12.42578125"/>
    <col customWidth="1" min="13827" max="13827" style="2561" width="68.7109375"/>
    <col min="13828" max="13828" style="2561" width="9.140625"/>
    <col customWidth="1" min="13829" max="13830" style="2561" width="11.140625"/>
    <col min="13831" max="13831" style="2561" width="9.140625"/>
    <col customWidth="1" min="13832" max="13832" style="2561" width="11"/>
    <col customWidth="1" min="13833" max="13833" style="2561" width="11.140625"/>
    <col min="13834" max="13834" style="2561" width="9.140625"/>
    <col customWidth="1" min="13835" max="13835" style="2561" width="11.140625"/>
    <col customWidth="1" min="13836" max="13836" style="2561" width="10.7109375"/>
    <col min="13837" max="13837" style="2561" width="9.140625"/>
    <col customWidth="1" min="13838" max="13838" style="2561" width="11.7109375"/>
    <col customWidth="1" min="13839" max="13839" style="2561" width="12"/>
    <col min="13840" max="14081" style="2561" width="9.140625"/>
    <col customWidth="1" min="14082" max="14082" style="2561" width="12.42578125"/>
    <col customWidth="1" min="14083" max="14083" style="2561" width="68.7109375"/>
    <col min="14084" max="14084" style="2561" width="9.140625"/>
    <col customWidth="1" min="14085" max="14086" style="2561" width="11.140625"/>
    <col min="14087" max="14087" style="2561" width="9.140625"/>
    <col customWidth="1" min="14088" max="14088" style="2561" width="11"/>
    <col customWidth="1" min="14089" max="14089" style="2561" width="11.140625"/>
    <col min="14090" max="14090" style="2561" width="9.140625"/>
    <col customWidth="1" min="14091" max="14091" style="2561" width="11.140625"/>
    <col customWidth="1" min="14092" max="14092" style="2561" width="10.7109375"/>
    <col min="14093" max="14093" style="2561" width="9.140625"/>
    <col customWidth="1" min="14094" max="14094" style="2561" width="11.7109375"/>
    <col customWidth="1" min="14095" max="14095" style="2561" width="12"/>
    <col min="14096" max="14337" style="2561" width="9.140625"/>
    <col customWidth="1" min="14338" max="14338" style="2561" width="12.42578125"/>
    <col customWidth="1" min="14339" max="14339" style="2561" width="68.7109375"/>
    <col min="14340" max="14340" style="2561" width="9.140625"/>
    <col customWidth="1" min="14341" max="14342" style="2561" width="11.140625"/>
    <col min="14343" max="14343" style="2561" width="9.140625"/>
    <col customWidth="1" min="14344" max="14344" style="2561" width="11"/>
    <col customWidth="1" min="14345" max="14345" style="2561" width="11.140625"/>
    <col min="14346" max="14346" style="2561" width="9.140625"/>
    <col customWidth="1" min="14347" max="14347" style="2561" width="11.140625"/>
    <col customWidth="1" min="14348" max="14348" style="2561" width="10.7109375"/>
    <col min="14349" max="14349" style="2561" width="9.140625"/>
    <col customWidth="1" min="14350" max="14350" style="2561" width="11.7109375"/>
    <col customWidth="1" min="14351" max="14351" style="2561" width="12"/>
    <col min="14352" max="14593" style="2561" width="9.140625"/>
    <col customWidth="1" min="14594" max="14594" style="2561" width="12.42578125"/>
    <col customWidth="1" min="14595" max="14595" style="2561" width="68.7109375"/>
    <col min="14596" max="14596" style="2561" width="9.140625"/>
    <col customWidth="1" min="14597" max="14598" style="2561" width="11.140625"/>
    <col min="14599" max="14599" style="2561" width="9.140625"/>
    <col customWidth="1" min="14600" max="14600" style="2561" width="11"/>
    <col customWidth="1" min="14601" max="14601" style="2561" width="11.140625"/>
    <col min="14602" max="14602" style="2561" width="9.140625"/>
    <col customWidth="1" min="14603" max="14603" style="2561" width="11.140625"/>
    <col customWidth="1" min="14604" max="14604" style="2561" width="10.7109375"/>
    <col min="14605" max="14605" style="2561" width="9.140625"/>
    <col customWidth="1" min="14606" max="14606" style="2561" width="11.7109375"/>
    <col customWidth="1" min="14607" max="14607" style="2561" width="12"/>
    <col min="14608" max="14849" style="2561" width="9.140625"/>
    <col customWidth="1" min="14850" max="14850" style="2561" width="12.42578125"/>
    <col customWidth="1" min="14851" max="14851" style="2561" width="68.7109375"/>
    <col min="14852" max="14852" style="2561" width="9.140625"/>
    <col customWidth="1" min="14853" max="14854" style="2561" width="11.140625"/>
    <col min="14855" max="14855" style="2561" width="9.140625"/>
    <col customWidth="1" min="14856" max="14856" style="2561" width="11"/>
    <col customWidth="1" min="14857" max="14857" style="2561" width="11.140625"/>
    <col min="14858" max="14858" style="2561" width="9.140625"/>
    <col customWidth="1" min="14859" max="14859" style="2561" width="11.140625"/>
    <col customWidth="1" min="14860" max="14860" style="2561" width="10.7109375"/>
    <col min="14861" max="14861" style="2561" width="9.140625"/>
    <col customWidth="1" min="14862" max="14862" style="2561" width="11.7109375"/>
    <col customWidth="1" min="14863" max="14863" style="2561" width="12"/>
    <col min="14864" max="15105" style="2561" width="9.140625"/>
    <col customWidth="1" min="15106" max="15106" style="2561" width="12.42578125"/>
    <col customWidth="1" min="15107" max="15107" style="2561" width="68.7109375"/>
    <col min="15108" max="15108" style="2561" width="9.140625"/>
    <col customWidth="1" min="15109" max="15110" style="2561" width="11.140625"/>
    <col min="15111" max="15111" style="2561" width="9.140625"/>
    <col customWidth="1" min="15112" max="15112" style="2561" width="11"/>
    <col customWidth="1" min="15113" max="15113" style="2561" width="11.140625"/>
    <col min="15114" max="15114" style="2561" width="9.140625"/>
    <col customWidth="1" min="15115" max="15115" style="2561" width="11.140625"/>
    <col customWidth="1" min="15116" max="15116" style="2561" width="10.7109375"/>
    <col min="15117" max="15117" style="2561" width="9.140625"/>
    <col customWidth="1" min="15118" max="15118" style="2561" width="11.7109375"/>
    <col customWidth="1" min="15119" max="15119" style="2561" width="12"/>
    <col min="15120" max="15361" style="2561" width="9.140625"/>
    <col customWidth="1" min="15362" max="15362" style="2561" width="12.42578125"/>
    <col customWidth="1" min="15363" max="15363" style="2561" width="68.7109375"/>
    <col min="15364" max="15364" style="2561" width="9.140625"/>
    <col customWidth="1" min="15365" max="15366" style="2561" width="11.140625"/>
    <col min="15367" max="15367" style="2561" width="9.140625"/>
    <col customWidth="1" min="15368" max="15368" style="2561" width="11"/>
    <col customWidth="1" min="15369" max="15369" style="2561" width="11.140625"/>
    <col min="15370" max="15370" style="2561" width="9.140625"/>
    <col customWidth="1" min="15371" max="15371" style="2561" width="11.140625"/>
    <col customWidth="1" min="15372" max="15372" style="2561" width="10.7109375"/>
    <col min="15373" max="15373" style="2561" width="9.140625"/>
    <col customWidth="1" min="15374" max="15374" style="2561" width="11.7109375"/>
    <col customWidth="1" min="15375" max="15375" style="2561" width="12"/>
    <col min="15376" max="15617" style="2561" width="9.140625"/>
    <col customWidth="1" min="15618" max="15618" style="2561" width="12.42578125"/>
    <col customWidth="1" min="15619" max="15619" style="2561" width="68.7109375"/>
    <col min="15620" max="15620" style="2561" width="9.140625"/>
    <col customWidth="1" min="15621" max="15622" style="2561" width="11.140625"/>
    <col min="15623" max="15623" style="2561" width="9.140625"/>
    <col customWidth="1" min="15624" max="15624" style="2561" width="11"/>
    <col customWidth="1" min="15625" max="15625" style="2561" width="11.140625"/>
    <col min="15626" max="15626" style="2561" width="9.140625"/>
    <col customWidth="1" min="15627" max="15627" style="2561" width="11.140625"/>
    <col customWidth="1" min="15628" max="15628" style="2561" width="10.7109375"/>
    <col min="15629" max="15629" style="2561" width="9.140625"/>
    <col customWidth="1" min="15630" max="15630" style="2561" width="11.7109375"/>
    <col customWidth="1" min="15631" max="15631" style="2561" width="12"/>
    <col min="15632" max="15873" style="2561" width="9.140625"/>
    <col customWidth="1" min="15874" max="15874" style="2561" width="12.42578125"/>
    <col customWidth="1" min="15875" max="15875" style="2561" width="68.7109375"/>
    <col min="15876" max="15876" style="2561" width="9.140625"/>
    <col customWidth="1" min="15877" max="15878" style="2561" width="11.140625"/>
    <col min="15879" max="15879" style="2561" width="9.140625"/>
    <col customWidth="1" min="15880" max="15880" style="2561" width="11"/>
    <col customWidth="1" min="15881" max="15881" style="2561" width="11.140625"/>
    <col min="15882" max="15882" style="2561" width="9.140625"/>
    <col customWidth="1" min="15883" max="15883" style="2561" width="11.140625"/>
    <col customWidth="1" min="15884" max="15884" style="2561" width="10.7109375"/>
    <col min="15885" max="15885" style="2561" width="9.140625"/>
    <col customWidth="1" min="15886" max="15886" style="2561" width="11.7109375"/>
    <col customWidth="1" min="15887" max="15887" style="2561" width="12"/>
    <col min="15888" max="16129" style="2561" width="9.140625"/>
    <col customWidth="1" min="16130" max="16130" style="2561" width="12.42578125"/>
    <col customWidth="1" min="16131" max="16131" style="2561" width="68.7109375"/>
    <col min="16132" max="16132" style="2561" width="9.140625"/>
    <col customWidth="1" min="16133" max="16134" style="2561" width="11.140625"/>
    <col min="16135" max="16135" style="2561" width="9.140625"/>
    <col customWidth="1" min="16136" max="16136" style="2561" width="11"/>
    <col customWidth="1" min="16137" max="16137" style="2561" width="11.140625"/>
    <col min="16138" max="16138" style="2561" width="9.140625"/>
    <col customWidth="1" min="16139" max="16139" style="2561" width="11.140625"/>
    <col customWidth="1" min="16140" max="16140" style="2561" width="10.7109375"/>
    <col min="16141" max="16141" style="2561" width="9.140625"/>
    <col customWidth="1" min="16142" max="16142" style="2561" width="11.7109375"/>
    <col customWidth="1" min="16143" max="16143" style="2561" width="12"/>
    <col min="16144" max="16384" style="2561" width="9.140625"/>
  </cols>
  <sheetData>
    <row r="1" s="2524" customFormat="1" ht="18.75" customHeight="1">
      <c r="A1" s="2563"/>
      <c r="B1" s="2564">
        <v>0</v>
      </c>
      <c r="C1" s="2564"/>
      <c r="D1" s="2564"/>
      <c r="E1" s="2564"/>
      <c r="F1" s="2564"/>
      <c r="G1" s="2564"/>
      <c r="H1" s="2564"/>
      <c r="I1" s="2564"/>
      <c r="J1" s="2564"/>
      <c r="K1" s="2564"/>
      <c r="L1" s="2564"/>
      <c r="M1" s="2564"/>
      <c r="N1" s="2564"/>
      <c r="O1" s="2564"/>
    </row>
    <row r="2" s="2524" customFormat="1" ht="17.25">
      <c r="A2" s="2565" t="s">
        <v>145</v>
      </c>
      <c r="B2" s="2565"/>
      <c r="C2" s="2565"/>
      <c r="D2" s="2565"/>
      <c r="E2" s="2565"/>
      <c r="F2" s="2565"/>
      <c r="G2" s="2565"/>
      <c r="H2" s="2565"/>
      <c r="I2" s="2565"/>
      <c r="J2" s="2565"/>
      <c r="K2" s="2565"/>
      <c r="L2" s="2565"/>
      <c r="M2" s="2565"/>
      <c r="N2" s="2565"/>
      <c r="O2" s="2565"/>
    </row>
    <row r="3" s="2524" customFormat="1" ht="18.75" customHeight="1">
      <c r="A3" s="2563"/>
      <c r="B3" s="2566" t="s">
        <v>213</v>
      </c>
      <c r="C3" s="2566"/>
      <c r="D3" s="2566"/>
      <c r="E3" s="2566"/>
      <c r="F3" s="2567">
        <v>45658</v>
      </c>
      <c r="G3" s="2568"/>
      <c r="H3" s="2569" t="s">
        <v>204</v>
      </c>
      <c r="I3" s="2569"/>
      <c r="J3" s="2569"/>
      <c r="K3" s="2569"/>
      <c r="L3" s="2569"/>
      <c r="M3" s="2569"/>
      <c r="N3" s="2569"/>
      <c r="O3" s="2569"/>
    </row>
    <row r="4" s="2524" customFormat="1" ht="19.5">
      <c r="A4" s="2570"/>
      <c r="B4" s="2564"/>
      <c r="C4" s="2564"/>
      <c r="D4" s="2570"/>
      <c r="E4" s="2570"/>
      <c r="F4" s="2571"/>
      <c r="G4" s="2570"/>
      <c r="H4" s="2570"/>
      <c r="I4" s="2571"/>
      <c r="J4" s="2570"/>
      <c r="K4" s="2570"/>
      <c r="L4" s="2571"/>
      <c r="M4" s="2570"/>
      <c r="N4" s="2570"/>
      <c r="O4" s="2571"/>
    </row>
    <row r="5" s="2524" customFormat="1" ht="14.25" customHeight="1">
      <c r="A5" s="2570"/>
      <c r="B5" s="2276" t="s">
        <v>3</v>
      </c>
      <c r="C5" s="2276"/>
      <c r="D5" s="2083" t="s">
        <v>4</v>
      </c>
      <c r="E5" s="2083"/>
      <c r="F5" s="2083"/>
      <c r="G5" s="2278" t="s">
        <v>5</v>
      </c>
      <c r="H5" s="2278"/>
      <c r="I5" s="2278"/>
      <c r="J5" s="2083">
        <v>3</v>
      </c>
      <c r="K5" s="2083"/>
      <c r="L5" s="2083"/>
      <c r="M5" s="2090" t="s">
        <v>205</v>
      </c>
      <c r="N5" s="2090"/>
      <c r="O5" s="2090"/>
    </row>
    <row r="6" s="2524" customFormat="1" ht="19.5">
      <c r="A6" s="2570"/>
      <c r="B6" s="2276"/>
      <c r="C6" s="2276"/>
      <c r="D6" s="2083"/>
      <c r="E6" s="2083"/>
      <c r="F6" s="2083"/>
      <c r="G6" s="2278"/>
      <c r="H6" s="2278"/>
      <c r="I6" s="2278"/>
      <c r="J6" s="2083"/>
      <c r="K6" s="2083"/>
      <c r="L6" s="2083"/>
      <c r="M6" s="2090"/>
      <c r="N6" s="2090"/>
      <c r="O6" s="2090"/>
    </row>
    <row r="7" s="2524" customFormat="1" ht="31.5">
      <c r="A7" s="2570"/>
      <c r="B7" s="2276"/>
      <c r="C7" s="2276"/>
      <c r="D7" s="2279" t="s">
        <v>9</v>
      </c>
      <c r="E7" s="2183" t="s">
        <v>10</v>
      </c>
      <c r="F7" s="2180" t="s">
        <v>11</v>
      </c>
      <c r="G7" s="2182" t="s">
        <v>9</v>
      </c>
      <c r="H7" s="2183" t="s">
        <v>10</v>
      </c>
      <c r="I7" s="2180" t="s">
        <v>11</v>
      </c>
      <c r="J7" s="2532" t="s">
        <v>9</v>
      </c>
      <c r="K7" s="2181" t="s">
        <v>10</v>
      </c>
      <c r="L7" s="2180" t="s">
        <v>11</v>
      </c>
      <c r="M7" s="2182" t="s">
        <v>9</v>
      </c>
      <c r="N7" s="2183" t="s">
        <v>10</v>
      </c>
      <c r="O7" s="2180" t="s">
        <v>11</v>
      </c>
    </row>
    <row r="8" s="2524" customFormat="1" ht="19.5" customHeight="1">
      <c r="A8" s="2570"/>
      <c r="B8" s="2241" t="s">
        <v>12</v>
      </c>
      <c r="C8" s="2241"/>
      <c r="D8" s="2396">
        <f>SUM(D11:D11)</f>
        <v>0</v>
      </c>
      <c r="E8" s="2572">
        <v>41</v>
      </c>
      <c r="F8" s="2573">
        <v>41</v>
      </c>
      <c r="G8" s="2400">
        <f>SUM(G11:G11)</f>
        <v>0</v>
      </c>
      <c r="H8" s="2400">
        <v>41</v>
      </c>
      <c r="I8" s="2401">
        <v>41</v>
      </c>
      <c r="J8" s="2399">
        <f>SUM(J11:J11)</f>
        <v>0</v>
      </c>
      <c r="K8" s="2574">
        <f>SUM(K11:K11)</f>
        <v>0</v>
      </c>
      <c r="L8" s="2573">
        <f>SUM(L11:L11)</f>
        <v>0</v>
      </c>
      <c r="M8" s="2399">
        <f>SUM(M11:M11)</f>
        <v>0</v>
      </c>
      <c r="N8" s="2574">
        <v>82</v>
      </c>
      <c r="O8" s="2573">
        <v>82</v>
      </c>
    </row>
    <row r="9" s="2524" customFormat="1" ht="17.25">
      <c r="A9" s="2570"/>
      <c r="B9" s="2281" t="s">
        <v>214</v>
      </c>
      <c r="C9" s="2575" t="s">
        <v>154</v>
      </c>
      <c r="D9" s="2203">
        <v>0</v>
      </c>
      <c r="E9" s="2203">
        <v>19</v>
      </c>
      <c r="F9" s="2202">
        <v>19</v>
      </c>
      <c r="G9" s="2200">
        <v>0</v>
      </c>
      <c r="H9" s="2486">
        <v>14</v>
      </c>
      <c r="I9" s="2204">
        <v>14</v>
      </c>
      <c r="J9" s="2200">
        <v>0</v>
      </c>
      <c r="K9" s="2201">
        <v>0</v>
      </c>
      <c r="L9" s="2202">
        <v>0</v>
      </c>
      <c r="M9" s="2200">
        <v>0</v>
      </c>
      <c r="N9" s="2201">
        <v>33</v>
      </c>
      <c r="O9" s="2202">
        <v>33</v>
      </c>
    </row>
    <row r="10" s="2524" customFormat="1" ht="17.25">
      <c r="A10" s="2570"/>
      <c r="B10" s="2281" t="s">
        <v>215</v>
      </c>
      <c r="C10" s="2575" t="s">
        <v>156</v>
      </c>
      <c r="D10" s="2203">
        <v>0</v>
      </c>
      <c r="E10" s="2203">
        <v>13</v>
      </c>
      <c r="F10" s="2202">
        <v>13</v>
      </c>
      <c r="G10" s="2200">
        <v>0</v>
      </c>
      <c r="H10" s="2486">
        <v>14</v>
      </c>
      <c r="I10" s="2204">
        <v>14</v>
      </c>
      <c r="J10" s="2200">
        <v>0</v>
      </c>
      <c r="K10" s="2201">
        <v>0</v>
      </c>
      <c r="L10" s="2202">
        <v>0</v>
      </c>
      <c r="M10" s="2200">
        <v>0</v>
      </c>
      <c r="N10" s="2201">
        <v>27</v>
      </c>
      <c r="O10" s="2202">
        <v>27</v>
      </c>
    </row>
    <row r="11" s="2522" customFormat="1" ht="17.25">
      <c r="A11" s="2576"/>
      <c r="B11" s="2577" t="s">
        <v>216</v>
      </c>
      <c r="C11" s="2578" t="s">
        <v>158</v>
      </c>
      <c r="D11" s="2210">
        <v>0</v>
      </c>
      <c r="E11" s="2210">
        <v>9</v>
      </c>
      <c r="F11" s="2209">
        <v>9</v>
      </c>
      <c r="G11" s="2207">
        <v>0</v>
      </c>
      <c r="H11" s="2579">
        <v>13</v>
      </c>
      <c r="I11" s="2211">
        <v>13</v>
      </c>
      <c r="J11" s="2207">
        <v>0</v>
      </c>
      <c r="K11" s="2208">
        <v>0</v>
      </c>
      <c r="L11" s="2209">
        <v>0</v>
      </c>
      <c r="M11" s="2207">
        <v>0</v>
      </c>
      <c r="N11" s="2208">
        <v>22</v>
      </c>
      <c r="O11" s="2209">
        <v>22</v>
      </c>
    </row>
    <row r="12" ht="17.25">
      <c r="A12" s="2580"/>
      <c r="B12" s="2581" t="s">
        <v>17</v>
      </c>
      <c r="C12" s="2581"/>
      <c r="D12" s="2582">
        <f>SUM(D11:D11)</f>
        <v>0</v>
      </c>
      <c r="E12" s="2583">
        <v>41</v>
      </c>
      <c r="F12" s="2584">
        <v>41</v>
      </c>
      <c r="G12" s="2585">
        <f>SUM(G11:G11)</f>
        <v>0</v>
      </c>
      <c r="H12" s="2585">
        <v>41</v>
      </c>
      <c r="I12" s="2586">
        <v>41</v>
      </c>
      <c r="J12" s="2587">
        <f>SUM(J11:J11)</f>
        <v>0</v>
      </c>
      <c r="K12" s="2588">
        <f>SUM(K11:K11)</f>
        <v>0</v>
      </c>
      <c r="L12" s="2584">
        <f>SUM(L11:L11)</f>
        <v>0</v>
      </c>
      <c r="M12" s="2587">
        <f>SUM(M11:M11)</f>
        <v>0</v>
      </c>
      <c r="N12" s="2588">
        <v>82</v>
      </c>
      <c r="O12" s="2584">
        <v>82</v>
      </c>
    </row>
    <row r="13" ht="17.25">
      <c r="A13" s="2580"/>
      <c r="B13" s="2589" t="s">
        <v>18</v>
      </c>
      <c r="C13" s="2589"/>
      <c r="D13" s="2590"/>
      <c r="E13" s="2591"/>
      <c r="F13" s="2592"/>
      <c r="G13" s="2593"/>
      <c r="H13" s="2593"/>
      <c r="I13" s="2594"/>
      <c r="J13" s="2595"/>
      <c r="K13" s="2596"/>
      <c r="L13" s="2592"/>
      <c r="M13" s="2595"/>
      <c r="N13" s="2596"/>
      <c r="O13" s="2592"/>
    </row>
    <row r="14" ht="17.25">
      <c r="A14" s="2580"/>
      <c r="B14" s="2581" t="s">
        <v>19</v>
      </c>
      <c r="C14" s="2581"/>
      <c r="D14" s="2597"/>
      <c r="E14" s="2598"/>
      <c r="F14" s="2599"/>
      <c r="G14" s="2600"/>
      <c r="H14" s="2600"/>
      <c r="I14" s="2601"/>
      <c r="J14" s="2602"/>
      <c r="K14" s="2603"/>
      <c r="L14" s="2599"/>
      <c r="M14" s="2602"/>
      <c r="N14" s="2603"/>
      <c r="O14" s="2599"/>
    </row>
    <row r="15" ht="17.25">
      <c r="A15" s="2580"/>
      <c r="B15" s="2604" t="s">
        <v>214</v>
      </c>
      <c r="C15" s="2605" t="s">
        <v>154</v>
      </c>
      <c r="D15" s="2235">
        <v>0</v>
      </c>
      <c r="E15" s="2235">
        <v>19</v>
      </c>
      <c r="F15" s="2234">
        <v>19</v>
      </c>
      <c r="G15" s="2232">
        <v>0</v>
      </c>
      <c r="H15" s="2498">
        <v>14</v>
      </c>
      <c r="I15" s="2236">
        <v>14</v>
      </c>
      <c r="J15" s="2232">
        <v>0</v>
      </c>
      <c r="K15" s="2233">
        <v>0</v>
      </c>
      <c r="L15" s="2234">
        <v>0</v>
      </c>
      <c r="M15" s="2232">
        <v>0</v>
      </c>
      <c r="N15" s="2233">
        <v>33</v>
      </c>
      <c r="O15" s="2234">
        <v>33</v>
      </c>
    </row>
    <row r="16" ht="17.25">
      <c r="A16" s="2580"/>
      <c r="B16" s="2281" t="s">
        <v>215</v>
      </c>
      <c r="C16" s="2575" t="s">
        <v>156</v>
      </c>
      <c r="D16" s="2203">
        <v>0</v>
      </c>
      <c r="E16" s="2203">
        <v>13</v>
      </c>
      <c r="F16" s="2202">
        <v>13</v>
      </c>
      <c r="G16" s="2200">
        <v>0</v>
      </c>
      <c r="H16" s="2486">
        <v>14</v>
      </c>
      <c r="I16" s="2204">
        <v>14</v>
      </c>
      <c r="J16" s="2200">
        <v>0</v>
      </c>
      <c r="K16" s="2201">
        <v>0</v>
      </c>
      <c r="L16" s="2202">
        <v>0</v>
      </c>
      <c r="M16" s="2200">
        <v>0</v>
      </c>
      <c r="N16" s="2201">
        <v>27</v>
      </c>
      <c r="O16" s="2202">
        <v>27</v>
      </c>
    </row>
    <row r="17" ht="17.25">
      <c r="B17" s="2606" t="s">
        <v>216</v>
      </c>
      <c r="C17" s="2607" t="s">
        <v>158</v>
      </c>
      <c r="D17" s="2608">
        <v>0</v>
      </c>
      <c r="E17" s="2608">
        <v>9</v>
      </c>
      <c r="F17" s="2257">
        <v>9</v>
      </c>
      <c r="G17" s="2255">
        <v>0</v>
      </c>
      <c r="H17" s="2609">
        <v>13</v>
      </c>
      <c r="I17" s="2610">
        <v>13</v>
      </c>
      <c r="J17" s="2255">
        <v>0</v>
      </c>
      <c r="K17" s="2256">
        <v>0</v>
      </c>
      <c r="L17" s="2257">
        <v>0</v>
      </c>
      <c r="M17" s="2255">
        <v>0</v>
      </c>
      <c r="N17" s="2256">
        <v>22</v>
      </c>
      <c r="O17" s="2257">
        <v>22</v>
      </c>
      <c r="P17" s="2580"/>
      <c r="Q17" s="2580"/>
    </row>
    <row r="18" ht="17.25">
      <c r="B18" s="2589" t="s">
        <v>21</v>
      </c>
      <c r="C18" s="2589"/>
      <c r="D18" s="2611">
        <f>SUM(D15:D15)</f>
        <v>0</v>
      </c>
      <c r="E18" s="2612">
        <v>41</v>
      </c>
      <c r="F18" s="2613">
        <v>41</v>
      </c>
      <c r="G18" s="2614">
        <f>SUM(G15:G15)</f>
        <v>0</v>
      </c>
      <c r="H18" s="2614">
        <v>41</v>
      </c>
      <c r="I18" s="2615">
        <v>41</v>
      </c>
      <c r="J18" s="2616">
        <f>SUM(J15:J15)</f>
        <v>0</v>
      </c>
      <c r="K18" s="2617">
        <f>SUM(K15:K15)</f>
        <v>0</v>
      </c>
      <c r="L18" s="2613">
        <f>SUM(L15:L15)</f>
        <v>0</v>
      </c>
      <c r="M18" s="2616">
        <f>SUM(M15:M15)</f>
        <v>0</v>
      </c>
      <c r="N18" s="2617">
        <v>82</v>
      </c>
      <c r="O18" s="2613">
        <v>82</v>
      </c>
      <c r="P18" s="2580"/>
      <c r="Q18" s="2580"/>
    </row>
    <row r="19" ht="20.25" customHeight="1">
      <c r="B19" s="2241" t="s">
        <v>22</v>
      </c>
      <c r="C19" s="2241"/>
      <c r="D19" s="2597"/>
      <c r="E19" s="2598"/>
      <c r="F19" s="2599"/>
      <c r="G19" s="2600"/>
      <c r="H19" s="2600"/>
      <c r="I19" s="2601"/>
      <c r="J19" s="2602"/>
      <c r="K19" s="2603"/>
      <c r="L19" s="2599"/>
      <c r="M19" s="2602"/>
      <c r="N19" s="2603"/>
      <c r="O19" s="2599"/>
      <c r="P19" s="2580"/>
      <c r="Q19" s="2580"/>
    </row>
    <row r="20" ht="17.25">
      <c r="B20" s="2300" t="s">
        <v>217</v>
      </c>
      <c r="C20" s="2301" t="s">
        <v>190</v>
      </c>
      <c r="D20" s="2618">
        <v>0</v>
      </c>
      <c r="E20" s="2500">
        <v>0</v>
      </c>
      <c r="F20" s="2619">
        <v>0</v>
      </c>
      <c r="G20" s="2502">
        <v>0</v>
      </c>
      <c r="H20" s="2502">
        <v>0</v>
      </c>
      <c r="I20" s="2620">
        <v>0</v>
      </c>
      <c r="J20" s="2499">
        <v>0</v>
      </c>
      <c r="K20" s="2621">
        <v>0</v>
      </c>
      <c r="L20" s="2622">
        <v>0</v>
      </c>
      <c r="M20" s="2623">
        <v>0</v>
      </c>
      <c r="N20" s="2624">
        <v>0</v>
      </c>
      <c r="O20" s="2622">
        <v>0</v>
      </c>
      <c r="P20" s="2580"/>
      <c r="Q20" s="2580"/>
    </row>
    <row r="21" ht="17.25">
      <c r="B21" s="2589" t="s">
        <v>23</v>
      </c>
      <c r="C21" s="2589"/>
      <c r="D21" s="2611">
        <f t="shared" ref="D21:L21" si="455">SUM(D20:D20)</f>
        <v>0</v>
      </c>
      <c r="E21" s="2612">
        <f t="shared" si="455"/>
        <v>0</v>
      </c>
      <c r="F21" s="2622">
        <f t="shared" si="455"/>
        <v>0</v>
      </c>
      <c r="G21" s="2614">
        <f t="shared" si="455"/>
        <v>0</v>
      </c>
      <c r="H21" s="2614">
        <f t="shared" si="455"/>
        <v>0</v>
      </c>
      <c r="I21" s="2625">
        <f t="shared" si="455"/>
        <v>0</v>
      </c>
      <c r="J21" s="2616">
        <f t="shared" si="455"/>
        <v>0</v>
      </c>
      <c r="K21" s="2617">
        <f t="shared" si="455"/>
        <v>0</v>
      </c>
      <c r="L21" s="2622">
        <f t="shared" si="455"/>
        <v>0</v>
      </c>
      <c r="M21" s="2616">
        <f>SUM(M20:M20)</f>
        <v>0</v>
      </c>
      <c r="N21" s="2617">
        <f>SUM(N20:N20)</f>
        <v>0</v>
      </c>
      <c r="O21" s="2622">
        <f>SUM(O20:O20)</f>
        <v>0</v>
      </c>
      <c r="P21" s="2580"/>
      <c r="Q21" s="2580"/>
    </row>
    <row r="22" ht="17.25">
      <c r="B22" s="2626" t="s">
        <v>54</v>
      </c>
      <c r="C22" s="2626"/>
      <c r="D22" s="2582">
        <f t="shared" ref="D22:L22" si="456">D18</f>
        <v>0</v>
      </c>
      <c r="E22" s="2583">
        <f t="shared" si="456"/>
        <v>41</v>
      </c>
      <c r="F22" s="2584">
        <f t="shared" si="456"/>
        <v>41</v>
      </c>
      <c r="G22" s="2585">
        <f t="shared" si="456"/>
        <v>0</v>
      </c>
      <c r="H22" s="2585">
        <f t="shared" si="456"/>
        <v>41</v>
      </c>
      <c r="I22" s="2586">
        <f t="shared" si="456"/>
        <v>41</v>
      </c>
      <c r="J22" s="2587">
        <f t="shared" si="456"/>
        <v>0</v>
      </c>
      <c r="K22" s="2588">
        <f t="shared" si="456"/>
        <v>0</v>
      </c>
      <c r="L22" s="2584">
        <f t="shared" si="456"/>
        <v>0</v>
      </c>
      <c r="M22" s="2587">
        <f>M18</f>
        <v>0</v>
      </c>
      <c r="N22" s="2588">
        <f>N18</f>
        <v>82</v>
      </c>
      <c r="O22" s="2584">
        <f>O18</f>
        <v>82</v>
      </c>
      <c r="P22" s="2580"/>
      <c r="Q22" s="2580"/>
    </row>
    <row r="23" ht="24.75" customHeight="1">
      <c r="B23" s="2626" t="s">
        <v>61</v>
      </c>
      <c r="C23" s="2626"/>
      <c r="D23" s="2582">
        <f t="shared" ref="D23:L23" si="457">D21</f>
        <v>0</v>
      </c>
      <c r="E23" s="2583">
        <f t="shared" si="457"/>
        <v>0</v>
      </c>
      <c r="F23" s="2619">
        <f t="shared" si="457"/>
        <v>0</v>
      </c>
      <c r="G23" s="2585">
        <f t="shared" si="457"/>
        <v>0</v>
      </c>
      <c r="H23" s="2585">
        <f t="shared" si="457"/>
        <v>0</v>
      </c>
      <c r="I23" s="2620">
        <f t="shared" si="457"/>
        <v>0</v>
      </c>
      <c r="J23" s="2587">
        <f t="shared" si="457"/>
        <v>0</v>
      </c>
      <c r="K23" s="2588">
        <f t="shared" si="457"/>
        <v>0</v>
      </c>
      <c r="L23" s="2619">
        <f t="shared" si="457"/>
        <v>0</v>
      </c>
      <c r="M23" s="2587">
        <f>M21</f>
        <v>0</v>
      </c>
      <c r="N23" s="2588">
        <f>N21</f>
        <v>0</v>
      </c>
      <c r="O23" s="2619">
        <f>O21</f>
        <v>0</v>
      </c>
      <c r="P23" s="2580"/>
      <c r="Q23" s="2580"/>
    </row>
    <row r="24" ht="21.75">
      <c r="B24" s="2627" t="s">
        <v>62</v>
      </c>
      <c r="C24" s="2627"/>
      <c r="D24" s="2628">
        <f t="shared" ref="D24:L24" si="458">D22+D23</f>
        <v>0</v>
      </c>
      <c r="E24" s="2629">
        <f t="shared" si="458"/>
        <v>41</v>
      </c>
      <c r="F24" s="2630">
        <f t="shared" si="458"/>
        <v>41</v>
      </c>
      <c r="G24" s="2631">
        <f t="shared" si="458"/>
        <v>0</v>
      </c>
      <c r="H24" s="2631">
        <f t="shared" si="458"/>
        <v>41</v>
      </c>
      <c r="I24" s="2632">
        <f t="shared" si="458"/>
        <v>41</v>
      </c>
      <c r="J24" s="2633">
        <f t="shared" si="458"/>
        <v>0</v>
      </c>
      <c r="K24" s="2634">
        <f t="shared" si="458"/>
        <v>0</v>
      </c>
      <c r="L24" s="2630">
        <f t="shared" si="458"/>
        <v>0</v>
      </c>
      <c r="M24" s="2633">
        <f>M22+M23</f>
        <v>0</v>
      </c>
      <c r="N24" s="2634">
        <f>N22+N23</f>
        <v>82</v>
      </c>
      <c r="O24" s="2630">
        <f>O22+O23</f>
        <v>82</v>
      </c>
      <c r="P24" s="2580"/>
      <c r="Q24" s="2580"/>
    </row>
  </sheetData>
  <mergeCells count="20"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  <mergeCell ref="B19:C19"/>
    <mergeCell ref="B21:C21"/>
    <mergeCell ref="B22:C22"/>
    <mergeCell ref="B23:C23"/>
    <mergeCell ref="B24:C2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6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0">
    <tabColor rgb="FF00B050"/>
    <outlinePr applyStyles="0" summaryBelow="1" summaryRight="1" showOutlineSymbols="1"/>
    <pageSetUpPr autoPageBreaks="1" fitToPage="0"/>
  </sheetPr>
  <sheetViews>
    <sheetView view="pageBreakPreview" zoomScale="60" workbookViewId="0">
      <selection activeCell="E36" activeCellId="0" sqref="E36"/>
    </sheetView>
  </sheetViews>
  <sheetFormatPr defaultRowHeight="12.75"/>
  <cols>
    <col customWidth="1" min="1" max="1" width="64.140625"/>
    <col customWidth="1" min="2" max="2" width="13.7109375"/>
    <col customWidth="1" min="3" max="3" width="14.5703125"/>
    <col customWidth="1" min="4" max="4" width="11.42578125"/>
    <col customWidth="1" min="5" max="5" width="15"/>
    <col customWidth="1" min="6" max="6" width="14.5703125"/>
    <col customWidth="1" min="7" max="7" width="11.28515625"/>
    <col customWidth="1" min="8" max="8" width="14"/>
    <col customWidth="1" min="9" max="9" width="14.5703125"/>
    <col customWidth="1" min="10" max="10" width="11.28515625"/>
    <col customWidth="1" min="11" max="11" width="13.7109375"/>
    <col customWidth="1" min="12" max="12" width="14.5703125"/>
    <col customWidth="1" min="13" max="13" width="11.28515625"/>
    <col customWidth="1" min="14" max="14" width="15.140625"/>
    <col customWidth="1" min="15" max="15" width="14.5703125"/>
    <col customWidth="1" min="16" max="16" width="13.85546875"/>
  </cols>
  <sheetData>
    <row r="1" ht="18.75" customHeight="1">
      <c r="A1" s="2635"/>
      <c r="B1" s="2635"/>
      <c r="C1" s="2635"/>
      <c r="D1" s="2635"/>
      <c r="E1" s="2635"/>
      <c r="F1" s="2635"/>
      <c r="G1" s="2635"/>
      <c r="H1" s="2635"/>
      <c r="I1" s="2635"/>
      <c r="J1" s="2635"/>
      <c r="K1" s="2635"/>
      <c r="L1" s="2635"/>
      <c r="M1" s="2635"/>
      <c r="N1" s="2635"/>
      <c r="O1" s="2635"/>
      <c r="P1" s="2635"/>
    </row>
    <row r="2" ht="18.75" customHeight="1">
      <c r="A2" s="2636" t="s">
        <v>218</v>
      </c>
      <c r="B2" s="2636"/>
      <c r="C2" s="2636"/>
      <c r="D2" s="2636"/>
      <c r="E2" s="2636"/>
      <c r="F2" s="2636"/>
      <c r="G2" s="2636"/>
      <c r="H2" s="2636"/>
      <c r="I2" s="2636"/>
      <c r="J2" s="2636"/>
      <c r="K2" s="2636"/>
      <c r="L2" s="2636"/>
      <c r="M2" s="2636"/>
      <c r="N2" s="2636"/>
      <c r="O2" s="2636"/>
      <c r="P2" s="2636"/>
    </row>
    <row r="3" ht="18.75" customHeight="1">
      <c r="A3" s="2637" t="s">
        <v>219</v>
      </c>
      <c r="B3" s="2637"/>
      <c r="C3" s="2637"/>
      <c r="D3" s="2637"/>
      <c r="E3" s="2637"/>
      <c r="F3" s="2637"/>
      <c r="G3" s="2637"/>
      <c r="H3" s="2637"/>
      <c r="I3" s="2637"/>
      <c r="J3" s="2637"/>
      <c r="K3" s="2637"/>
      <c r="L3" s="2637"/>
      <c r="M3" s="2637"/>
      <c r="N3" s="2637"/>
      <c r="O3" s="2637"/>
      <c r="P3" s="2637"/>
    </row>
    <row r="4" ht="17.25">
      <c r="A4" s="2638"/>
      <c r="B4" s="2638"/>
      <c r="C4" s="2638"/>
      <c r="D4" s="2638"/>
      <c r="E4" s="2638"/>
      <c r="F4" s="2638"/>
      <c r="G4" s="2638"/>
      <c r="H4" s="2638"/>
      <c r="I4" s="2638"/>
      <c r="J4" s="2638"/>
      <c r="K4" s="2638"/>
      <c r="L4" s="2638"/>
      <c r="M4" s="2638"/>
      <c r="N4" s="2638"/>
      <c r="O4" s="2638"/>
      <c r="P4" s="2638"/>
    </row>
    <row r="5" ht="32.25" customHeight="1">
      <c r="A5" s="2639" t="s">
        <v>220</v>
      </c>
      <c r="B5" s="2640" t="s">
        <v>36</v>
      </c>
      <c r="C5" s="2641"/>
      <c r="D5" s="2642"/>
      <c r="E5" s="2640" t="s">
        <v>37</v>
      </c>
      <c r="F5" s="2641"/>
      <c r="G5" s="2642"/>
      <c r="H5" s="2640" t="s">
        <v>45</v>
      </c>
      <c r="I5" s="2641"/>
      <c r="J5" s="2642"/>
      <c r="K5" s="2640" t="s">
        <v>221</v>
      </c>
      <c r="L5" s="2641"/>
      <c r="M5" s="2642"/>
      <c r="N5" s="2643" t="s">
        <v>49</v>
      </c>
      <c r="O5" s="2644"/>
      <c r="P5" s="2645"/>
    </row>
    <row r="6" ht="43.5" customHeight="1">
      <c r="A6" s="2646"/>
      <c r="B6" s="2647" t="s">
        <v>9</v>
      </c>
      <c r="C6" s="2648" t="s">
        <v>10</v>
      </c>
      <c r="D6" s="2649" t="s">
        <v>11</v>
      </c>
      <c r="E6" s="2647" t="s">
        <v>9</v>
      </c>
      <c r="F6" s="2648" t="s">
        <v>10</v>
      </c>
      <c r="G6" s="2649" t="s">
        <v>11</v>
      </c>
      <c r="H6" s="2650" t="s">
        <v>9</v>
      </c>
      <c r="I6" s="2651" t="s">
        <v>10</v>
      </c>
      <c r="J6" s="2652" t="s">
        <v>11</v>
      </c>
      <c r="K6" s="2650" t="s">
        <v>9</v>
      </c>
      <c r="L6" s="2651" t="s">
        <v>10</v>
      </c>
      <c r="M6" s="2652" t="s">
        <v>11</v>
      </c>
      <c r="N6" s="2653" t="s">
        <v>9</v>
      </c>
      <c r="O6" s="2651" t="s">
        <v>10</v>
      </c>
      <c r="P6" s="2654" t="s">
        <v>11</v>
      </c>
    </row>
    <row r="7" ht="42" customHeight="1">
      <c r="A7" s="2655" t="s">
        <v>12</v>
      </c>
      <c r="B7" s="2656"/>
      <c r="C7" s="2657"/>
      <c r="D7" s="2658"/>
      <c r="E7" s="2656"/>
      <c r="F7" s="2657"/>
      <c r="G7" s="2658"/>
      <c r="H7" s="2656"/>
      <c r="I7" s="2657"/>
      <c r="J7" s="2658"/>
      <c r="K7" s="2656"/>
      <c r="L7" s="2657"/>
      <c r="M7" s="2659"/>
      <c r="N7" s="2660"/>
      <c r="O7" s="2661"/>
      <c r="P7" s="2662"/>
    </row>
    <row r="8" ht="25.5" customHeight="1">
      <c r="A8" s="2663" t="s">
        <v>222</v>
      </c>
      <c r="B8" s="2664">
        <v>12</v>
      </c>
      <c r="C8" s="2665">
        <v>2</v>
      </c>
      <c r="D8" s="2666">
        <f t="shared" ref="D8:D9" si="459">SUM(B8:C8)</f>
        <v>14</v>
      </c>
      <c r="E8" s="2667">
        <v>9</v>
      </c>
      <c r="F8" s="2665">
        <v>0</v>
      </c>
      <c r="G8" s="2666">
        <v>9</v>
      </c>
      <c r="H8" s="2664">
        <v>30</v>
      </c>
      <c r="I8" s="2665">
        <v>1</v>
      </c>
      <c r="J8" s="2666">
        <f t="shared" ref="J8:J9" si="460">SUM(H8:I8)</f>
        <v>31</v>
      </c>
      <c r="K8" s="2664">
        <v>19</v>
      </c>
      <c r="L8" s="2665">
        <v>0</v>
      </c>
      <c r="M8" s="2666">
        <f t="shared" ref="M8:M9" si="461">SUM(K8:L8)</f>
        <v>19</v>
      </c>
      <c r="N8" s="2668">
        <f t="shared" ref="N8:O9" si="462">B8+E8+H8+K8</f>
        <v>70</v>
      </c>
      <c r="O8" s="2669">
        <f t="shared" si="462"/>
        <v>3</v>
      </c>
      <c r="P8" s="2670">
        <f t="shared" ref="P8:P9" si="463">N8+O8</f>
        <v>73</v>
      </c>
      <c r="Q8" s="2671"/>
    </row>
    <row r="9" ht="29.25" customHeight="1">
      <c r="A9" s="2672" t="s">
        <v>223</v>
      </c>
      <c r="B9" s="2664">
        <v>14</v>
      </c>
      <c r="C9" s="2665">
        <v>2</v>
      </c>
      <c r="D9" s="2666">
        <f t="shared" si="459"/>
        <v>16</v>
      </c>
      <c r="E9" s="2667">
        <v>9</v>
      </c>
      <c r="F9" s="2665">
        <v>1</v>
      </c>
      <c r="G9" s="2666">
        <f>SUM(E9:F9)</f>
        <v>10</v>
      </c>
      <c r="H9" s="2664">
        <v>13</v>
      </c>
      <c r="I9" s="2665">
        <v>0</v>
      </c>
      <c r="J9" s="2666">
        <f t="shared" si="460"/>
        <v>13</v>
      </c>
      <c r="K9" s="2664">
        <v>17</v>
      </c>
      <c r="L9" s="2665">
        <v>0</v>
      </c>
      <c r="M9" s="2666">
        <f t="shared" si="461"/>
        <v>17</v>
      </c>
      <c r="N9" s="2668">
        <f t="shared" si="462"/>
        <v>53</v>
      </c>
      <c r="O9" s="2669">
        <f t="shared" si="462"/>
        <v>3</v>
      </c>
      <c r="P9" s="2670">
        <f t="shared" si="463"/>
        <v>56</v>
      </c>
      <c r="Q9" s="2671"/>
    </row>
    <row r="10" ht="24.75" customHeight="1">
      <c r="A10" s="2673" t="s">
        <v>30</v>
      </c>
      <c r="B10" s="2674">
        <f t="shared" ref="B10:O10" si="464">SUM(B8:B9)</f>
        <v>26</v>
      </c>
      <c r="C10" s="2675">
        <f t="shared" si="464"/>
        <v>4</v>
      </c>
      <c r="D10" s="2676">
        <f t="shared" si="464"/>
        <v>30</v>
      </c>
      <c r="E10" s="2677">
        <f t="shared" si="464"/>
        <v>18</v>
      </c>
      <c r="F10" s="2675">
        <f t="shared" si="464"/>
        <v>1</v>
      </c>
      <c r="G10" s="2675">
        <f t="shared" si="464"/>
        <v>19</v>
      </c>
      <c r="H10" s="2678">
        <f t="shared" si="464"/>
        <v>43</v>
      </c>
      <c r="I10" s="2679">
        <f t="shared" si="464"/>
        <v>1</v>
      </c>
      <c r="J10" s="2680">
        <f t="shared" si="464"/>
        <v>44</v>
      </c>
      <c r="K10" s="2678">
        <f t="shared" si="464"/>
        <v>36</v>
      </c>
      <c r="L10" s="2679">
        <f t="shared" si="464"/>
        <v>0</v>
      </c>
      <c r="M10" s="2680">
        <f t="shared" si="464"/>
        <v>36</v>
      </c>
      <c r="N10" s="2681">
        <f t="shared" si="464"/>
        <v>123</v>
      </c>
      <c r="O10" s="2682">
        <f t="shared" si="464"/>
        <v>6</v>
      </c>
      <c r="P10" s="2683">
        <f>SUM(N10:O10)</f>
        <v>129</v>
      </c>
    </row>
    <row r="11" ht="27" customHeight="1">
      <c r="A11" s="2684" t="s">
        <v>18</v>
      </c>
      <c r="B11" s="2685"/>
      <c r="C11" s="2686"/>
      <c r="D11" s="2687"/>
      <c r="E11" s="2688"/>
      <c r="F11" s="2686"/>
      <c r="G11" s="2687"/>
      <c r="H11" s="2685"/>
      <c r="I11" s="2686"/>
      <c r="J11" s="2687"/>
      <c r="K11" s="2685"/>
      <c r="L11" s="2686"/>
      <c r="M11" s="2687"/>
      <c r="N11" s="2685"/>
      <c r="O11" s="2686"/>
      <c r="P11" s="2687"/>
    </row>
    <row r="12" ht="23.25" customHeight="1">
      <c r="A12" s="2689" t="s">
        <v>19</v>
      </c>
      <c r="B12" s="2664"/>
      <c r="C12" s="2665"/>
      <c r="D12" s="2666"/>
      <c r="E12" s="2667"/>
      <c r="F12" s="2665"/>
      <c r="G12" s="2666"/>
      <c r="H12" s="2664"/>
      <c r="I12" s="2665"/>
      <c r="J12" s="2666"/>
      <c r="K12" s="2690"/>
      <c r="L12" s="2691"/>
      <c r="M12" s="2666"/>
      <c r="N12" s="2692"/>
      <c r="O12" s="2693"/>
      <c r="P12" s="2694"/>
    </row>
    <row r="13" ht="26.25" customHeight="1">
      <c r="A13" s="2663" t="s">
        <v>222</v>
      </c>
      <c r="B13" s="2664">
        <v>12</v>
      </c>
      <c r="C13" s="2665">
        <v>2</v>
      </c>
      <c r="D13" s="2666">
        <f t="shared" ref="D13:D14" si="465">SUM(B13:C13)</f>
        <v>14</v>
      </c>
      <c r="E13" s="2667">
        <v>9</v>
      </c>
      <c r="F13" s="2665">
        <v>0</v>
      </c>
      <c r="G13" s="2666">
        <v>9</v>
      </c>
      <c r="H13" s="2664">
        <v>30</v>
      </c>
      <c r="I13" s="2665">
        <v>1</v>
      </c>
      <c r="J13" s="2666">
        <f t="shared" ref="J13:J14" si="466">SUM(H13:I13)</f>
        <v>31</v>
      </c>
      <c r="K13" s="2664">
        <v>19</v>
      </c>
      <c r="L13" s="2665">
        <v>0</v>
      </c>
      <c r="M13" s="2666">
        <f t="shared" ref="M13:M14" si="467">SUM(K13:L13)</f>
        <v>19</v>
      </c>
      <c r="N13" s="2668">
        <f>B13+E13+H13+K13</f>
        <v>70</v>
      </c>
      <c r="O13" s="2669">
        <f t="shared" ref="N13:O14" si="468">C13+F13+I13+L13</f>
        <v>3</v>
      </c>
      <c r="P13" s="2670">
        <f t="shared" ref="P13:P14" si="469">SUM(N13:O13)</f>
        <v>73</v>
      </c>
    </row>
    <row r="14" ht="30.75" customHeight="1">
      <c r="A14" s="2672" t="s">
        <v>223</v>
      </c>
      <c r="B14" s="2664">
        <v>14</v>
      </c>
      <c r="C14" s="2665">
        <v>2</v>
      </c>
      <c r="D14" s="2666">
        <f t="shared" si="465"/>
        <v>16</v>
      </c>
      <c r="E14" s="2667">
        <v>9</v>
      </c>
      <c r="F14" s="2665">
        <v>1</v>
      </c>
      <c r="G14" s="2666">
        <f>SUM(E14:F14)</f>
        <v>10</v>
      </c>
      <c r="H14" s="2664">
        <v>13</v>
      </c>
      <c r="I14" s="2665">
        <v>0</v>
      </c>
      <c r="J14" s="2666">
        <f t="shared" si="466"/>
        <v>13</v>
      </c>
      <c r="K14" s="2664">
        <v>17</v>
      </c>
      <c r="L14" s="2665">
        <v>0</v>
      </c>
      <c r="M14" s="2666">
        <f t="shared" si="467"/>
        <v>17</v>
      </c>
      <c r="N14" s="2668">
        <f t="shared" si="468"/>
        <v>53</v>
      </c>
      <c r="O14" s="2669">
        <f t="shared" si="468"/>
        <v>3</v>
      </c>
      <c r="P14" s="2670">
        <f t="shared" si="469"/>
        <v>56</v>
      </c>
    </row>
    <row r="15" ht="21.75" customHeight="1">
      <c r="A15" s="2695" t="s">
        <v>21</v>
      </c>
      <c r="B15" s="2678">
        <f t="shared" ref="B15:P19" si="470">SUM(B13:B14)</f>
        <v>26</v>
      </c>
      <c r="C15" s="2679">
        <f t="shared" si="470"/>
        <v>4</v>
      </c>
      <c r="D15" s="2680">
        <f t="shared" si="470"/>
        <v>30</v>
      </c>
      <c r="E15" s="2696">
        <f t="shared" si="470"/>
        <v>18</v>
      </c>
      <c r="F15" s="2679">
        <f t="shared" si="470"/>
        <v>1</v>
      </c>
      <c r="G15" s="2680">
        <f t="shared" si="470"/>
        <v>19</v>
      </c>
      <c r="H15" s="2678">
        <f t="shared" si="470"/>
        <v>43</v>
      </c>
      <c r="I15" s="2679">
        <f t="shared" si="470"/>
        <v>1</v>
      </c>
      <c r="J15" s="2680">
        <f t="shared" si="470"/>
        <v>44</v>
      </c>
      <c r="K15" s="2678">
        <f t="shared" si="470"/>
        <v>36</v>
      </c>
      <c r="L15" s="2679">
        <f t="shared" si="470"/>
        <v>0</v>
      </c>
      <c r="M15" s="2680">
        <f t="shared" si="470"/>
        <v>36</v>
      </c>
      <c r="N15" s="2674">
        <f t="shared" si="470"/>
        <v>123</v>
      </c>
      <c r="O15" s="2675">
        <f t="shared" si="470"/>
        <v>6</v>
      </c>
      <c r="P15" s="2676">
        <f t="shared" si="470"/>
        <v>129</v>
      </c>
    </row>
    <row r="16" ht="27.75" customHeight="1">
      <c r="A16" s="2697" t="s">
        <v>22</v>
      </c>
      <c r="B16" s="2656"/>
      <c r="C16" s="2657"/>
      <c r="D16" s="2658"/>
      <c r="E16" s="2698"/>
      <c r="F16" s="2657"/>
      <c r="G16" s="2658"/>
      <c r="H16" s="2698"/>
      <c r="I16" s="2657"/>
      <c r="J16" s="2659"/>
      <c r="K16" s="2656"/>
      <c r="L16" s="2657"/>
      <c r="M16" s="2658"/>
      <c r="N16" s="2699"/>
      <c r="O16" s="2700"/>
      <c r="P16" s="2701"/>
    </row>
    <row r="17" ht="29.25" customHeight="1">
      <c r="A17" s="2663" t="s">
        <v>222</v>
      </c>
      <c r="B17" s="2664">
        <v>0</v>
      </c>
      <c r="C17" s="2665">
        <v>0</v>
      </c>
      <c r="D17" s="2702">
        <f>SUM(B17:C17)</f>
        <v>0</v>
      </c>
      <c r="E17" s="2667">
        <v>0</v>
      </c>
      <c r="F17" s="2665">
        <v>0</v>
      </c>
      <c r="G17" s="2702">
        <f>SUM(E17:F17)</f>
        <v>0</v>
      </c>
      <c r="H17" s="2667">
        <v>0</v>
      </c>
      <c r="I17" s="2665">
        <v>0</v>
      </c>
      <c r="J17" s="2703">
        <v>0</v>
      </c>
      <c r="K17" s="2664">
        <v>0</v>
      </c>
      <c r="L17" s="2665">
        <v>0</v>
      </c>
      <c r="M17" s="2666">
        <f t="shared" ref="M17:M18" si="471">SUM(K17:L17)</f>
        <v>0</v>
      </c>
      <c r="N17" s="2704">
        <f t="shared" ref="N17:O18" si="472">B17+E17+H17+K17</f>
        <v>0</v>
      </c>
      <c r="O17" s="2669">
        <f t="shared" si="472"/>
        <v>0</v>
      </c>
      <c r="P17" s="2670">
        <f t="shared" ref="P17:P22" si="473">SUM(N17:O17)</f>
        <v>0</v>
      </c>
    </row>
    <row r="18" ht="31.5" customHeight="1">
      <c r="A18" s="2672" t="s">
        <v>223</v>
      </c>
      <c r="B18" s="2664">
        <v>0</v>
      </c>
      <c r="C18" s="2665">
        <v>0</v>
      </c>
      <c r="D18" s="2702">
        <v>0</v>
      </c>
      <c r="E18" s="2667">
        <v>0</v>
      </c>
      <c r="F18" s="2665">
        <v>0</v>
      </c>
      <c r="G18" s="2702">
        <v>0</v>
      </c>
      <c r="H18" s="2667">
        <v>0</v>
      </c>
      <c r="I18" s="2665">
        <v>0</v>
      </c>
      <c r="J18" s="2703">
        <f>SUM(H18,I18)</f>
        <v>0</v>
      </c>
      <c r="K18" s="2664">
        <v>0</v>
      </c>
      <c r="L18" s="2665">
        <v>0</v>
      </c>
      <c r="M18" s="2666">
        <f t="shared" si="471"/>
        <v>0</v>
      </c>
      <c r="N18" s="2704">
        <f t="shared" si="472"/>
        <v>0</v>
      </c>
      <c r="O18" s="2669">
        <f t="shared" si="472"/>
        <v>0</v>
      </c>
      <c r="P18" s="2670">
        <f t="shared" si="473"/>
        <v>0</v>
      </c>
    </row>
    <row r="19" ht="26.25" customHeight="1">
      <c r="A19" s="2695" t="s">
        <v>23</v>
      </c>
      <c r="B19" s="2705">
        <f t="shared" si="470"/>
        <v>0</v>
      </c>
      <c r="C19" s="2706">
        <v>0</v>
      </c>
      <c r="D19" s="2707">
        <f>SUM(D17:D18)</f>
        <v>0</v>
      </c>
      <c r="E19" s="2696">
        <f>SUM(E17:E18)</f>
        <v>0</v>
      </c>
      <c r="F19" s="2708">
        <v>0</v>
      </c>
      <c r="G19" s="2709">
        <f t="shared" ref="G19:O19" si="474">SUM(G17:G18)</f>
        <v>0</v>
      </c>
      <c r="H19" s="2678">
        <f t="shared" si="474"/>
        <v>0</v>
      </c>
      <c r="I19" s="2679">
        <f t="shared" si="474"/>
        <v>0</v>
      </c>
      <c r="J19" s="2680">
        <f t="shared" si="474"/>
        <v>0</v>
      </c>
      <c r="K19" s="2709">
        <f t="shared" si="474"/>
        <v>0</v>
      </c>
      <c r="L19" s="2679">
        <f t="shared" si="474"/>
        <v>0</v>
      </c>
      <c r="M19" s="2710">
        <f t="shared" si="474"/>
        <v>0</v>
      </c>
      <c r="N19" s="2711">
        <f t="shared" si="474"/>
        <v>0</v>
      </c>
      <c r="O19" s="2677">
        <f t="shared" si="474"/>
        <v>0</v>
      </c>
      <c r="P19" s="2683">
        <f t="shared" si="473"/>
        <v>0</v>
      </c>
    </row>
    <row r="20" ht="27.75" customHeight="1">
      <c r="A20" s="2712" t="s">
        <v>54</v>
      </c>
      <c r="B20" s="2678">
        <f t="shared" ref="B20:J20" si="475">B15</f>
        <v>26</v>
      </c>
      <c r="C20" s="2679">
        <f t="shared" si="475"/>
        <v>4</v>
      </c>
      <c r="D20" s="2680">
        <f t="shared" si="475"/>
        <v>30</v>
      </c>
      <c r="E20" s="2696">
        <f t="shared" si="475"/>
        <v>18</v>
      </c>
      <c r="F20" s="2679">
        <f t="shared" si="475"/>
        <v>1</v>
      </c>
      <c r="G20" s="2680">
        <f t="shared" si="475"/>
        <v>19</v>
      </c>
      <c r="H20" s="2678">
        <f t="shared" si="475"/>
        <v>43</v>
      </c>
      <c r="I20" s="2679">
        <f t="shared" si="475"/>
        <v>1</v>
      </c>
      <c r="J20" s="2680">
        <f t="shared" si="475"/>
        <v>44</v>
      </c>
      <c r="K20" s="2678">
        <f>SUM(K15)</f>
        <v>36</v>
      </c>
      <c r="L20" s="2679">
        <f>SUM(L15)</f>
        <v>0</v>
      </c>
      <c r="M20" s="2680">
        <f>SUM(M15)</f>
        <v>36</v>
      </c>
      <c r="N20" s="2696">
        <f t="shared" ref="N20:N21" si="476">B20+E20+H20+K20</f>
        <v>123</v>
      </c>
      <c r="O20" s="2679">
        <f t="shared" ref="O20:O21" si="477">C20+F20+I20+L20</f>
        <v>6</v>
      </c>
      <c r="P20" s="2680">
        <f t="shared" si="473"/>
        <v>129</v>
      </c>
    </row>
    <row r="21" ht="29.25" customHeight="1">
      <c r="A21" s="2712" t="s">
        <v>55</v>
      </c>
      <c r="B21" s="2713">
        <f>SUM(B19)</f>
        <v>0</v>
      </c>
      <c r="C21" s="2714">
        <f t="shared" ref="C21:J21" si="478">C19</f>
        <v>0</v>
      </c>
      <c r="D21" s="2715">
        <f>SUM(D19)</f>
        <v>0</v>
      </c>
      <c r="E21" s="2716">
        <f t="shared" si="478"/>
        <v>0</v>
      </c>
      <c r="F21" s="2714">
        <f t="shared" si="478"/>
        <v>0</v>
      </c>
      <c r="G21" s="2715">
        <f t="shared" si="478"/>
        <v>0</v>
      </c>
      <c r="H21" s="2713">
        <f t="shared" si="478"/>
        <v>0</v>
      </c>
      <c r="I21" s="2714">
        <f t="shared" si="478"/>
        <v>0</v>
      </c>
      <c r="J21" s="2715">
        <f t="shared" si="478"/>
        <v>0</v>
      </c>
      <c r="K21" s="2713">
        <v>0</v>
      </c>
      <c r="L21" s="2714">
        <v>0</v>
      </c>
      <c r="M21" s="2715">
        <v>0</v>
      </c>
      <c r="N21" s="2696">
        <f t="shared" si="476"/>
        <v>0</v>
      </c>
      <c r="O21" s="2679">
        <f t="shared" si="477"/>
        <v>0</v>
      </c>
      <c r="P21" s="2680">
        <f t="shared" si="473"/>
        <v>0</v>
      </c>
    </row>
    <row r="22" ht="29.25" customHeight="1">
      <c r="A22" s="2717" t="s">
        <v>56</v>
      </c>
      <c r="B22" s="2718">
        <f>SUM(B20:B21)</f>
        <v>26</v>
      </c>
      <c r="C22" s="2719">
        <f>SUM(C20:C21)</f>
        <v>4</v>
      </c>
      <c r="D22" s="2720">
        <f>SUM(D20:D21)</f>
        <v>30</v>
      </c>
      <c r="E22" s="2718">
        <f t="shared" ref="E22:L22" si="479">SUM(E20:E21)</f>
        <v>18</v>
      </c>
      <c r="F22" s="2719">
        <f t="shared" si="479"/>
        <v>1</v>
      </c>
      <c r="G22" s="2720">
        <f t="shared" si="479"/>
        <v>19</v>
      </c>
      <c r="H22" s="2718">
        <f t="shared" si="479"/>
        <v>43</v>
      </c>
      <c r="I22" s="2719">
        <f t="shared" si="479"/>
        <v>1</v>
      </c>
      <c r="J22" s="2720">
        <f t="shared" si="479"/>
        <v>44</v>
      </c>
      <c r="K22" s="2718">
        <f t="shared" si="479"/>
        <v>36</v>
      </c>
      <c r="L22" s="2719">
        <f t="shared" si="479"/>
        <v>0</v>
      </c>
      <c r="M22" s="2720">
        <f>SUM(M20:M21)</f>
        <v>36</v>
      </c>
      <c r="N22" s="2721">
        <f>SUM(B22+E22+H22+K22)</f>
        <v>123</v>
      </c>
      <c r="O22" s="2719">
        <f>SUM(C22+F22+I22+L22)</f>
        <v>6</v>
      </c>
      <c r="P22" s="2720">
        <f t="shared" si="473"/>
        <v>129</v>
      </c>
    </row>
    <row r="23" ht="25.5" customHeight="1">
      <c r="A23" s="2722"/>
      <c r="B23" s="2722"/>
      <c r="C23" s="2722"/>
      <c r="D23" s="2722"/>
      <c r="E23" s="2722"/>
      <c r="F23" s="2722"/>
      <c r="G23" s="2722"/>
      <c r="H23" s="2722"/>
      <c r="I23" s="2722"/>
      <c r="J23" s="2722"/>
      <c r="K23" s="2722"/>
      <c r="L23" s="2722"/>
      <c r="M23" s="2722"/>
      <c r="N23" s="2722"/>
      <c r="O23" s="2722"/>
      <c r="P23" s="2722"/>
    </row>
    <row r="24" ht="17.25">
      <c r="A24" s="2722"/>
      <c r="B24" s="2722"/>
      <c r="C24" s="2722"/>
      <c r="D24" s="2722"/>
      <c r="E24" s="2722"/>
      <c r="F24" s="2722"/>
      <c r="G24" s="2722"/>
      <c r="H24" s="2722"/>
      <c r="I24" s="2722"/>
      <c r="J24" s="2722"/>
      <c r="K24" s="2722"/>
      <c r="L24" s="2722"/>
      <c r="M24" s="2722"/>
      <c r="N24" s="2722"/>
      <c r="O24" s="2722"/>
      <c r="P24" s="2722"/>
    </row>
    <row r="25" ht="17.25">
      <c r="A25" s="2635"/>
      <c r="B25" s="2635"/>
      <c r="C25" s="2635"/>
      <c r="D25" s="2635"/>
      <c r="E25" s="2635"/>
      <c r="F25" s="2635"/>
      <c r="G25" s="2635"/>
      <c r="H25" s="2722" t="s">
        <v>43</v>
      </c>
      <c r="I25" s="2722"/>
      <c r="J25" s="2722"/>
      <c r="K25" s="2723"/>
      <c r="L25" s="2722"/>
      <c r="M25" s="2722"/>
      <c r="N25" s="2722"/>
      <c r="O25" s="2722"/>
      <c r="P25" s="2722"/>
    </row>
  </sheetData>
  <mergeCells count="10">
    <mergeCell ref="A1:P1"/>
    <mergeCell ref="A2:P2"/>
    <mergeCell ref="A3:P3"/>
    <mergeCell ref="A4:P4"/>
    <mergeCell ref="B5:D5"/>
    <mergeCell ref="E5:G5"/>
    <mergeCell ref="H5:J5"/>
    <mergeCell ref="K5:M5"/>
    <mergeCell ref="N5:P5"/>
    <mergeCell ref="A25:G25"/>
  </mergeCells>
  <printOptions headings="0" gridLines="0"/>
  <pageMargins left="0.70866141732283505" right="0.70866141732283505" top="0.74803149606299202" bottom="0.74803149606299202" header="0.31496062992126" footer="0.31496062992126"/>
  <pageSetup paperSize="9" scale="4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1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L33" activeCellId="0" sqref="L33"/>
    </sheetView>
  </sheetViews>
  <sheetFormatPr defaultRowHeight="12.75"/>
  <cols>
    <col bestFit="1" customWidth="1" min="1" max="1" style="2724" width="67"/>
    <col customWidth="1" min="2" max="2" style="2724" width="15.140625"/>
    <col customWidth="1" min="3" max="3" style="2724" width="14.5703125"/>
    <col customWidth="1" min="4" max="4" style="2724" width="13.42578125"/>
    <col customWidth="1" min="5" max="5" style="2724" width="16"/>
    <col customWidth="1" min="6" max="6" style="2724" width="14.5703125"/>
    <col customWidth="1" min="7" max="7" style="2724" width="14.42578125"/>
    <col customWidth="1" min="8" max="8" style="2724" width="14.85546875"/>
    <col customWidth="1" min="9" max="9" style="2724" width="14.5703125"/>
    <col customWidth="1" min="10" max="10" style="2724" width="12.42578125"/>
    <col customWidth="1" min="11" max="11" style="2724" width="15.42578125"/>
    <col customWidth="1" min="12" max="12" style="2724" width="14.5703125"/>
    <col customWidth="1" min="13" max="13" style="2724" width="14.42578125"/>
    <col customWidth="1" min="14" max="14" style="2724" width="14.85546875"/>
    <col customWidth="1" min="15" max="15" style="2724" width="14.5703125"/>
    <col customWidth="1" min="16" max="16" style="2724" width="13.28515625"/>
    <col customWidth="1" min="17" max="17" style="2724" width="14.85546875"/>
    <col customWidth="1" min="18" max="18" style="2724" width="16.5703125"/>
    <col customWidth="1" min="19" max="19" style="2724" width="15.140625"/>
    <col min="20" max="16384" style="2724" width="9.140625"/>
  </cols>
  <sheetData>
    <row r="1">
      <c r="A1" s="2725" t="s">
        <v>224</v>
      </c>
      <c r="B1" s="2725"/>
      <c r="C1" s="2725"/>
      <c r="D1" s="2725"/>
      <c r="E1" s="2725"/>
      <c r="F1" s="2725"/>
      <c r="G1" s="2725"/>
      <c r="H1" s="2725"/>
      <c r="I1" s="2725"/>
      <c r="J1" s="2725"/>
      <c r="K1" s="2725"/>
      <c r="L1" s="2725"/>
      <c r="M1" s="2725"/>
      <c r="N1" s="2725"/>
      <c r="O1" s="2725"/>
      <c r="P1" s="2725"/>
      <c r="Q1" s="2725"/>
      <c r="R1" s="2725"/>
      <c r="S1" s="2725"/>
    </row>
    <row r="2" ht="18.75" customHeight="1">
      <c r="A2" s="2725"/>
      <c r="B2" s="2725"/>
      <c r="C2" s="2725"/>
      <c r="D2" s="2725"/>
      <c r="E2" s="2725"/>
      <c r="F2" s="2725"/>
      <c r="G2" s="2725"/>
      <c r="H2" s="2725"/>
      <c r="I2" s="2725"/>
      <c r="J2" s="2725"/>
      <c r="K2" s="2725"/>
      <c r="L2" s="2725"/>
      <c r="M2" s="2725"/>
      <c r="N2" s="2725"/>
      <c r="O2" s="2725"/>
      <c r="P2" s="2725"/>
      <c r="Q2" s="2725"/>
      <c r="R2" s="2725"/>
      <c r="S2" s="2725"/>
    </row>
    <row r="3" ht="18.75" customHeight="1">
      <c r="A3" s="2725"/>
      <c r="B3" s="2725"/>
      <c r="C3" s="2725"/>
      <c r="D3" s="2725"/>
      <c r="E3" s="2725"/>
      <c r="F3" s="2725"/>
      <c r="G3" s="2725"/>
      <c r="H3" s="2725"/>
      <c r="I3" s="2725"/>
      <c r="J3" s="2725"/>
      <c r="K3" s="2725"/>
      <c r="L3" s="2725"/>
      <c r="M3" s="2725"/>
      <c r="N3" s="2725"/>
      <c r="O3" s="2725"/>
      <c r="P3" s="2725"/>
      <c r="Q3" s="2725"/>
      <c r="R3" s="2725"/>
      <c r="S3" s="2725"/>
    </row>
    <row r="4">
      <c r="A4" s="2725"/>
      <c r="B4" s="2725"/>
      <c r="C4" s="2725"/>
      <c r="D4" s="2725"/>
      <c r="E4" s="2725"/>
      <c r="F4" s="2725"/>
      <c r="G4" s="2725"/>
      <c r="H4" s="2725"/>
      <c r="I4" s="2725"/>
      <c r="J4" s="2725"/>
      <c r="K4" s="2725"/>
      <c r="L4" s="2725"/>
      <c r="M4" s="2725"/>
      <c r="N4" s="2725"/>
      <c r="O4" s="2725"/>
      <c r="P4" s="2725"/>
      <c r="Q4" s="2725"/>
      <c r="R4" s="2725"/>
      <c r="S4" s="2725"/>
    </row>
    <row r="5" ht="32.25" customHeight="1">
      <c r="A5" s="2726"/>
      <c r="B5" s="2726"/>
      <c r="C5" s="2726"/>
      <c r="D5" s="2726"/>
      <c r="E5" s="2726"/>
      <c r="F5" s="2726"/>
      <c r="G5" s="2726"/>
      <c r="H5" s="2726"/>
      <c r="I5" s="2726"/>
      <c r="J5" s="2726"/>
      <c r="K5" s="2726"/>
      <c r="L5" s="2726"/>
      <c r="M5" s="2726"/>
      <c r="N5" s="2726"/>
      <c r="O5" s="2726"/>
      <c r="P5" s="2726"/>
      <c r="Q5" s="2726"/>
      <c r="R5" s="2726"/>
      <c r="S5" s="2726"/>
    </row>
    <row r="6" ht="32.25" customHeight="1">
      <c r="A6" s="2639" t="s">
        <v>220</v>
      </c>
      <c r="B6" s="2640" t="s">
        <v>36</v>
      </c>
      <c r="C6" s="2641"/>
      <c r="D6" s="2642"/>
      <c r="E6" s="2640" t="s">
        <v>37</v>
      </c>
      <c r="F6" s="2641"/>
      <c r="G6" s="2642"/>
      <c r="H6" s="2640" t="s">
        <v>45</v>
      </c>
      <c r="I6" s="2641"/>
      <c r="J6" s="2642"/>
      <c r="K6" s="2640" t="s">
        <v>221</v>
      </c>
      <c r="L6" s="2641"/>
      <c r="M6" s="2642"/>
      <c r="N6" s="2640" t="s">
        <v>225</v>
      </c>
      <c r="O6" s="2641"/>
      <c r="P6" s="2642"/>
      <c r="Q6" s="2643" t="s">
        <v>58</v>
      </c>
      <c r="R6" s="2644"/>
      <c r="S6" s="2645"/>
    </row>
    <row r="7" ht="52.5" customHeight="1">
      <c r="A7" s="2646"/>
      <c r="B7" s="2647" t="s">
        <v>9</v>
      </c>
      <c r="C7" s="2648" t="s">
        <v>10</v>
      </c>
      <c r="D7" s="2649" t="s">
        <v>11</v>
      </c>
      <c r="E7" s="2647" t="s">
        <v>9</v>
      </c>
      <c r="F7" s="2648" t="s">
        <v>10</v>
      </c>
      <c r="G7" s="2649" t="s">
        <v>11</v>
      </c>
      <c r="H7" s="2650" t="s">
        <v>9</v>
      </c>
      <c r="I7" s="2651" t="s">
        <v>10</v>
      </c>
      <c r="J7" s="2652" t="s">
        <v>11</v>
      </c>
      <c r="K7" s="2650" t="s">
        <v>9</v>
      </c>
      <c r="L7" s="2651" t="s">
        <v>10</v>
      </c>
      <c r="M7" s="2652" t="s">
        <v>11</v>
      </c>
      <c r="N7" s="2650" t="s">
        <v>9</v>
      </c>
      <c r="O7" s="2651" t="s">
        <v>10</v>
      </c>
      <c r="P7" s="2652" t="s">
        <v>11</v>
      </c>
      <c r="Q7" s="2727" t="s">
        <v>9</v>
      </c>
      <c r="R7" s="2648" t="s">
        <v>10</v>
      </c>
      <c r="S7" s="2728" t="s">
        <v>11</v>
      </c>
    </row>
    <row r="8" ht="27" customHeight="1">
      <c r="A8" s="2655" t="s">
        <v>12</v>
      </c>
      <c r="B8" s="2656"/>
      <c r="C8" s="2657"/>
      <c r="D8" s="2658"/>
      <c r="E8" s="2656"/>
      <c r="F8" s="2657"/>
      <c r="G8" s="2658"/>
      <c r="H8" s="2656"/>
      <c r="I8" s="2657"/>
      <c r="J8" s="2658"/>
      <c r="K8" s="2656"/>
      <c r="L8" s="2657"/>
      <c r="M8" s="2658"/>
      <c r="N8" s="2656"/>
      <c r="O8" s="2657"/>
      <c r="P8" s="2658"/>
      <c r="Q8" s="2660"/>
      <c r="R8" s="2661"/>
      <c r="S8" s="2662"/>
    </row>
    <row r="9" ht="29.25" customHeight="1">
      <c r="A9" s="2729" t="s">
        <v>222</v>
      </c>
      <c r="B9" s="2730">
        <v>20</v>
      </c>
      <c r="C9" s="2731">
        <v>1</v>
      </c>
      <c r="D9" s="2732">
        <v>21</v>
      </c>
      <c r="E9" s="2730">
        <v>25</v>
      </c>
      <c r="F9" s="2731">
        <v>2</v>
      </c>
      <c r="G9" s="2732">
        <v>27</v>
      </c>
      <c r="H9" s="2664">
        <v>23</v>
      </c>
      <c r="I9" s="2665">
        <v>5</v>
      </c>
      <c r="J9" s="2666">
        <f>SUM(H9:I9)</f>
        <v>28</v>
      </c>
      <c r="K9" s="2730">
        <v>13</v>
      </c>
      <c r="L9" s="2731">
        <v>0</v>
      </c>
      <c r="M9" s="2732">
        <v>13</v>
      </c>
      <c r="N9" s="2730">
        <v>21</v>
      </c>
      <c r="O9" s="2731">
        <v>0</v>
      </c>
      <c r="P9" s="2732">
        <v>21</v>
      </c>
      <c r="Q9" s="2733">
        <f t="shared" ref="Q9:R12" si="480">SUM(B9+E9+H9+K9+N9)</f>
        <v>102</v>
      </c>
      <c r="R9" s="2734">
        <f t="shared" si="480"/>
        <v>8</v>
      </c>
      <c r="S9" s="2735">
        <f>SUM(Q9:R9)</f>
        <v>110</v>
      </c>
    </row>
    <row r="10" ht="52.5" customHeight="1">
      <c r="A10" s="2736" t="s">
        <v>223</v>
      </c>
      <c r="B10" s="2730">
        <v>0</v>
      </c>
      <c r="C10" s="2731">
        <v>0</v>
      </c>
      <c r="D10" s="2732">
        <v>0</v>
      </c>
      <c r="E10" s="2730">
        <v>0</v>
      </c>
      <c r="F10" s="2731">
        <v>0</v>
      </c>
      <c r="G10" s="2732">
        <v>0</v>
      </c>
      <c r="H10" s="2730">
        <v>0</v>
      </c>
      <c r="I10" s="2731">
        <v>0</v>
      </c>
      <c r="J10" s="2732">
        <f t="shared" ref="J10:J11" si="481">SUM(H10:I10)</f>
        <v>0</v>
      </c>
      <c r="K10" s="2730">
        <v>0</v>
      </c>
      <c r="L10" s="2731">
        <v>0</v>
      </c>
      <c r="M10" s="2732">
        <v>0</v>
      </c>
      <c r="N10" s="2730">
        <v>0</v>
      </c>
      <c r="O10" s="2731">
        <v>0</v>
      </c>
      <c r="P10" s="2732">
        <v>0</v>
      </c>
      <c r="Q10" s="2733">
        <f t="shared" si="480"/>
        <v>0</v>
      </c>
      <c r="R10" s="2734">
        <f t="shared" si="480"/>
        <v>0</v>
      </c>
      <c r="S10" s="2735">
        <f t="shared" ref="S10:S23" si="482">SUM(Q10:R10)</f>
        <v>0</v>
      </c>
    </row>
    <row r="11" ht="30" customHeight="1">
      <c r="A11" s="2729" t="s">
        <v>226</v>
      </c>
      <c r="B11" s="2730">
        <v>0</v>
      </c>
      <c r="C11" s="2731">
        <v>0</v>
      </c>
      <c r="D11" s="2732">
        <v>0</v>
      </c>
      <c r="E11" s="2730">
        <v>0</v>
      </c>
      <c r="F11" s="2731">
        <v>0</v>
      </c>
      <c r="G11" s="2732">
        <v>0</v>
      </c>
      <c r="H11" s="2730">
        <v>0</v>
      </c>
      <c r="I11" s="2731">
        <v>0</v>
      </c>
      <c r="J11" s="2732">
        <f t="shared" si="481"/>
        <v>0</v>
      </c>
      <c r="K11" s="2730">
        <v>0</v>
      </c>
      <c r="L11" s="2731">
        <v>0</v>
      </c>
      <c r="M11" s="2732">
        <v>0</v>
      </c>
      <c r="N11" s="2730">
        <v>1</v>
      </c>
      <c r="O11" s="2731">
        <v>0</v>
      </c>
      <c r="P11" s="2732">
        <f>SUM(N11:O11)</f>
        <v>1</v>
      </c>
      <c r="Q11" s="2733">
        <f t="shared" si="480"/>
        <v>1</v>
      </c>
      <c r="R11" s="2734">
        <f t="shared" si="480"/>
        <v>0</v>
      </c>
      <c r="S11" s="2735">
        <f t="shared" si="482"/>
        <v>1</v>
      </c>
    </row>
    <row r="12" ht="31.5" customHeight="1">
      <c r="A12" s="2737" t="s">
        <v>30</v>
      </c>
      <c r="B12" s="2738">
        <f t="shared" ref="B12:P12" si="483">SUM(B9:B11)</f>
        <v>20</v>
      </c>
      <c r="C12" s="2738">
        <f t="shared" si="483"/>
        <v>1</v>
      </c>
      <c r="D12" s="2738">
        <f t="shared" si="483"/>
        <v>21</v>
      </c>
      <c r="E12" s="2738">
        <f t="shared" si="483"/>
        <v>25</v>
      </c>
      <c r="F12" s="2738">
        <f t="shared" si="483"/>
        <v>2</v>
      </c>
      <c r="G12" s="2738">
        <f t="shared" si="483"/>
        <v>27</v>
      </c>
      <c r="H12" s="2738">
        <f t="shared" si="483"/>
        <v>23</v>
      </c>
      <c r="I12" s="2738">
        <f t="shared" si="483"/>
        <v>5</v>
      </c>
      <c r="J12" s="2738">
        <f t="shared" si="483"/>
        <v>28</v>
      </c>
      <c r="K12" s="2738">
        <f t="shared" si="483"/>
        <v>13</v>
      </c>
      <c r="L12" s="2738">
        <f t="shared" si="483"/>
        <v>0</v>
      </c>
      <c r="M12" s="2738">
        <f t="shared" si="483"/>
        <v>13</v>
      </c>
      <c r="N12" s="2738">
        <f t="shared" si="483"/>
        <v>22</v>
      </c>
      <c r="O12" s="2738">
        <f t="shared" si="483"/>
        <v>0</v>
      </c>
      <c r="P12" s="2738">
        <f t="shared" si="483"/>
        <v>22</v>
      </c>
      <c r="Q12" s="2739">
        <f t="shared" si="480"/>
        <v>103</v>
      </c>
      <c r="R12" s="2740">
        <f t="shared" si="480"/>
        <v>8</v>
      </c>
      <c r="S12" s="2740">
        <f t="shared" si="482"/>
        <v>111</v>
      </c>
    </row>
    <row r="13" ht="23.25" customHeight="1">
      <c r="A13" s="2741" t="s">
        <v>18</v>
      </c>
      <c r="B13" s="2742"/>
      <c r="C13" s="2743"/>
      <c r="D13" s="2744"/>
      <c r="E13" s="2742"/>
      <c r="F13" s="2743"/>
      <c r="G13" s="2744"/>
      <c r="H13" s="2742"/>
      <c r="I13" s="2743"/>
      <c r="J13" s="2744"/>
      <c r="K13" s="2742"/>
      <c r="L13" s="2743"/>
      <c r="M13" s="2744"/>
      <c r="N13" s="2742"/>
      <c r="O13" s="2743"/>
      <c r="P13" s="2744"/>
      <c r="Q13" s="2745"/>
      <c r="R13" s="2746"/>
      <c r="S13" s="2747"/>
    </row>
    <row r="14" ht="26.25" customHeight="1">
      <c r="A14" s="2748" t="s">
        <v>19</v>
      </c>
      <c r="B14" s="2664"/>
      <c r="C14" s="2665"/>
      <c r="D14" s="2666"/>
      <c r="E14" s="2664"/>
      <c r="F14" s="2665"/>
      <c r="G14" s="2666"/>
      <c r="H14" s="2664"/>
      <c r="I14" s="2665"/>
      <c r="J14" s="2666"/>
      <c r="K14" s="2664"/>
      <c r="L14" s="2665"/>
      <c r="M14" s="2666"/>
      <c r="N14" s="2664"/>
      <c r="O14" s="2665"/>
      <c r="P14" s="2666"/>
      <c r="Q14" s="2749"/>
      <c r="R14" s="2693"/>
      <c r="S14" s="2694"/>
    </row>
    <row r="15" ht="30.75" customHeight="1">
      <c r="A15" s="2750" t="s">
        <v>222</v>
      </c>
      <c r="B15" s="2664">
        <v>20</v>
      </c>
      <c r="C15" s="2665">
        <v>1</v>
      </c>
      <c r="D15" s="2666">
        <f>SUM(B15:C15)</f>
        <v>21</v>
      </c>
      <c r="E15" s="2664">
        <v>25</v>
      </c>
      <c r="F15" s="2665">
        <v>2</v>
      </c>
      <c r="G15" s="2666">
        <f>SUM(E15:F15)</f>
        <v>27</v>
      </c>
      <c r="H15" s="2664">
        <v>23</v>
      </c>
      <c r="I15" s="2665">
        <v>5</v>
      </c>
      <c r="J15" s="2666">
        <f>SUM(H15:I15)</f>
        <v>28</v>
      </c>
      <c r="K15" s="2664">
        <v>13</v>
      </c>
      <c r="L15" s="2665">
        <v>0</v>
      </c>
      <c r="M15" s="2666">
        <v>13</v>
      </c>
      <c r="N15" s="2664">
        <v>21</v>
      </c>
      <c r="O15" s="2665">
        <v>0</v>
      </c>
      <c r="P15" s="2666">
        <f>SUM(N15+O15)</f>
        <v>21</v>
      </c>
      <c r="Q15" s="2704">
        <f t="shared" ref="Q15:R23" si="484">SUM(B15+E15+H15+K15+N15)</f>
        <v>102</v>
      </c>
      <c r="R15" s="2669">
        <f t="shared" si="484"/>
        <v>8</v>
      </c>
      <c r="S15" s="2670">
        <f t="shared" si="482"/>
        <v>110</v>
      </c>
    </row>
    <row r="16" ht="47.25" customHeight="1">
      <c r="A16" s="2736" t="s">
        <v>223</v>
      </c>
      <c r="B16" s="2751">
        <v>0</v>
      </c>
      <c r="C16" s="2752">
        <v>0</v>
      </c>
      <c r="D16" s="2744">
        <v>0</v>
      </c>
      <c r="E16" s="2751">
        <v>0</v>
      </c>
      <c r="F16" s="2752">
        <v>0</v>
      </c>
      <c r="G16" s="2744">
        <v>0</v>
      </c>
      <c r="H16" s="2751">
        <v>0</v>
      </c>
      <c r="I16" s="2752">
        <v>0</v>
      </c>
      <c r="J16" s="2744">
        <v>0</v>
      </c>
      <c r="K16" s="2751">
        <v>0</v>
      </c>
      <c r="L16" s="2752">
        <v>0</v>
      </c>
      <c r="M16" s="2744">
        <v>0</v>
      </c>
      <c r="N16" s="2751">
        <v>0</v>
      </c>
      <c r="O16" s="2752">
        <v>0</v>
      </c>
      <c r="P16" s="2732">
        <v>0</v>
      </c>
      <c r="Q16" s="2733">
        <f t="shared" si="484"/>
        <v>0</v>
      </c>
      <c r="R16" s="2734">
        <f t="shared" si="484"/>
        <v>0</v>
      </c>
      <c r="S16" s="2735">
        <f t="shared" si="482"/>
        <v>0</v>
      </c>
    </row>
    <row r="17" ht="27.75" customHeight="1">
      <c r="A17" s="2729" t="s">
        <v>226</v>
      </c>
      <c r="B17" s="2730">
        <v>0</v>
      </c>
      <c r="C17" s="2731">
        <v>0</v>
      </c>
      <c r="D17" s="2732">
        <v>0</v>
      </c>
      <c r="E17" s="2730">
        <v>0</v>
      </c>
      <c r="F17" s="2731">
        <v>0</v>
      </c>
      <c r="G17" s="2732">
        <v>0</v>
      </c>
      <c r="H17" s="2730">
        <v>0</v>
      </c>
      <c r="I17" s="2731">
        <v>0</v>
      </c>
      <c r="J17" s="2732">
        <v>0</v>
      </c>
      <c r="K17" s="2730">
        <v>0</v>
      </c>
      <c r="L17" s="2731">
        <v>0</v>
      </c>
      <c r="M17" s="2732">
        <v>0</v>
      </c>
      <c r="N17" s="2730">
        <v>1</v>
      </c>
      <c r="O17" s="2731">
        <v>0</v>
      </c>
      <c r="P17" s="2732">
        <f>SUM(N17:O17)</f>
        <v>1</v>
      </c>
      <c r="Q17" s="2733">
        <f t="shared" si="484"/>
        <v>1</v>
      </c>
      <c r="R17" s="2734">
        <f t="shared" si="484"/>
        <v>0</v>
      </c>
      <c r="S17" s="2735">
        <f t="shared" si="482"/>
        <v>1</v>
      </c>
    </row>
    <row r="18" ht="27.75" customHeight="1">
      <c r="A18" s="2753" t="s">
        <v>21</v>
      </c>
      <c r="B18" s="2754">
        <f t="shared" ref="B18:P23" si="485">SUM(B15:B17)</f>
        <v>20</v>
      </c>
      <c r="C18" s="2755">
        <f t="shared" si="485"/>
        <v>1</v>
      </c>
      <c r="D18" s="2756">
        <f t="shared" si="485"/>
        <v>21</v>
      </c>
      <c r="E18" s="2754">
        <f t="shared" si="485"/>
        <v>25</v>
      </c>
      <c r="F18" s="2755">
        <f t="shared" si="485"/>
        <v>2</v>
      </c>
      <c r="G18" s="2756">
        <f t="shared" si="485"/>
        <v>27</v>
      </c>
      <c r="H18" s="2754">
        <f t="shared" si="485"/>
        <v>23</v>
      </c>
      <c r="I18" s="2755">
        <f t="shared" si="485"/>
        <v>5</v>
      </c>
      <c r="J18" s="2756">
        <f t="shared" si="485"/>
        <v>28</v>
      </c>
      <c r="K18" s="2756">
        <f t="shared" ref="K18:L18" si="486">SUM(K15:K17)</f>
        <v>13</v>
      </c>
      <c r="L18" s="2756">
        <f t="shared" si="486"/>
        <v>0</v>
      </c>
      <c r="M18" s="2756">
        <f>SUM(M15:M17)</f>
        <v>13</v>
      </c>
      <c r="N18" s="2738">
        <f>SUM(N15:N17)</f>
        <v>22</v>
      </c>
      <c r="O18" s="2756">
        <v>0</v>
      </c>
      <c r="P18" s="2756">
        <f>SUM(P15:P17)</f>
        <v>22</v>
      </c>
      <c r="Q18" s="2739">
        <f t="shared" si="484"/>
        <v>103</v>
      </c>
      <c r="R18" s="2740">
        <f t="shared" si="484"/>
        <v>8</v>
      </c>
      <c r="S18" s="2740">
        <f t="shared" si="482"/>
        <v>111</v>
      </c>
    </row>
    <row r="19" ht="48.75" customHeight="1">
      <c r="A19" s="2757" t="s">
        <v>22</v>
      </c>
      <c r="B19" s="2758"/>
      <c r="C19" s="2759"/>
      <c r="D19" s="2760"/>
      <c r="E19" s="2758"/>
      <c r="F19" s="2759"/>
      <c r="G19" s="2760"/>
      <c r="H19" s="2758"/>
      <c r="I19" s="2759"/>
      <c r="J19" s="2760"/>
      <c r="K19" s="2758"/>
      <c r="L19" s="2759"/>
      <c r="M19" s="2760"/>
      <c r="N19" s="2758"/>
      <c r="O19" s="2759"/>
      <c r="P19" s="2761"/>
      <c r="Q19" s="2762"/>
      <c r="R19" s="2763"/>
      <c r="S19" s="2764"/>
    </row>
    <row r="20" ht="31.5" customHeight="1">
      <c r="A20" s="2765" t="s">
        <v>222</v>
      </c>
      <c r="B20" s="2730">
        <v>0</v>
      </c>
      <c r="C20" s="2731">
        <v>0</v>
      </c>
      <c r="D20" s="2766">
        <f>SUM(B20:C20)</f>
        <v>0</v>
      </c>
      <c r="E20" s="2730">
        <v>0</v>
      </c>
      <c r="F20" s="2731">
        <v>0</v>
      </c>
      <c r="G20" s="2766">
        <f>SUM(E20:F20)</f>
        <v>0</v>
      </c>
      <c r="H20" s="2730">
        <v>0</v>
      </c>
      <c r="I20" s="2731">
        <v>0</v>
      </c>
      <c r="J20" s="2766">
        <v>0</v>
      </c>
      <c r="K20" s="2730">
        <v>0</v>
      </c>
      <c r="L20" s="2731">
        <v>0</v>
      </c>
      <c r="M20" s="2766">
        <v>0</v>
      </c>
      <c r="N20" s="2730">
        <v>0</v>
      </c>
      <c r="O20" s="2731">
        <v>0</v>
      </c>
      <c r="P20" s="2732">
        <v>0</v>
      </c>
      <c r="Q20" s="2733">
        <f t="shared" si="484"/>
        <v>0</v>
      </c>
      <c r="R20" s="2734">
        <f t="shared" si="484"/>
        <v>0</v>
      </c>
      <c r="S20" s="2735">
        <f t="shared" si="482"/>
        <v>0</v>
      </c>
    </row>
    <row r="21" ht="44.25" customHeight="1">
      <c r="A21" s="2767" t="s">
        <v>223</v>
      </c>
      <c r="B21" s="2730">
        <v>0</v>
      </c>
      <c r="C21" s="2731">
        <v>0</v>
      </c>
      <c r="D21" s="2766">
        <v>0</v>
      </c>
      <c r="E21" s="2730">
        <v>0</v>
      </c>
      <c r="F21" s="2731">
        <v>0</v>
      </c>
      <c r="G21" s="2766">
        <v>0</v>
      </c>
      <c r="H21" s="2730">
        <v>0</v>
      </c>
      <c r="I21" s="2731">
        <v>0</v>
      </c>
      <c r="J21" s="2766">
        <v>0</v>
      </c>
      <c r="K21" s="2730">
        <v>0</v>
      </c>
      <c r="L21" s="2731">
        <v>0</v>
      </c>
      <c r="M21" s="2766">
        <v>0</v>
      </c>
      <c r="N21" s="2730">
        <v>0</v>
      </c>
      <c r="O21" s="2731">
        <v>0</v>
      </c>
      <c r="P21" s="2732">
        <v>0</v>
      </c>
      <c r="Q21" s="2768">
        <f t="shared" si="484"/>
        <v>0</v>
      </c>
      <c r="R21" s="2734">
        <f t="shared" si="484"/>
        <v>0</v>
      </c>
      <c r="S21" s="2735">
        <f t="shared" si="482"/>
        <v>0</v>
      </c>
    </row>
    <row r="22" ht="30" customHeight="1">
      <c r="A22" s="2765" t="s">
        <v>226</v>
      </c>
      <c r="B22" s="2730">
        <v>0</v>
      </c>
      <c r="C22" s="2731">
        <v>0</v>
      </c>
      <c r="D22" s="2766">
        <v>0</v>
      </c>
      <c r="E22" s="2730">
        <v>0</v>
      </c>
      <c r="F22" s="2731">
        <v>0</v>
      </c>
      <c r="G22" s="2766">
        <v>0</v>
      </c>
      <c r="H22" s="2730">
        <v>0</v>
      </c>
      <c r="I22" s="2731">
        <v>0</v>
      </c>
      <c r="J22" s="2766">
        <v>0</v>
      </c>
      <c r="K22" s="2730">
        <v>0</v>
      </c>
      <c r="L22" s="2731">
        <v>0</v>
      </c>
      <c r="M22" s="2766">
        <v>0</v>
      </c>
      <c r="N22" s="2730">
        <v>0</v>
      </c>
      <c r="O22" s="2731">
        <v>0</v>
      </c>
      <c r="P22" s="2732">
        <v>0</v>
      </c>
      <c r="Q22" s="2733">
        <f t="shared" si="484"/>
        <v>0</v>
      </c>
      <c r="R22" s="2734">
        <f t="shared" si="484"/>
        <v>0</v>
      </c>
      <c r="S22" s="2735">
        <f t="shared" si="482"/>
        <v>0</v>
      </c>
    </row>
    <row r="23" ht="27.75" customHeight="1">
      <c r="A23" s="2753" t="s">
        <v>23</v>
      </c>
      <c r="B23" s="2738">
        <f t="shared" si="485"/>
        <v>0</v>
      </c>
      <c r="C23" s="2738">
        <f t="shared" si="485"/>
        <v>0</v>
      </c>
      <c r="D23" s="2738">
        <f t="shared" si="485"/>
        <v>0</v>
      </c>
      <c r="E23" s="2738">
        <f t="shared" si="485"/>
        <v>0</v>
      </c>
      <c r="F23" s="2738">
        <f t="shared" si="485"/>
        <v>0</v>
      </c>
      <c r="G23" s="2738">
        <f t="shared" si="485"/>
        <v>0</v>
      </c>
      <c r="H23" s="2738">
        <f t="shared" si="485"/>
        <v>0</v>
      </c>
      <c r="I23" s="2738">
        <f t="shared" si="485"/>
        <v>0</v>
      </c>
      <c r="J23" s="2738">
        <f t="shared" si="485"/>
        <v>0</v>
      </c>
      <c r="K23" s="2738">
        <f t="shared" si="485"/>
        <v>0</v>
      </c>
      <c r="L23" s="2738">
        <f t="shared" si="485"/>
        <v>0</v>
      </c>
      <c r="M23" s="2738">
        <f t="shared" si="485"/>
        <v>0</v>
      </c>
      <c r="N23" s="2738">
        <f t="shared" si="485"/>
        <v>0</v>
      </c>
      <c r="O23" s="2738">
        <f t="shared" si="485"/>
        <v>0</v>
      </c>
      <c r="P23" s="2738">
        <f t="shared" si="485"/>
        <v>0</v>
      </c>
      <c r="Q23" s="2740">
        <f t="shared" si="484"/>
        <v>0</v>
      </c>
      <c r="R23" s="2740">
        <f t="shared" si="484"/>
        <v>0</v>
      </c>
      <c r="S23" s="2740">
        <f t="shared" si="482"/>
        <v>0</v>
      </c>
    </row>
    <row r="24" ht="50.25" customHeight="1">
      <c r="A24" s="2769" t="s">
        <v>54</v>
      </c>
      <c r="B24" s="2738">
        <f t="shared" ref="B24:S24" si="487">SUM(B18)</f>
        <v>20</v>
      </c>
      <c r="C24" s="2738">
        <f t="shared" si="487"/>
        <v>1</v>
      </c>
      <c r="D24" s="2738">
        <f t="shared" si="487"/>
        <v>21</v>
      </c>
      <c r="E24" s="2738">
        <f t="shared" si="487"/>
        <v>25</v>
      </c>
      <c r="F24" s="2738">
        <f t="shared" si="487"/>
        <v>2</v>
      </c>
      <c r="G24" s="2738">
        <f t="shared" si="487"/>
        <v>27</v>
      </c>
      <c r="H24" s="2738">
        <f t="shared" si="487"/>
        <v>23</v>
      </c>
      <c r="I24" s="2738">
        <f t="shared" si="487"/>
        <v>5</v>
      </c>
      <c r="J24" s="2738">
        <f t="shared" si="487"/>
        <v>28</v>
      </c>
      <c r="K24" s="2738">
        <f t="shared" si="487"/>
        <v>13</v>
      </c>
      <c r="L24" s="2738">
        <f t="shared" si="487"/>
        <v>0</v>
      </c>
      <c r="M24" s="2738">
        <f t="shared" si="487"/>
        <v>13</v>
      </c>
      <c r="N24" s="2738">
        <f t="shared" si="487"/>
        <v>22</v>
      </c>
      <c r="O24" s="2738">
        <f t="shared" si="487"/>
        <v>0</v>
      </c>
      <c r="P24" s="2738">
        <f t="shared" si="487"/>
        <v>22</v>
      </c>
      <c r="Q24" s="2738">
        <f t="shared" si="487"/>
        <v>103</v>
      </c>
      <c r="R24" s="2738">
        <f t="shared" si="487"/>
        <v>8</v>
      </c>
      <c r="S24" s="2738">
        <f t="shared" si="487"/>
        <v>111</v>
      </c>
    </row>
    <row r="25" ht="29.25" customHeight="1">
      <c r="A25" s="2770" t="s">
        <v>55</v>
      </c>
      <c r="B25" s="2771">
        <f t="shared" ref="B25:D25" si="488">SUM(B23)</f>
        <v>0</v>
      </c>
      <c r="C25" s="2771">
        <f t="shared" si="488"/>
        <v>0</v>
      </c>
      <c r="D25" s="2771">
        <f t="shared" si="488"/>
        <v>0</v>
      </c>
      <c r="E25" s="2772">
        <f t="shared" ref="E25:M25" si="489">SUM(E23)</f>
        <v>0</v>
      </c>
      <c r="F25" s="2772">
        <f t="shared" si="489"/>
        <v>0</v>
      </c>
      <c r="G25" s="2772">
        <f t="shared" si="489"/>
        <v>0</v>
      </c>
      <c r="H25" s="2772">
        <f t="shared" si="489"/>
        <v>0</v>
      </c>
      <c r="I25" s="2772">
        <f t="shared" si="489"/>
        <v>0</v>
      </c>
      <c r="J25" s="2772">
        <f t="shared" si="489"/>
        <v>0</v>
      </c>
      <c r="K25" s="2772">
        <f t="shared" si="489"/>
        <v>0</v>
      </c>
      <c r="L25" s="2772">
        <f t="shared" si="489"/>
        <v>0</v>
      </c>
      <c r="M25" s="2772">
        <f t="shared" si="489"/>
        <v>0</v>
      </c>
      <c r="N25" s="2773">
        <f t="shared" ref="N25:P25" si="490">SUM(N23)</f>
        <v>0</v>
      </c>
      <c r="O25" s="2773">
        <f t="shared" si="490"/>
        <v>0</v>
      </c>
      <c r="P25" s="2773">
        <f t="shared" si="490"/>
        <v>0</v>
      </c>
      <c r="Q25" s="2774">
        <f>SUM(Q23)</f>
        <v>0</v>
      </c>
      <c r="R25" s="2774">
        <f>SUM(R23)</f>
        <v>0</v>
      </c>
      <c r="S25" s="2774">
        <f>SUM(S23)</f>
        <v>0</v>
      </c>
    </row>
    <row r="26" ht="34.5" customHeight="1">
      <c r="A26" s="2775" t="s">
        <v>56</v>
      </c>
      <c r="B26" s="2776">
        <f t="shared" ref="B26:P26" si="491">SUM(B24:B25)</f>
        <v>20</v>
      </c>
      <c r="C26" s="2776">
        <f t="shared" si="491"/>
        <v>1</v>
      </c>
      <c r="D26" s="2776">
        <f t="shared" si="491"/>
        <v>21</v>
      </c>
      <c r="E26" s="2776">
        <f t="shared" si="491"/>
        <v>25</v>
      </c>
      <c r="F26" s="2776">
        <f t="shared" si="491"/>
        <v>2</v>
      </c>
      <c r="G26" s="2776">
        <f t="shared" si="491"/>
        <v>27</v>
      </c>
      <c r="H26" s="2776">
        <f t="shared" si="491"/>
        <v>23</v>
      </c>
      <c r="I26" s="2776">
        <f t="shared" si="491"/>
        <v>5</v>
      </c>
      <c r="J26" s="2776">
        <f t="shared" si="491"/>
        <v>28</v>
      </c>
      <c r="K26" s="2776">
        <f t="shared" si="491"/>
        <v>13</v>
      </c>
      <c r="L26" s="2776">
        <f t="shared" si="491"/>
        <v>0</v>
      </c>
      <c r="M26" s="2776">
        <f t="shared" si="491"/>
        <v>13</v>
      </c>
      <c r="N26" s="2776">
        <f>SUM(N24:N25)</f>
        <v>22</v>
      </c>
      <c r="O26" s="2776">
        <f t="shared" si="491"/>
        <v>0</v>
      </c>
      <c r="P26" s="2776">
        <f t="shared" si="491"/>
        <v>22</v>
      </c>
      <c r="Q26" s="2776">
        <f>SUM(Q24:Q25)</f>
        <v>103</v>
      </c>
      <c r="R26" s="2776">
        <f>SUM(R24:R25)</f>
        <v>8</v>
      </c>
      <c r="S26" s="2776">
        <f>SUM(S24:S25)</f>
        <v>111</v>
      </c>
    </row>
    <row r="27">
      <c r="A27" s="2722"/>
      <c r="B27" s="2722"/>
      <c r="C27" s="2722"/>
      <c r="D27" s="2722"/>
      <c r="E27" s="2722"/>
      <c r="F27" s="2722"/>
      <c r="G27" s="2722"/>
      <c r="H27" s="2722"/>
      <c r="I27" s="2722"/>
      <c r="J27" s="2722"/>
      <c r="K27" s="2722"/>
      <c r="L27" s="2722"/>
      <c r="M27" s="2722"/>
      <c r="N27" s="2722"/>
      <c r="O27" s="2722"/>
      <c r="P27" s="2722"/>
    </row>
    <row r="28">
      <c r="A28" s="2722"/>
      <c r="B28" s="2722"/>
      <c r="C28" s="2722"/>
      <c r="D28" s="2722"/>
      <c r="E28" s="2722"/>
      <c r="F28" s="2722"/>
      <c r="G28" s="2722"/>
      <c r="H28" s="2722"/>
      <c r="I28" s="2722"/>
      <c r="J28" s="2722"/>
      <c r="K28" s="2722"/>
      <c r="L28" s="2722"/>
      <c r="M28" s="2722"/>
      <c r="N28" s="2722"/>
      <c r="O28" s="2722"/>
      <c r="P28" s="2722"/>
    </row>
    <row r="29">
      <c r="M29" s="2722"/>
      <c r="N29" s="2722"/>
      <c r="O29" s="2722"/>
      <c r="P29" s="2722"/>
    </row>
    <row r="30">
      <c r="M30" s="2722"/>
      <c r="N30" s="2722"/>
      <c r="O30" s="2722"/>
      <c r="P30" s="2722"/>
    </row>
    <row r="31">
      <c r="A31" s="2635"/>
      <c r="B31" s="2635"/>
      <c r="C31" s="2635"/>
      <c r="D31" s="2635"/>
      <c r="E31" s="2635"/>
      <c r="F31" s="2635"/>
      <c r="G31" s="2635"/>
      <c r="H31" s="2722"/>
      <c r="I31" s="2722"/>
      <c r="J31" s="2722"/>
      <c r="K31" s="2635"/>
      <c r="L31" s="2635"/>
    </row>
  </sheetData>
  <mergeCells count="7">
    <mergeCell ref="A1:S4"/>
    <mergeCell ref="B6:D6"/>
    <mergeCell ref="E6:G6"/>
    <mergeCell ref="H6:J6"/>
    <mergeCell ref="K6:M6"/>
    <mergeCell ref="N6:P6"/>
    <mergeCell ref="Q6:S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2">
    <tabColor rgb="FF00B050"/>
    <outlinePr applyStyles="0" summaryBelow="1" summaryRight="1" showOutlineSymbols="1"/>
    <pageSetUpPr autoPageBreaks="1" fitToPage="0"/>
  </sheetPr>
  <sheetViews>
    <sheetView view="pageBreakPreview" zoomScale="60" workbookViewId="0">
      <selection activeCell="H26" activeCellId="0" sqref="H26"/>
    </sheetView>
  </sheetViews>
  <sheetFormatPr defaultRowHeight="12.75"/>
  <cols>
    <col bestFit="1" customWidth="1" min="1" max="1" style="2777" width="66.5703125"/>
    <col customWidth="1" min="2" max="2" style="2777" width="19.85546875"/>
    <col customWidth="1" min="3" max="3" style="2777" width="15.7109375"/>
    <col bestFit="1" customWidth="1" min="4" max="4" style="2777" width="10.85546875"/>
    <col customWidth="1" min="5" max="5" style="2777" width="18.42578125"/>
    <col customWidth="1" min="6" max="6" style="2777" width="14.28515625"/>
    <col bestFit="1" customWidth="1" min="7" max="7" style="2777" width="10.85546875"/>
    <col customWidth="1" min="8" max="8" style="2777" width="18.42578125"/>
    <col bestFit="1" customWidth="1" min="9" max="9" style="2777" width="16.7109375"/>
    <col customWidth="1" min="10" max="10" style="2777" width="14.85546875"/>
    <col customWidth="1" min="11" max="11" style="2777" width="9.140625"/>
    <col min="12" max="16384" style="2777" width="9.140625"/>
  </cols>
  <sheetData>
    <row r="1" ht="17.25">
      <c r="A1" s="2778"/>
      <c r="B1" s="2778"/>
      <c r="C1" s="2778"/>
      <c r="D1" s="2778"/>
      <c r="E1" s="2778"/>
      <c r="F1" s="2778"/>
      <c r="G1" s="2778"/>
      <c r="H1" s="2778"/>
      <c r="I1" s="2778"/>
      <c r="J1" s="2778"/>
    </row>
    <row r="2" ht="22.5" customHeight="1">
      <c r="A2" s="2779" t="s">
        <v>218</v>
      </c>
      <c r="B2" s="2779"/>
      <c r="C2" s="2779"/>
      <c r="D2" s="2779"/>
      <c r="E2" s="2779"/>
      <c r="F2" s="2779"/>
      <c r="G2" s="2779"/>
      <c r="H2" s="2779"/>
      <c r="I2" s="2779"/>
      <c r="J2" s="2779"/>
    </row>
    <row r="3" ht="22.5" customHeight="1">
      <c r="A3" s="2779" t="s">
        <v>227</v>
      </c>
      <c r="B3" s="2779"/>
      <c r="C3" s="2779"/>
      <c r="D3" s="2779"/>
      <c r="E3" s="2779"/>
      <c r="F3" s="2779"/>
      <c r="G3" s="2779"/>
      <c r="H3" s="2779"/>
      <c r="I3" s="2779"/>
      <c r="J3" s="2779"/>
    </row>
    <row r="4" ht="13.5" customHeight="1">
      <c r="A4" s="2778"/>
      <c r="B4" s="2778"/>
      <c r="C4" s="2778"/>
      <c r="D4" s="2778"/>
      <c r="E4" s="2778"/>
      <c r="F4" s="2778"/>
      <c r="G4" s="2778"/>
      <c r="H4" s="2778"/>
      <c r="I4" s="2778"/>
      <c r="J4" s="2778"/>
    </row>
    <row r="5" ht="32.25" customHeight="1">
      <c r="A5" s="2780" t="s">
        <v>220</v>
      </c>
      <c r="B5" s="2781" t="s">
        <v>36</v>
      </c>
      <c r="C5" s="2782"/>
      <c r="D5" s="2783"/>
      <c r="E5" s="2781" t="s">
        <v>37</v>
      </c>
      <c r="F5" s="2782"/>
      <c r="G5" s="2783"/>
      <c r="H5" s="2784" t="s">
        <v>205</v>
      </c>
      <c r="I5" s="2785"/>
      <c r="J5" s="2786"/>
    </row>
    <row r="6" ht="45" customHeight="1">
      <c r="A6" s="2787"/>
      <c r="B6" s="2647" t="s">
        <v>9</v>
      </c>
      <c r="C6" s="2648" t="s">
        <v>10</v>
      </c>
      <c r="D6" s="2649" t="s">
        <v>11</v>
      </c>
      <c r="E6" s="2647" t="s">
        <v>9</v>
      </c>
      <c r="F6" s="2648" t="s">
        <v>10</v>
      </c>
      <c r="G6" s="2649" t="s">
        <v>11</v>
      </c>
      <c r="H6" s="2647" t="s">
        <v>9</v>
      </c>
      <c r="I6" s="2648" t="s">
        <v>10</v>
      </c>
      <c r="J6" s="2728" t="s">
        <v>11</v>
      </c>
    </row>
    <row r="7" ht="27" customHeight="1">
      <c r="A7" s="2655" t="s">
        <v>12</v>
      </c>
      <c r="B7" s="2656"/>
      <c r="C7" s="2657"/>
      <c r="D7" s="2658"/>
      <c r="E7" s="2656"/>
      <c r="F7" s="2657"/>
      <c r="G7" s="2658"/>
      <c r="H7" s="2660"/>
      <c r="I7" s="2661"/>
      <c r="J7" s="2662"/>
    </row>
    <row r="8" ht="25.5" customHeight="1">
      <c r="A8" s="2736" t="s">
        <v>228</v>
      </c>
      <c r="B8" s="2788">
        <v>11</v>
      </c>
      <c r="C8" s="2789">
        <v>2</v>
      </c>
      <c r="D8" s="2790">
        <f t="shared" ref="D8:D9" si="492">SUM(B8:C8)</f>
        <v>13</v>
      </c>
      <c r="E8" s="2788">
        <v>14</v>
      </c>
      <c r="F8" s="2789">
        <v>2</v>
      </c>
      <c r="G8" s="2790">
        <f t="shared" ref="G8:G9" si="493">SUM(E8:F8)</f>
        <v>16</v>
      </c>
      <c r="H8" s="2791">
        <f t="shared" ref="H8:H9" si="494">B8+E8</f>
        <v>25</v>
      </c>
      <c r="I8" s="2792">
        <f t="shared" ref="I8:I9" si="495">C8+F8</f>
        <v>4</v>
      </c>
      <c r="J8" s="2793">
        <f t="shared" ref="J8:J9" si="496">H8+I8</f>
        <v>29</v>
      </c>
    </row>
    <row r="9" ht="29.25" customHeight="1">
      <c r="A9" s="2729" t="s">
        <v>229</v>
      </c>
      <c r="B9" s="2788">
        <v>20</v>
      </c>
      <c r="C9" s="2789">
        <v>1</v>
      </c>
      <c r="D9" s="2790">
        <f t="shared" si="492"/>
        <v>21</v>
      </c>
      <c r="E9" s="2788">
        <v>10</v>
      </c>
      <c r="F9" s="2789">
        <v>0</v>
      </c>
      <c r="G9" s="2790">
        <f t="shared" si="493"/>
        <v>10</v>
      </c>
      <c r="H9" s="2791">
        <f t="shared" si="494"/>
        <v>30</v>
      </c>
      <c r="I9" s="2792">
        <f t="shared" si="495"/>
        <v>1</v>
      </c>
      <c r="J9" s="2793">
        <f t="shared" si="496"/>
        <v>31</v>
      </c>
    </row>
    <row r="10" ht="24" customHeight="1">
      <c r="A10" s="2794" t="s">
        <v>30</v>
      </c>
      <c r="B10" s="2795">
        <f>SUM(B8:B9)</f>
        <v>31</v>
      </c>
      <c r="C10" s="2796">
        <f>SUM(C8:C9)</f>
        <v>3</v>
      </c>
      <c r="D10" s="2797">
        <f>SUM(D8:D9)</f>
        <v>34</v>
      </c>
      <c r="E10" s="2795">
        <f>SUM(E8:E9)</f>
        <v>24</v>
      </c>
      <c r="F10" s="2796">
        <v>0</v>
      </c>
      <c r="G10" s="2797">
        <f>SUM(G8:G9)</f>
        <v>26</v>
      </c>
      <c r="H10" s="2798">
        <f>SUM(H8:H9)</f>
        <v>55</v>
      </c>
      <c r="I10" s="2799">
        <f>SUM(I8:I9)</f>
        <v>5</v>
      </c>
      <c r="J10" s="2800">
        <f>SUM(H10:I10)</f>
        <v>60</v>
      </c>
    </row>
    <row r="11" ht="25.5" customHeight="1">
      <c r="A11" s="2801" t="s">
        <v>18</v>
      </c>
      <c r="B11" s="2802"/>
      <c r="C11" s="2803"/>
      <c r="D11" s="2804"/>
      <c r="E11" s="2802"/>
      <c r="F11" s="2803"/>
      <c r="G11" s="2804"/>
      <c r="H11" s="2805"/>
      <c r="I11" s="2806"/>
      <c r="J11" s="2807"/>
    </row>
    <row r="12" ht="24.75" customHeight="1">
      <c r="A12" s="2808" t="s">
        <v>19</v>
      </c>
      <c r="B12" s="2788"/>
      <c r="C12" s="2789"/>
      <c r="D12" s="2790"/>
      <c r="E12" s="2788"/>
      <c r="F12" s="2789"/>
      <c r="G12" s="2790"/>
      <c r="H12" s="2809"/>
      <c r="I12" s="2810"/>
      <c r="J12" s="2811"/>
    </row>
    <row r="13" ht="27" customHeight="1">
      <c r="A13" s="2736" t="s">
        <v>228</v>
      </c>
      <c r="B13" s="2788">
        <v>11</v>
      </c>
      <c r="C13" s="2789">
        <v>2</v>
      </c>
      <c r="D13" s="2790">
        <f t="shared" ref="D13:D14" si="497">SUM(B13:C13)</f>
        <v>13</v>
      </c>
      <c r="E13" s="2788">
        <v>14</v>
      </c>
      <c r="F13" s="2789">
        <v>2</v>
      </c>
      <c r="G13" s="2790">
        <f t="shared" ref="G13:G14" si="498">SUM(E13:F13)</f>
        <v>16</v>
      </c>
      <c r="H13" s="2791">
        <f t="shared" ref="H13:H14" si="499">B13+E13</f>
        <v>25</v>
      </c>
      <c r="I13" s="2792">
        <f t="shared" ref="I13:I14" si="500">C13+F13</f>
        <v>4</v>
      </c>
      <c r="J13" s="2793">
        <f t="shared" ref="J13:J14" si="501">H13+I13</f>
        <v>29</v>
      </c>
    </row>
    <row r="14" ht="27" customHeight="1">
      <c r="A14" s="2729" t="s">
        <v>229</v>
      </c>
      <c r="B14" s="2788">
        <v>20</v>
      </c>
      <c r="C14" s="2789">
        <v>1</v>
      </c>
      <c r="D14" s="2790">
        <f t="shared" si="497"/>
        <v>21</v>
      </c>
      <c r="E14" s="2788">
        <v>10</v>
      </c>
      <c r="F14" s="2789">
        <v>0</v>
      </c>
      <c r="G14" s="2790">
        <f t="shared" si="498"/>
        <v>10</v>
      </c>
      <c r="H14" s="2791">
        <f t="shared" si="499"/>
        <v>30</v>
      </c>
      <c r="I14" s="2792">
        <f t="shared" si="500"/>
        <v>1</v>
      </c>
      <c r="J14" s="2793">
        <f t="shared" si="501"/>
        <v>31</v>
      </c>
    </row>
    <row r="15" ht="26.25" customHeight="1">
      <c r="A15" s="2812" t="s">
        <v>21</v>
      </c>
      <c r="B15" s="2795">
        <f>SUM(B13:B14)</f>
        <v>31</v>
      </c>
      <c r="C15" s="2796">
        <f>SUM(C13:C14)</f>
        <v>3</v>
      </c>
      <c r="D15" s="2797">
        <f>SUM(D13:D14)</f>
        <v>34</v>
      </c>
      <c r="E15" s="2795">
        <f>SUM(E13:E14)</f>
        <v>24</v>
      </c>
      <c r="F15" s="2796">
        <v>0</v>
      </c>
      <c r="G15" s="2797">
        <f>SUM(G13:G14)</f>
        <v>26</v>
      </c>
      <c r="H15" s="2813">
        <f>SUM(H13:H14)</f>
        <v>55</v>
      </c>
      <c r="I15" s="2814">
        <f>SUM(I13:I14)</f>
        <v>5</v>
      </c>
      <c r="J15" s="2815">
        <f>SUM(H15:I15)</f>
        <v>60</v>
      </c>
    </row>
    <row r="16" ht="45.75" customHeight="1">
      <c r="A16" s="2757" t="s">
        <v>22</v>
      </c>
      <c r="B16" s="2816"/>
      <c r="C16" s="2817"/>
      <c r="D16" s="2818"/>
      <c r="E16" s="2816"/>
      <c r="F16" s="2817"/>
      <c r="G16" s="2819"/>
      <c r="H16" s="2820"/>
      <c r="I16" s="2821"/>
      <c r="J16" s="2822"/>
    </row>
    <row r="17" ht="27.75" customHeight="1">
      <c r="A17" s="2767" t="s">
        <v>228</v>
      </c>
      <c r="B17" s="2788">
        <v>0</v>
      </c>
      <c r="C17" s="2789">
        <v>0</v>
      </c>
      <c r="D17" s="2823">
        <f t="shared" ref="D17:G18" si="502">SUM(B17:C17)</f>
        <v>0</v>
      </c>
      <c r="E17" s="2824">
        <f t="shared" si="502"/>
        <v>0</v>
      </c>
      <c r="F17" s="2823">
        <f t="shared" si="502"/>
        <v>0</v>
      </c>
      <c r="G17" s="2790">
        <f t="shared" si="502"/>
        <v>0</v>
      </c>
      <c r="H17" s="2791">
        <f>B17+E17</f>
        <v>0</v>
      </c>
      <c r="I17" s="2792">
        <f t="shared" ref="I17:I18" si="503">C17+F17</f>
        <v>0</v>
      </c>
      <c r="J17" s="2793">
        <f t="shared" ref="J17:J22" si="504">SUM(H17:I17)</f>
        <v>0</v>
      </c>
    </row>
    <row r="18" ht="27.75" customHeight="1">
      <c r="A18" s="2765" t="s">
        <v>229</v>
      </c>
      <c r="B18" s="2788">
        <v>0</v>
      </c>
      <c r="C18" s="2789">
        <v>0</v>
      </c>
      <c r="D18" s="2823">
        <f t="shared" si="502"/>
        <v>0</v>
      </c>
      <c r="E18" s="2824">
        <f t="shared" si="502"/>
        <v>0</v>
      </c>
      <c r="F18" s="2823">
        <f t="shared" si="502"/>
        <v>0</v>
      </c>
      <c r="G18" s="2790">
        <f t="shared" si="502"/>
        <v>0</v>
      </c>
      <c r="H18" s="2791">
        <v>0</v>
      </c>
      <c r="I18" s="2792">
        <f t="shared" si="503"/>
        <v>0</v>
      </c>
      <c r="J18" s="2793">
        <f t="shared" si="504"/>
        <v>0</v>
      </c>
    </row>
    <row r="19" ht="21.75" customHeight="1">
      <c r="A19" s="2825" t="s">
        <v>23</v>
      </c>
      <c r="B19" s="2826">
        <v>0</v>
      </c>
      <c r="C19" s="2827">
        <v>0</v>
      </c>
      <c r="D19" s="2828">
        <f>SUM(D17:D18)</f>
        <v>0</v>
      </c>
      <c r="E19" s="2829">
        <f>SUM(C19:D19)</f>
        <v>0</v>
      </c>
      <c r="F19" s="2830">
        <f>SUM(D19:E19)</f>
        <v>0</v>
      </c>
      <c r="G19" s="2831">
        <f>SUM(E19:F19)</f>
        <v>0</v>
      </c>
      <c r="H19" s="2832">
        <f>SUM(H17:H18)</f>
        <v>0</v>
      </c>
      <c r="I19" s="2833">
        <f>SUM(I17:I18)</f>
        <v>0</v>
      </c>
      <c r="J19" s="2815">
        <f t="shared" si="504"/>
        <v>0</v>
      </c>
    </row>
    <row r="20" ht="27.75" customHeight="1">
      <c r="A20" s="2769" t="s">
        <v>54</v>
      </c>
      <c r="B20" s="2834">
        <f>B15</f>
        <v>31</v>
      </c>
      <c r="C20" s="2835">
        <f>C15</f>
        <v>3</v>
      </c>
      <c r="D20" s="2836">
        <f>D15</f>
        <v>34</v>
      </c>
      <c r="E20" s="2834">
        <f>SUM(E13:E14)</f>
        <v>24</v>
      </c>
      <c r="F20" s="2834">
        <f t="shared" ref="F20:G20" si="505">SUM(F13:F14)</f>
        <v>2</v>
      </c>
      <c r="G20" s="2834">
        <f t="shared" si="505"/>
        <v>26</v>
      </c>
      <c r="H20" s="2837">
        <f t="shared" ref="H20:H21" si="506">B20+E20</f>
        <v>55</v>
      </c>
      <c r="I20" s="2835">
        <f>I8+I9</f>
        <v>5</v>
      </c>
      <c r="J20" s="2836">
        <f t="shared" si="504"/>
        <v>60</v>
      </c>
    </row>
    <row r="21" ht="45" customHeight="1">
      <c r="A21" s="2769" t="s">
        <v>55</v>
      </c>
      <c r="B21" s="2838">
        <f>B19</f>
        <v>0</v>
      </c>
      <c r="C21" s="2839">
        <f>C19</f>
        <v>0</v>
      </c>
      <c r="D21" s="2840">
        <f>D19</f>
        <v>0</v>
      </c>
      <c r="E21" s="2838">
        <v>0</v>
      </c>
      <c r="F21" s="2839">
        <v>0</v>
      </c>
      <c r="G21" s="2840">
        <v>0</v>
      </c>
      <c r="H21" s="2837">
        <f t="shared" si="506"/>
        <v>0</v>
      </c>
      <c r="I21" s="2835">
        <f>C21+F21</f>
        <v>0</v>
      </c>
      <c r="J21" s="2836">
        <f t="shared" si="504"/>
        <v>0</v>
      </c>
    </row>
    <row r="22" ht="27.75" customHeight="1">
      <c r="A22" s="2841" t="s">
        <v>56</v>
      </c>
      <c r="B22" s="2842">
        <f>SUM(B20:B21)</f>
        <v>31</v>
      </c>
      <c r="C22" s="2843">
        <f>SUM(C20:C21)</f>
        <v>3</v>
      </c>
      <c r="D22" s="2844">
        <f>SUM(D20:D21)</f>
        <v>34</v>
      </c>
      <c r="E22" s="2842">
        <f>SUM(E20)</f>
        <v>24</v>
      </c>
      <c r="F22" s="2842">
        <f t="shared" ref="F22:G22" si="507">SUM(F20)</f>
        <v>2</v>
      </c>
      <c r="G22" s="2842">
        <f t="shared" si="507"/>
        <v>26</v>
      </c>
      <c r="H22" s="2845">
        <f>SUM(B22+E22)</f>
        <v>55</v>
      </c>
      <c r="I22" s="2843">
        <f>SUM(I20+I21)</f>
        <v>5</v>
      </c>
      <c r="J22" s="2844">
        <f t="shared" si="504"/>
        <v>60</v>
      </c>
    </row>
    <row r="23" ht="26.25" customHeight="1">
      <c r="A23" s="2722"/>
      <c r="B23" s="2722"/>
      <c r="C23" s="2722"/>
      <c r="D23" s="2722"/>
      <c r="E23" s="2722"/>
      <c r="F23" s="2722"/>
      <c r="G23" s="2722"/>
      <c r="H23" s="2722"/>
      <c r="I23" s="2722"/>
      <c r="J23" s="2722"/>
      <c r="K23" s="2722"/>
      <c r="L23" s="2722"/>
      <c r="M23" s="2722"/>
      <c r="N23" s="2722"/>
      <c r="O23" s="2722"/>
      <c r="P23" s="2722"/>
    </row>
    <row r="24" ht="17.25">
      <c r="A24" s="2722"/>
      <c r="B24" s="2722"/>
      <c r="C24" s="2722"/>
      <c r="D24" s="2722"/>
      <c r="E24" s="2722"/>
      <c r="F24" s="2722"/>
      <c r="G24" s="2722"/>
      <c r="H24" s="2722"/>
      <c r="I24" s="2722"/>
      <c r="J24" s="2722"/>
      <c r="K24" s="2722"/>
      <c r="L24" s="2722"/>
      <c r="M24" s="2722"/>
      <c r="N24" s="2722"/>
      <c r="O24" s="2722"/>
      <c r="P24" s="2722"/>
    </row>
    <row r="25" ht="17.25">
      <c r="A25" s="2635"/>
      <c r="B25" s="2635"/>
      <c r="C25" s="2635"/>
      <c r="D25" s="2635"/>
      <c r="E25" s="2635"/>
      <c r="F25" s="2635"/>
      <c r="G25" s="2635"/>
      <c r="H25" s="2722"/>
      <c r="I25" s="2723"/>
      <c r="J25" s="2722"/>
      <c r="L25" s="2722"/>
      <c r="M25" s="2722"/>
      <c r="N25" s="2722"/>
      <c r="O25" s="2722"/>
      <c r="P25" s="2722"/>
    </row>
    <row r="26" ht="17.25">
      <c r="A26" s="2722"/>
      <c r="B26" s="2722"/>
      <c r="C26" s="2722"/>
      <c r="D26" s="2722"/>
      <c r="E26" s="2722"/>
      <c r="F26" s="2722"/>
      <c r="G26" s="2722"/>
      <c r="H26" s="2722"/>
      <c r="I26" s="2722"/>
      <c r="J26" s="2722"/>
      <c r="K26" s="2722"/>
      <c r="L26" s="2722"/>
      <c r="M26" s="2722"/>
      <c r="N26" s="2722"/>
      <c r="O26" s="2722"/>
      <c r="P26" s="2722"/>
    </row>
  </sheetData>
  <mergeCells count="8">
    <mergeCell ref="A1:J1"/>
    <mergeCell ref="A2:J2"/>
    <mergeCell ref="A3:J3"/>
    <mergeCell ref="A4:J4"/>
    <mergeCell ref="B5:D5"/>
    <mergeCell ref="E5:G5"/>
    <mergeCell ref="H5:J5"/>
    <mergeCell ref="A25:G25"/>
  </mergeCells>
  <printOptions headings="0" gridLines="0"/>
  <pageMargins left="0.70866141732283505" right="0.70866141732283505" top="0.74803149606299202" bottom="0.74803149606299202" header="0.31496062992126" footer="0.31496062992126"/>
  <pageSetup paperSize="9" scale="5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3">
    <tabColor rgb="FF00B050"/>
    <outlinePr applyStyles="0" summaryBelow="1" summaryRight="1" showOutlineSymbols="1"/>
    <pageSetUpPr autoPageBreaks="1" fitToPage="0"/>
  </sheetPr>
  <sheetViews>
    <sheetView view="pageBreakPreview" zoomScale="60" workbookViewId="0">
      <selection activeCell="I31" activeCellId="0" sqref="I31"/>
    </sheetView>
  </sheetViews>
  <sheetFormatPr defaultRowHeight="12.75"/>
  <cols>
    <col customWidth="1" min="1" max="1" style="2724" width="66"/>
    <col customWidth="1" min="2" max="2" style="2724" width="19.28515625"/>
    <col customWidth="1" min="3" max="3" style="2724" width="14.5703125"/>
    <col customWidth="1" min="4" max="4" style="2724" width="14.28515625"/>
    <col customWidth="1" min="5" max="5" style="2724" width="20"/>
    <col customWidth="1" min="6" max="6" style="2724" width="14.5703125"/>
    <col customWidth="1" min="7" max="7" style="2724" width="12.7109375"/>
    <col customWidth="1" min="8" max="8" style="2724" width="16.42578125"/>
    <col customWidth="1" min="9" max="10" style="2724" width="14.5703125"/>
    <col customWidth="1" min="11" max="11" style="2724" width="16.85546875"/>
    <col customWidth="1" min="12" max="12" style="2724" width="14.5703125"/>
    <col customWidth="1" min="13" max="13" style="2724" width="15.42578125"/>
    <col min="14" max="16384" style="2724" width="9.140625"/>
  </cols>
  <sheetData>
    <row r="1">
      <c r="A1" s="2846"/>
      <c r="B1" s="2846"/>
      <c r="C1" s="2846"/>
      <c r="D1" s="2846"/>
      <c r="E1" s="2846"/>
      <c r="F1" s="2846"/>
      <c r="G1" s="2846"/>
      <c r="H1" s="2846"/>
      <c r="I1" s="2846"/>
      <c r="J1" s="2846"/>
      <c r="K1" s="2846"/>
      <c r="L1" s="2846"/>
      <c r="M1" s="2846"/>
      <c r="N1" s="2847"/>
      <c r="O1" s="2847"/>
      <c r="P1" s="2847"/>
    </row>
    <row r="2" ht="20.25" customHeight="1">
      <c r="A2" s="2848" t="s">
        <v>218</v>
      </c>
      <c r="B2" s="2848"/>
      <c r="C2" s="2848"/>
      <c r="D2" s="2848"/>
      <c r="E2" s="2848"/>
      <c r="F2" s="2848"/>
      <c r="G2" s="2848"/>
      <c r="H2" s="2848"/>
      <c r="I2" s="2848"/>
      <c r="J2" s="2848"/>
      <c r="K2" s="2848"/>
      <c r="L2" s="2848"/>
      <c r="M2" s="2848"/>
      <c r="N2" s="2847"/>
      <c r="O2" s="2847"/>
      <c r="P2" s="2847"/>
    </row>
    <row r="3" ht="30" customHeight="1">
      <c r="A3" s="2848" t="s">
        <v>230</v>
      </c>
      <c r="B3" s="2848"/>
      <c r="C3" s="2848"/>
      <c r="D3" s="2848"/>
      <c r="E3" s="2848"/>
      <c r="F3" s="2848"/>
      <c r="G3" s="2848"/>
      <c r="H3" s="2848"/>
      <c r="I3" s="2848"/>
      <c r="J3" s="2848"/>
      <c r="K3" s="2848"/>
      <c r="L3" s="2848"/>
      <c r="M3" s="2848"/>
      <c r="N3" s="2847"/>
      <c r="O3" s="2847"/>
      <c r="P3" s="2847"/>
    </row>
    <row r="4" ht="12" customHeight="1">
      <c r="A4" s="2849"/>
      <c r="B4" s="2849"/>
      <c r="C4" s="2849"/>
      <c r="D4" s="2849"/>
      <c r="E4" s="2849"/>
      <c r="F4" s="2849"/>
      <c r="G4" s="2849"/>
      <c r="H4" s="2849"/>
      <c r="I4" s="2849"/>
      <c r="J4" s="2849"/>
      <c r="K4" s="2849"/>
      <c r="L4" s="2849"/>
      <c r="M4" s="2849"/>
      <c r="N4" s="2847"/>
      <c r="O4" s="2847"/>
      <c r="P4" s="2847"/>
    </row>
    <row r="5" ht="34.5" customHeight="1">
      <c r="A5" s="2850" t="s">
        <v>220</v>
      </c>
      <c r="B5" s="2851" t="s">
        <v>36</v>
      </c>
      <c r="C5" s="2852"/>
      <c r="D5" s="2853"/>
      <c r="E5" s="2851" t="s">
        <v>37</v>
      </c>
      <c r="F5" s="2852"/>
      <c r="G5" s="2853"/>
      <c r="H5" s="2851" t="s">
        <v>45</v>
      </c>
      <c r="I5" s="2852"/>
      <c r="J5" s="2854"/>
      <c r="K5" s="2855" t="s">
        <v>205</v>
      </c>
      <c r="L5" s="2852"/>
      <c r="M5" s="2854"/>
      <c r="N5" s="2847"/>
      <c r="O5" s="2847"/>
      <c r="P5" s="2847"/>
    </row>
    <row r="6" ht="57" customHeight="1">
      <c r="A6" s="2856"/>
      <c r="B6" s="2857" t="s">
        <v>9</v>
      </c>
      <c r="C6" s="2858" t="s">
        <v>10</v>
      </c>
      <c r="D6" s="2859" t="s">
        <v>11</v>
      </c>
      <c r="E6" s="2857" t="s">
        <v>9</v>
      </c>
      <c r="F6" s="2858" t="s">
        <v>10</v>
      </c>
      <c r="G6" s="2859" t="s">
        <v>11</v>
      </c>
      <c r="H6" s="2860" t="s">
        <v>9</v>
      </c>
      <c r="I6" s="2861" t="s">
        <v>10</v>
      </c>
      <c r="J6" s="2862" t="s">
        <v>11</v>
      </c>
      <c r="K6" s="2863" t="s">
        <v>9</v>
      </c>
      <c r="L6" s="2858" t="s">
        <v>10</v>
      </c>
      <c r="M6" s="2859" t="s">
        <v>11</v>
      </c>
      <c r="N6" s="2847"/>
      <c r="O6" s="2847"/>
      <c r="P6" s="2847"/>
    </row>
    <row r="7" ht="17.25">
      <c r="A7" s="2864" t="s">
        <v>12</v>
      </c>
      <c r="B7" s="2865"/>
      <c r="C7" s="2866"/>
      <c r="D7" s="2867"/>
      <c r="E7" s="2865"/>
      <c r="F7" s="2866"/>
      <c r="G7" s="2867"/>
      <c r="H7" s="2865"/>
      <c r="I7" s="2866"/>
      <c r="J7" s="2867"/>
      <c r="K7" s="2868"/>
      <c r="L7" s="2869"/>
      <c r="M7" s="2870"/>
      <c r="N7" s="2847"/>
      <c r="O7" s="2847"/>
      <c r="P7" s="2847"/>
    </row>
    <row r="8" ht="29.25" customHeight="1">
      <c r="A8" s="2871" t="s">
        <v>231</v>
      </c>
      <c r="B8" s="2872">
        <v>10</v>
      </c>
      <c r="C8" s="2873">
        <v>1</v>
      </c>
      <c r="D8" s="2874">
        <f t="shared" ref="D8:D9" si="508">SUM(B8:C8)</f>
        <v>11</v>
      </c>
      <c r="E8" s="2872">
        <v>13</v>
      </c>
      <c r="F8" s="2873">
        <v>0</v>
      </c>
      <c r="G8" s="2874">
        <f t="shared" ref="G8:G9" si="509">SUM(E8:F8)</f>
        <v>13</v>
      </c>
      <c r="H8" s="2872">
        <v>13</v>
      </c>
      <c r="I8" s="2873">
        <v>1</v>
      </c>
      <c r="J8" s="2874">
        <f t="shared" ref="J8:J9" si="510">SUM(H8:I8)</f>
        <v>14</v>
      </c>
      <c r="K8" s="2875">
        <f t="shared" ref="K8:L9" si="511">SUM(B8+E8+H8)</f>
        <v>36</v>
      </c>
      <c r="L8" s="2876">
        <f t="shared" si="511"/>
        <v>2</v>
      </c>
      <c r="M8" s="2877">
        <f t="shared" ref="M8:M9" si="512">SUM(K8+L8)</f>
        <v>38</v>
      </c>
      <c r="N8" s="2847"/>
      <c r="O8" s="2847"/>
      <c r="P8" s="2847"/>
    </row>
    <row r="9" ht="29.25" customHeight="1">
      <c r="A9" s="2871" t="s">
        <v>229</v>
      </c>
      <c r="B9" s="2878">
        <v>0</v>
      </c>
      <c r="C9" s="2879">
        <v>0</v>
      </c>
      <c r="D9" s="2880">
        <f t="shared" si="508"/>
        <v>0</v>
      </c>
      <c r="E9" s="2878">
        <v>0</v>
      </c>
      <c r="F9" s="2879">
        <v>0</v>
      </c>
      <c r="G9" s="2880">
        <f t="shared" si="509"/>
        <v>0</v>
      </c>
      <c r="H9" s="2878">
        <v>10</v>
      </c>
      <c r="I9" s="2879">
        <v>0</v>
      </c>
      <c r="J9" s="2874">
        <f t="shared" si="510"/>
        <v>10</v>
      </c>
      <c r="K9" s="2875">
        <f t="shared" si="511"/>
        <v>10</v>
      </c>
      <c r="L9" s="2876">
        <f t="shared" si="511"/>
        <v>0</v>
      </c>
      <c r="M9" s="2877">
        <f t="shared" si="512"/>
        <v>10</v>
      </c>
      <c r="N9" s="2847"/>
      <c r="O9" s="2847"/>
      <c r="P9" s="2847"/>
    </row>
    <row r="10" ht="30" customHeight="1">
      <c r="A10" s="2881" t="s">
        <v>30</v>
      </c>
      <c r="B10" s="2882">
        <f t="shared" ref="B10:M10" si="513">SUM(B8:B9)</f>
        <v>10</v>
      </c>
      <c r="C10" s="2882">
        <f t="shared" si="513"/>
        <v>1</v>
      </c>
      <c r="D10" s="2882">
        <f t="shared" si="513"/>
        <v>11</v>
      </c>
      <c r="E10" s="2882">
        <f t="shared" si="513"/>
        <v>13</v>
      </c>
      <c r="F10" s="2882">
        <f t="shared" si="513"/>
        <v>0</v>
      </c>
      <c r="G10" s="2882">
        <f t="shared" si="513"/>
        <v>13</v>
      </c>
      <c r="H10" s="2882">
        <f t="shared" si="513"/>
        <v>23</v>
      </c>
      <c r="I10" s="2882">
        <f t="shared" si="513"/>
        <v>1</v>
      </c>
      <c r="J10" s="2882">
        <f t="shared" si="513"/>
        <v>24</v>
      </c>
      <c r="K10" s="2883">
        <f t="shared" si="513"/>
        <v>46</v>
      </c>
      <c r="L10" s="2882">
        <f t="shared" si="513"/>
        <v>2</v>
      </c>
      <c r="M10" s="2882">
        <f t="shared" si="513"/>
        <v>48</v>
      </c>
      <c r="N10" s="2847"/>
      <c r="O10" s="2847"/>
      <c r="P10" s="2847"/>
    </row>
    <row r="11" ht="19.5">
      <c r="A11" s="2884" t="s">
        <v>18</v>
      </c>
      <c r="B11" s="2885"/>
      <c r="C11" s="2886"/>
      <c r="D11" s="2887"/>
      <c r="E11" s="2885"/>
      <c r="F11" s="2886"/>
      <c r="G11" s="2887"/>
      <c r="H11" s="2885"/>
      <c r="I11" s="2886"/>
      <c r="J11" s="2887"/>
      <c r="K11" s="2888"/>
      <c r="L11" s="2886"/>
      <c r="M11" s="2887"/>
      <c r="N11" s="2847"/>
      <c r="O11" s="2847"/>
      <c r="P11" s="2847"/>
    </row>
    <row r="12" ht="24" customHeight="1">
      <c r="A12" s="2889" t="s">
        <v>19</v>
      </c>
      <c r="B12" s="2872"/>
      <c r="C12" s="2873"/>
      <c r="D12" s="2874"/>
      <c r="E12" s="2872"/>
      <c r="F12" s="2873"/>
      <c r="G12" s="2874"/>
      <c r="H12" s="2872"/>
      <c r="I12" s="2873"/>
      <c r="J12" s="2874"/>
      <c r="K12" s="2890"/>
      <c r="L12" s="2873"/>
      <c r="M12" s="2874"/>
      <c r="N12" s="2847"/>
      <c r="O12" s="2847"/>
      <c r="P12" s="2847"/>
    </row>
    <row r="13" ht="27.75" customHeight="1">
      <c r="A13" s="2871" t="s">
        <v>231</v>
      </c>
      <c r="B13" s="2872">
        <v>10</v>
      </c>
      <c r="C13" s="2873">
        <v>1</v>
      </c>
      <c r="D13" s="2874">
        <f t="shared" ref="D13:D14" si="514">SUM(B13:C13)</f>
        <v>11</v>
      </c>
      <c r="E13" s="2872">
        <v>13</v>
      </c>
      <c r="F13" s="2873">
        <v>0</v>
      </c>
      <c r="G13" s="2874">
        <f t="shared" ref="G13:G14" si="515">SUM(E13:F13)</f>
        <v>13</v>
      </c>
      <c r="H13" s="2872">
        <v>13</v>
      </c>
      <c r="I13" s="2873">
        <v>1</v>
      </c>
      <c r="J13" s="2874">
        <f t="shared" ref="J13:J14" si="516">SUM(H13:I13)</f>
        <v>14</v>
      </c>
      <c r="K13" s="2875">
        <f t="shared" ref="K13:L14" si="517">SUM(B13+E13+H13)</f>
        <v>36</v>
      </c>
      <c r="L13" s="2876">
        <f t="shared" si="517"/>
        <v>2</v>
      </c>
      <c r="M13" s="2877">
        <f t="shared" ref="M13:M14" si="518">SUM(K13+L13)</f>
        <v>38</v>
      </c>
      <c r="N13" s="2847"/>
      <c r="O13" s="2847"/>
      <c r="P13" s="2847"/>
    </row>
    <row r="14" ht="30" customHeight="1">
      <c r="A14" s="2871" t="s">
        <v>229</v>
      </c>
      <c r="B14" s="2872">
        <v>0</v>
      </c>
      <c r="C14" s="2873">
        <v>0</v>
      </c>
      <c r="D14" s="2874">
        <f t="shared" si="514"/>
        <v>0</v>
      </c>
      <c r="E14" s="2872">
        <v>0</v>
      </c>
      <c r="F14" s="2873">
        <v>0</v>
      </c>
      <c r="G14" s="2874">
        <f t="shared" si="515"/>
        <v>0</v>
      </c>
      <c r="H14" s="2872">
        <v>10</v>
      </c>
      <c r="I14" s="2873">
        <v>0</v>
      </c>
      <c r="J14" s="2874">
        <f t="shared" si="516"/>
        <v>10</v>
      </c>
      <c r="K14" s="2875">
        <f t="shared" si="517"/>
        <v>10</v>
      </c>
      <c r="L14" s="2876">
        <f t="shared" si="517"/>
        <v>0</v>
      </c>
      <c r="M14" s="2877">
        <f t="shared" si="518"/>
        <v>10</v>
      </c>
      <c r="N14" s="2847"/>
      <c r="O14" s="2847"/>
      <c r="P14" s="2847"/>
    </row>
    <row r="15" ht="31.5" customHeight="1">
      <c r="A15" s="2891" t="s">
        <v>21</v>
      </c>
      <c r="B15" s="2882">
        <f t="shared" ref="B15:M15" si="519">SUM(B13:B14)</f>
        <v>10</v>
      </c>
      <c r="C15" s="2882">
        <f t="shared" si="519"/>
        <v>1</v>
      </c>
      <c r="D15" s="2882">
        <f t="shared" si="519"/>
        <v>11</v>
      </c>
      <c r="E15" s="2882">
        <f t="shared" si="519"/>
        <v>13</v>
      </c>
      <c r="F15" s="2882">
        <f t="shared" si="519"/>
        <v>0</v>
      </c>
      <c r="G15" s="2882">
        <f t="shared" si="519"/>
        <v>13</v>
      </c>
      <c r="H15" s="2882">
        <f t="shared" si="519"/>
        <v>23</v>
      </c>
      <c r="I15" s="2882">
        <f t="shared" si="519"/>
        <v>1</v>
      </c>
      <c r="J15" s="2882">
        <f t="shared" si="519"/>
        <v>24</v>
      </c>
      <c r="K15" s="2883">
        <f t="shared" si="519"/>
        <v>46</v>
      </c>
      <c r="L15" s="2882">
        <f t="shared" si="519"/>
        <v>2</v>
      </c>
      <c r="M15" s="2882">
        <f t="shared" si="519"/>
        <v>48</v>
      </c>
      <c r="N15" s="2847"/>
      <c r="O15" s="2847"/>
      <c r="P15" s="2847"/>
    </row>
    <row r="16" ht="24.75" customHeight="1">
      <c r="A16" s="2892" t="s">
        <v>22</v>
      </c>
      <c r="B16" s="2893"/>
      <c r="C16" s="2894"/>
      <c r="D16" s="2895"/>
      <c r="E16" s="2893"/>
      <c r="F16" s="2894"/>
      <c r="G16" s="2895"/>
      <c r="H16" s="2893"/>
      <c r="I16" s="2894"/>
      <c r="J16" s="2896"/>
      <c r="K16" s="2897"/>
      <c r="L16" s="2898"/>
      <c r="M16" s="2899"/>
      <c r="N16" s="2847"/>
      <c r="O16" s="2847"/>
      <c r="P16" s="2847"/>
    </row>
    <row r="17" ht="24" customHeight="1">
      <c r="A17" s="2900" t="s">
        <v>231</v>
      </c>
      <c r="B17" s="2872">
        <v>0</v>
      </c>
      <c r="C17" s="2873">
        <v>0</v>
      </c>
      <c r="D17" s="2901">
        <v>0</v>
      </c>
      <c r="E17" s="2872">
        <v>0</v>
      </c>
      <c r="F17" s="2873">
        <v>0</v>
      </c>
      <c r="G17" s="2901">
        <v>0</v>
      </c>
      <c r="H17" s="2872">
        <v>0</v>
      </c>
      <c r="I17" s="2873">
        <v>0</v>
      </c>
      <c r="J17" s="2874">
        <v>0</v>
      </c>
      <c r="K17" s="2875">
        <v>0</v>
      </c>
      <c r="L17" s="2876">
        <v>0</v>
      </c>
      <c r="M17" s="2877">
        <v>0</v>
      </c>
      <c r="N17" s="2847"/>
      <c r="O17" s="2847"/>
      <c r="P17" s="2847"/>
    </row>
    <row r="18" ht="19.5">
      <c r="A18" s="2900" t="s">
        <v>229</v>
      </c>
      <c r="B18" s="2872">
        <v>0</v>
      </c>
      <c r="C18" s="2873">
        <v>0</v>
      </c>
      <c r="D18" s="2901">
        <v>0</v>
      </c>
      <c r="E18" s="2872">
        <v>0</v>
      </c>
      <c r="F18" s="2873">
        <v>0</v>
      </c>
      <c r="G18" s="2901">
        <v>0</v>
      </c>
      <c r="H18" s="2872">
        <v>0</v>
      </c>
      <c r="I18" s="2873">
        <v>0</v>
      </c>
      <c r="J18" s="2874">
        <v>0</v>
      </c>
      <c r="K18" s="2875">
        <v>0</v>
      </c>
      <c r="L18" s="2876">
        <v>0</v>
      </c>
      <c r="M18" s="2877">
        <v>0</v>
      </c>
      <c r="N18" s="2847"/>
      <c r="O18" s="2847"/>
      <c r="P18" s="2847"/>
    </row>
    <row r="19" ht="30" customHeight="1">
      <c r="A19" s="2891" t="s">
        <v>23</v>
      </c>
      <c r="B19" s="2882">
        <v>0</v>
      </c>
      <c r="C19" s="2882">
        <v>0</v>
      </c>
      <c r="D19" s="2882">
        <v>0</v>
      </c>
      <c r="E19" s="2882">
        <v>0</v>
      </c>
      <c r="F19" s="2882">
        <v>0</v>
      </c>
      <c r="G19" s="2882">
        <v>0</v>
      </c>
      <c r="H19" s="2882">
        <v>0</v>
      </c>
      <c r="I19" s="2882">
        <v>0</v>
      </c>
      <c r="J19" s="2882">
        <v>0</v>
      </c>
      <c r="K19" s="2882">
        <v>0</v>
      </c>
      <c r="L19" s="2882">
        <v>0</v>
      </c>
      <c r="M19" s="2882">
        <v>0</v>
      </c>
      <c r="N19" s="2847"/>
      <c r="O19" s="2847"/>
      <c r="P19" s="2847"/>
    </row>
    <row r="20" ht="23.25" customHeight="1">
      <c r="A20" s="2902" t="s">
        <v>54</v>
      </c>
      <c r="B20" s="2882">
        <f t="shared" ref="B20:G20" si="520">SUM(B15)</f>
        <v>10</v>
      </c>
      <c r="C20" s="2882">
        <f t="shared" si="520"/>
        <v>1</v>
      </c>
      <c r="D20" s="2882">
        <f t="shared" si="520"/>
        <v>11</v>
      </c>
      <c r="E20" s="2882">
        <f t="shared" si="520"/>
        <v>13</v>
      </c>
      <c r="F20" s="2882">
        <f t="shared" si="520"/>
        <v>0</v>
      </c>
      <c r="G20" s="2882">
        <f t="shared" si="520"/>
        <v>13</v>
      </c>
      <c r="H20" s="2882">
        <f t="shared" ref="H20:M20" si="521">SUM(H13:H14)</f>
        <v>23</v>
      </c>
      <c r="I20" s="2882">
        <f t="shared" si="521"/>
        <v>1</v>
      </c>
      <c r="J20" s="2882">
        <f t="shared" si="521"/>
        <v>24</v>
      </c>
      <c r="K20" s="2882">
        <f t="shared" si="521"/>
        <v>46</v>
      </c>
      <c r="L20" s="2882">
        <f t="shared" si="521"/>
        <v>2</v>
      </c>
      <c r="M20" s="2882">
        <f t="shared" si="521"/>
        <v>48</v>
      </c>
      <c r="N20" s="2847"/>
      <c r="O20" s="2847"/>
      <c r="P20" s="2847"/>
    </row>
    <row r="21" ht="27" customHeight="1">
      <c r="A21" s="2902" t="s">
        <v>55</v>
      </c>
      <c r="B21" s="2903">
        <f>SUM(B19)</f>
        <v>0</v>
      </c>
      <c r="C21" s="2903">
        <f t="shared" ref="C21:D21" si="522">SUM(C19)</f>
        <v>0</v>
      </c>
      <c r="D21" s="2903">
        <f t="shared" si="522"/>
        <v>0</v>
      </c>
      <c r="E21" s="2903">
        <f>SUM(E19)</f>
        <v>0</v>
      </c>
      <c r="F21" s="2903">
        <f t="shared" ref="F21:G21" si="523">SUM(F19)</f>
        <v>0</v>
      </c>
      <c r="G21" s="2903">
        <f t="shared" si="523"/>
        <v>0</v>
      </c>
      <c r="H21" s="2903">
        <v>0</v>
      </c>
      <c r="I21" s="2903">
        <v>0</v>
      </c>
      <c r="J21" s="2903">
        <v>0</v>
      </c>
      <c r="K21" s="2882">
        <f>SUM(B21+E21+H21)</f>
        <v>0</v>
      </c>
      <c r="L21" s="2882">
        <f>SUM(C21+F21+I21)</f>
        <v>0</v>
      </c>
      <c r="M21" s="2882">
        <f>SUM(K21+L21)</f>
        <v>0</v>
      </c>
      <c r="N21" s="2847"/>
      <c r="O21" s="2847"/>
      <c r="P21" s="2847"/>
    </row>
    <row r="22" ht="26.25">
      <c r="A22" s="2904" t="s">
        <v>56</v>
      </c>
      <c r="B22" s="2905">
        <f>SUM(B20,B21)</f>
        <v>10</v>
      </c>
      <c r="C22" s="2905">
        <f>SUM(C20,C21)</f>
        <v>1</v>
      </c>
      <c r="D22" s="2905">
        <f>SUM(D20,D21)</f>
        <v>11</v>
      </c>
      <c r="E22" s="2905">
        <f>SUM(E20:E21)</f>
        <v>13</v>
      </c>
      <c r="F22" s="2905">
        <f t="shared" ref="F22:M22" si="524">SUM(F20:F21)</f>
        <v>0</v>
      </c>
      <c r="G22" s="2905">
        <f t="shared" si="524"/>
        <v>13</v>
      </c>
      <c r="H22" s="2905">
        <f t="shared" si="524"/>
        <v>23</v>
      </c>
      <c r="I22" s="2905">
        <f t="shared" si="524"/>
        <v>1</v>
      </c>
      <c r="J22" s="2905">
        <f t="shared" si="524"/>
        <v>24</v>
      </c>
      <c r="K22" s="2905">
        <f t="shared" si="524"/>
        <v>46</v>
      </c>
      <c r="L22" s="2905">
        <f t="shared" si="524"/>
        <v>2</v>
      </c>
      <c r="M22" s="2905">
        <f t="shared" si="524"/>
        <v>48</v>
      </c>
      <c r="N22" s="2847"/>
      <c r="O22" s="2847"/>
      <c r="P22" s="2847"/>
    </row>
    <row r="23">
      <c r="A23" s="2906"/>
      <c r="B23" s="2906"/>
      <c r="C23" s="2906"/>
      <c r="D23" s="2906"/>
      <c r="E23" s="2906"/>
      <c r="F23" s="2906"/>
      <c r="G23" s="2906"/>
      <c r="H23" s="2906"/>
      <c r="I23" s="2906"/>
      <c r="J23" s="2906"/>
      <c r="K23" s="2906"/>
      <c r="L23" s="2906"/>
      <c r="M23" s="2906"/>
      <c r="N23" s="2906"/>
      <c r="O23" s="2906"/>
      <c r="P23" s="2906"/>
    </row>
    <row r="24">
      <c r="A24" s="2906"/>
      <c r="B24" s="2906"/>
      <c r="C24" s="2906"/>
      <c r="D24" s="2906"/>
      <c r="E24" s="2906"/>
      <c r="F24" s="2906"/>
      <c r="G24" s="2906"/>
      <c r="H24" s="2906"/>
      <c r="I24" s="2906"/>
      <c r="J24" s="2906"/>
      <c r="K24" s="2906"/>
      <c r="L24" s="2906"/>
      <c r="M24" s="2906"/>
      <c r="N24" s="2906"/>
      <c r="O24" s="2906"/>
      <c r="P24" s="2906"/>
    </row>
    <row r="25">
      <c r="A25" s="2907"/>
      <c r="B25" s="2907"/>
      <c r="C25" s="2907"/>
      <c r="D25" s="2907"/>
      <c r="E25" s="2907"/>
      <c r="F25" s="2907"/>
      <c r="G25" s="2907"/>
      <c r="H25" s="2906"/>
      <c r="I25" s="2906"/>
      <c r="J25" s="2906"/>
      <c r="K25" s="2908"/>
      <c r="L25" s="2906"/>
      <c r="M25" s="2906"/>
      <c r="N25" s="2906"/>
      <c r="O25" s="2906"/>
      <c r="P25" s="2906"/>
    </row>
    <row r="26">
      <c r="A26" s="2906"/>
      <c r="B26" s="2906"/>
      <c r="C26" s="2906"/>
      <c r="D26" s="2906"/>
      <c r="E26" s="2906"/>
      <c r="F26" s="2906"/>
      <c r="G26" s="2906"/>
      <c r="H26" s="2906"/>
      <c r="I26" s="2906"/>
      <c r="J26" s="2906"/>
      <c r="K26" s="2906"/>
      <c r="L26" s="2906"/>
      <c r="M26" s="2906"/>
      <c r="N26" s="2906"/>
      <c r="O26" s="2906"/>
      <c r="P26" s="2906"/>
    </row>
  </sheetData>
  <mergeCells count="9">
    <mergeCell ref="A1:M1"/>
    <mergeCell ref="A2:M2"/>
    <mergeCell ref="A3:M3"/>
    <mergeCell ref="A4:M4"/>
    <mergeCell ref="B5:D5"/>
    <mergeCell ref="E5:G5"/>
    <mergeCell ref="H5:J5"/>
    <mergeCell ref="K5:M5"/>
    <mergeCell ref="A25:G25"/>
  </mergeCells>
  <printOptions headings="0" gridLines="0"/>
  <pageMargins left="0.69999999999999996" right="0.69999999999999996" top="0.75" bottom="0.75" header="0.29999999999999999" footer="0.29999999999999999"/>
  <pageSetup paperSize="9" scale="4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4">
    <tabColor rgb="FF00B050"/>
    <outlinePr applyStyles="0" summaryBelow="1" summaryRight="1" showOutlineSymbols="1"/>
    <pageSetUpPr autoPageBreaks="1" fitToPage="0"/>
  </sheetPr>
  <sheetViews>
    <sheetView view="pageBreakPreview" zoomScale="40" workbookViewId="0">
      <selection activeCell="H25" activeCellId="0" sqref="H25"/>
    </sheetView>
  </sheetViews>
  <sheetFormatPr defaultRowHeight="12.75"/>
  <cols>
    <col customWidth="1" min="1" max="1" style="1" width="119.42578125"/>
    <col customWidth="1" min="2" max="2" style="1" width="17"/>
    <col customWidth="1" min="3" max="3" style="1" width="16.7109375"/>
    <col customWidth="1" min="4" max="4" style="1" width="17"/>
    <col customWidth="1" min="5" max="5" style="1" width="16.7109375"/>
    <col customWidth="1" min="6" max="6" style="1" width="17"/>
    <col customWidth="1" min="7" max="7" style="1" width="16.7109375"/>
    <col customWidth="1" min="8" max="8" style="1" width="17"/>
    <col customWidth="1" min="9" max="15" style="1" width="16.7109375"/>
    <col customWidth="1" min="16" max="16" style="1" width="18"/>
    <col customWidth="1" min="17" max="18" style="1" width="10.7109375"/>
    <col customWidth="1" min="19" max="19" style="1" width="9.140625"/>
    <col customWidth="1" min="20" max="20" style="1" width="12.85546875"/>
    <col customWidth="1" min="21" max="21" style="1" width="23.42578125"/>
    <col customWidth="1" min="22" max="23" style="1" width="9.140625"/>
    <col bestFit="1" customWidth="1" min="24" max="24" style="1" width="10.5703125"/>
    <col customWidth="1" min="25" max="25" style="1" width="11.28515625"/>
    <col min="26" max="256" style="1" width="9.140625"/>
    <col customWidth="1" min="257" max="257" style="1" width="95.140625"/>
    <col customWidth="1" min="258" max="258" style="1" width="17"/>
    <col customWidth="1" min="259" max="259" style="1" width="16.7109375"/>
    <col customWidth="1" min="260" max="260" style="1" width="17"/>
    <col customWidth="1" min="261" max="261" style="1" width="16.7109375"/>
    <col customWidth="1" min="262" max="262" style="1" width="17"/>
    <col customWidth="1" min="263" max="263" style="1" width="16.7109375"/>
    <col customWidth="1" min="264" max="264" style="1" width="17"/>
    <col customWidth="1" min="265" max="271" style="1" width="16.7109375"/>
    <col customWidth="1" min="272" max="272" style="1" width="18"/>
    <col customWidth="1" min="273" max="274" style="1" width="10.7109375"/>
    <col customWidth="1" min="275" max="275" style="1" width="9.140625"/>
    <col customWidth="1" min="276" max="276" style="1" width="12.85546875"/>
    <col customWidth="1" min="277" max="277" style="1" width="23.42578125"/>
    <col customWidth="1" min="278" max="279" style="1" width="9.140625"/>
    <col bestFit="1" customWidth="1" min="280" max="280" style="1" width="10.5703125"/>
    <col customWidth="1" min="281" max="281" style="1" width="11.28515625"/>
    <col min="282" max="512" style="1" width="9.140625"/>
    <col customWidth="1" min="513" max="513" style="1" width="95.140625"/>
    <col customWidth="1" min="514" max="514" style="1" width="17"/>
    <col customWidth="1" min="515" max="515" style="1" width="16.7109375"/>
    <col customWidth="1" min="516" max="516" style="1" width="17"/>
    <col customWidth="1" min="517" max="517" style="1" width="16.7109375"/>
    <col customWidth="1" min="518" max="518" style="1" width="17"/>
    <col customWidth="1" min="519" max="519" style="1" width="16.7109375"/>
    <col customWidth="1" min="520" max="520" style="1" width="17"/>
    <col customWidth="1" min="521" max="527" style="1" width="16.7109375"/>
    <col customWidth="1" min="528" max="528" style="1" width="18"/>
    <col customWidth="1" min="529" max="530" style="1" width="10.7109375"/>
    <col customWidth="1" min="531" max="531" style="1" width="9.140625"/>
    <col customWidth="1" min="532" max="532" style="1" width="12.85546875"/>
    <col customWidth="1" min="533" max="533" style="1" width="23.42578125"/>
    <col customWidth="1" min="534" max="535" style="1" width="9.140625"/>
    <col bestFit="1" customWidth="1" min="536" max="536" style="1" width="10.5703125"/>
    <col customWidth="1" min="537" max="537" style="1" width="11.28515625"/>
    <col min="538" max="768" style="1" width="9.140625"/>
    <col customWidth="1" min="769" max="769" style="1" width="95.140625"/>
    <col customWidth="1" min="770" max="770" style="1" width="17"/>
    <col customWidth="1" min="771" max="771" style="1" width="16.7109375"/>
    <col customWidth="1" min="772" max="772" style="1" width="17"/>
    <col customWidth="1" min="773" max="773" style="1" width="16.7109375"/>
    <col customWidth="1" min="774" max="774" style="1" width="17"/>
    <col customWidth="1" min="775" max="775" style="1" width="16.7109375"/>
    <col customWidth="1" min="776" max="776" style="1" width="17"/>
    <col customWidth="1" min="777" max="783" style="1" width="16.7109375"/>
    <col customWidth="1" min="784" max="784" style="1" width="18"/>
    <col customWidth="1" min="785" max="786" style="1" width="10.7109375"/>
    <col customWidth="1" min="787" max="787" style="1" width="9.140625"/>
    <col customWidth="1" min="788" max="788" style="1" width="12.85546875"/>
    <col customWidth="1" min="789" max="789" style="1" width="23.42578125"/>
    <col customWidth="1" min="790" max="791" style="1" width="9.140625"/>
    <col bestFit="1" customWidth="1" min="792" max="792" style="1" width="10.5703125"/>
    <col customWidth="1" min="793" max="793" style="1" width="11.28515625"/>
    <col min="794" max="1024" style="1" width="9.140625"/>
    <col customWidth="1" min="1025" max="1025" style="1" width="95.140625"/>
    <col customWidth="1" min="1026" max="1026" style="1" width="17"/>
    <col customWidth="1" min="1027" max="1027" style="1" width="16.7109375"/>
    <col customWidth="1" min="1028" max="1028" style="1" width="17"/>
    <col customWidth="1" min="1029" max="1029" style="1" width="16.7109375"/>
    <col customWidth="1" min="1030" max="1030" style="1" width="17"/>
    <col customWidth="1" min="1031" max="1031" style="1" width="16.7109375"/>
    <col customWidth="1" min="1032" max="1032" style="1" width="17"/>
    <col customWidth="1" min="1033" max="1039" style="1" width="16.7109375"/>
    <col customWidth="1" min="1040" max="1040" style="1" width="18"/>
    <col customWidth="1" min="1041" max="1042" style="1" width="10.7109375"/>
    <col customWidth="1" min="1043" max="1043" style="1" width="9.140625"/>
    <col customWidth="1" min="1044" max="1044" style="1" width="12.85546875"/>
    <col customWidth="1" min="1045" max="1045" style="1" width="23.42578125"/>
    <col customWidth="1" min="1046" max="1047" style="1" width="9.140625"/>
    <col bestFit="1" customWidth="1" min="1048" max="1048" style="1" width="10.5703125"/>
    <col customWidth="1" min="1049" max="1049" style="1" width="11.28515625"/>
    <col min="1050" max="1280" style="1" width="9.140625"/>
    <col customWidth="1" min="1281" max="1281" style="1" width="95.140625"/>
    <col customWidth="1" min="1282" max="1282" style="1" width="17"/>
    <col customWidth="1" min="1283" max="1283" style="1" width="16.7109375"/>
    <col customWidth="1" min="1284" max="1284" style="1" width="17"/>
    <col customWidth="1" min="1285" max="1285" style="1" width="16.7109375"/>
    <col customWidth="1" min="1286" max="1286" style="1" width="17"/>
    <col customWidth="1" min="1287" max="1287" style="1" width="16.7109375"/>
    <col customWidth="1" min="1288" max="1288" style="1" width="17"/>
    <col customWidth="1" min="1289" max="1295" style="1" width="16.7109375"/>
    <col customWidth="1" min="1296" max="1296" style="1" width="18"/>
    <col customWidth="1" min="1297" max="1298" style="1" width="10.7109375"/>
    <col customWidth="1" min="1299" max="1299" style="1" width="9.140625"/>
    <col customWidth="1" min="1300" max="1300" style="1" width="12.85546875"/>
    <col customWidth="1" min="1301" max="1301" style="1" width="23.42578125"/>
    <col customWidth="1" min="1302" max="1303" style="1" width="9.140625"/>
    <col bestFit="1" customWidth="1" min="1304" max="1304" style="1" width="10.5703125"/>
    <col customWidth="1" min="1305" max="1305" style="1" width="11.28515625"/>
    <col min="1306" max="1536" style="1" width="9.140625"/>
    <col customWidth="1" min="1537" max="1537" style="1" width="95.140625"/>
    <col customWidth="1" min="1538" max="1538" style="1" width="17"/>
    <col customWidth="1" min="1539" max="1539" style="1" width="16.7109375"/>
    <col customWidth="1" min="1540" max="1540" style="1" width="17"/>
    <col customWidth="1" min="1541" max="1541" style="1" width="16.7109375"/>
    <col customWidth="1" min="1542" max="1542" style="1" width="17"/>
    <col customWidth="1" min="1543" max="1543" style="1" width="16.7109375"/>
    <col customWidth="1" min="1544" max="1544" style="1" width="17"/>
    <col customWidth="1" min="1545" max="1551" style="1" width="16.7109375"/>
    <col customWidth="1" min="1552" max="1552" style="1" width="18"/>
    <col customWidth="1" min="1553" max="1554" style="1" width="10.7109375"/>
    <col customWidth="1" min="1555" max="1555" style="1" width="9.140625"/>
    <col customWidth="1" min="1556" max="1556" style="1" width="12.85546875"/>
    <col customWidth="1" min="1557" max="1557" style="1" width="23.42578125"/>
    <col customWidth="1" min="1558" max="1559" style="1" width="9.140625"/>
    <col bestFit="1" customWidth="1" min="1560" max="1560" style="1" width="10.5703125"/>
    <col customWidth="1" min="1561" max="1561" style="1" width="11.28515625"/>
    <col min="1562" max="1792" style="1" width="9.140625"/>
    <col customWidth="1" min="1793" max="1793" style="1" width="95.140625"/>
    <col customWidth="1" min="1794" max="1794" style="1" width="17"/>
    <col customWidth="1" min="1795" max="1795" style="1" width="16.7109375"/>
    <col customWidth="1" min="1796" max="1796" style="1" width="17"/>
    <col customWidth="1" min="1797" max="1797" style="1" width="16.7109375"/>
    <col customWidth="1" min="1798" max="1798" style="1" width="17"/>
    <col customWidth="1" min="1799" max="1799" style="1" width="16.7109375"/>
    <col customWidth="1" min="1800" max="1800" style="1" width="17"/>
    <col customWidth="1" min="1801" max="1807" style="1" width="16.7109375"/>
    <col customWidth="1" min="1808" max="1808" style="1" width="18"/>
    <col customWidth="1" min="1809" max="1810" style="1" width="10.7109375"/>
    <col customWidth="1" min="1811" max="1811" style="1" width="9.140625"/>
    <col customWidth="1" min="1812" max="1812" style="1" width="12.85546875"/>
    <col customWidth="1" min="1813" max="1813" style="1" width="23.42578125"/>
    <col customWidth="1" min="1814" max="1815" style="1" width="9.140625"/>
    <col bestFit="1" customWidth="1" min="1816" max="1816" style="1" width="10.5703125"/>
    <col customWidth="1" min="1817" max="1817" style="1" width="11.28515625"/>
    <col min="1818" max="2048" style="1" width="9.140625"/>
    <col customWidth="1" min="2049" max="2049" style="1" width="95.140625"/>
    <col customWidth="1" min="2050" max="2050" style="1" width="17"/>
    <col customWidth="1" min="2051" max="2051" style="1" width="16.7109375"/>
    <col customWidth="1" min="2052" max="2052" style="1" width="17"/>
    <col customWidth="1" min="2053" max="2053" style="1" width="16.7109375"/>
    <col customWidth="1" min="2054" max="2054" style="1" width="17"/>
    <col customWidth="1" min="2055" max="2055" style="1" width="16.7109375"/>
    <col customWidth="1" min="2056" max="2056" style="1" width="17"/>
    <col customWidth="1" min="2057" max="2063" style="1" width="16.7109375"/>
    <col customWidth="1" min="2064" max="2064" style="1" width="18"/>
    <col customWidth="1" min="2065" max="2066" style="1" width="10.7109375"/>
    <col customWidth="1" min="2067" max="2067" style="1" width="9.140625"/>
    <col customWidth="1" min="2068" max="2068" style="1" width="12.85546875"/>
    <col customWidth="1" min="2069" max="2069" style="1" width="23.42578125"/>
    <col customWidth="1" min="2070" max="2071" style="1" width="9.140625"/>
    <col bestFit="1" customWidth="1" min="2072" max="2072" style="1" width="10.5703125"/>
    <col customWidth="1" min="2073" max="2073" style="1" width="11.28515625"/>
    <col min="2074" max="2304" style="1" width="9.140625"/>
    <col customWidth="1" min="2305" max="2305" style="1" width="95.140625"/>
    <col customWidth="1" min="2306" max="2306" style="1" width="17"/>
    <col customWidth="1" min="2307" max="2307" style="1" width="16.7109375"/>
    <col customWidth="1" min="2308" max="2308" style="1" width="17"/>
    <col customWidth="1" min="2309" max="2309" style="1" width="16.7109375"/>
    <col customWidth="1" min="2310" max="2310" style="1" width="17"/>
    <col customWidth="1" min="2311" max="2311" style="1" width="16.7109375"/>
    <col customWidth="1" min="2312" max="2312" style="1" width="17"/>
    <col customWidth="1" min="2313" max="2319" style="1" width="16.7109375"/>
    <col customWidth="1" min="2320" max="2320" style="1" width="18"/>
    <col customWidth="1" min="2321" max="2322" style="1" width="10.7109375"/>
    <col customWidth="1" min="2323" max="2323" style="1" width="9.140625"/>
    <col customWidth="1" min="2324" max="2324" style="1" width="12.85546875"/>
    <col customWidth="1" min="2325" max="2325" style="1" width="23.42578125"/>
    <col customWidth="1" min="2326" max="2327" style="1" width="9.140625"/>
    <col bestFit="1" customWidth="1" min="2328" max="2328" style="1" width="10.5703125"/>
    <col customWidth="1" min="2329" max="2329" style="1" width="11.28515625"/>
    <col min="2330" max="2560" style="1" width="9.140625"/>
    <col customWidth="1" min="2561" max="2561" style="1" width="95.140625"/>
    <col customWidth="1" min="2562" max="2562" style="1" width="17"/>
    <col customWidth="1" min="2563" max="2563" style="1" width="16.7109375"/>
    <col customWidth="1" min="2564" max="2564" style="1" width="17"/>
    <col customWidth="1" min="2565" max="2565" style="1" width="16.7109375"/>
    <col customWidth="1" min="2566" max="2566" style="1" width="17"/>
    <col customWidth="1" min="2567" max="2567" style="1" width="16.7109375"/>
    <col customWidth="1" min="2568" max="2568" style="1" width="17"/>
    <col customWidth="1" min="2569" max="2575" style="1" width="16.7109375"/>
    <col customWidth="1" min="2576" max="2576" style="1" width="18"/>
    <col customWidth="1" min="2577" max="2578" style="1" width="10.7109375"/>
    <col customWidth="1" min="2579" max="2579" style="1" width="9.140625"/>
    <col customWidth="1" min="2580" max="2580" style="1" width="12.85546875"/>
    <col customWidth="1" min="2581" max="2581" style="1" width="23.42578125"/>
    <col customWidth="1" min="2582" max="2583" style="1" width="9.140625"/>
    <col bestFit="1" customWidth="1" min="2584" max="2584" style="1" width="10.5703125"/>
    <col customWidth="1" min="2585" max="2585" style="1" width="11.28515625"/>
    <col min="2586" max="2816" style="1" width="9.140625"/>
    <col customWidth="1" min="2817" max="2817" style="1" width="95.140625"/>
    <col customWidth="1" min="2818" max="2818" style="1" width="17"/>
    <col customWidth="1" min="2819" max="2819" style="1" width="16.7109375"/>
    <col customWidth="1" min="2820" max="2820" style="1" width="17"/>
    <col customWidth="1" min="2821" max="2821" style="1" width="16.7109375"/>
    <col customWidth="1" min="2822" max="2822" style="1" width="17"/>
    <col customWidth="1" min="2823" max="2823" style="1" width="16.7109375"/>
    <col customWidth="1" min="2824" max="2824" style="1" width="17"/>
    <col customWidth="1" min="2825" max="2831" style="1" width="16.7109375"/>
    <col customWidth="1" min="2832" max="2832" style="1" width="18"/>
    <col customWidth="1" min="2833" max="2834" style="1" width="10.7109375"/>
    <col customWidth="1" min="2835" max="2835" style="1" width="9.140625"/>
    <col customWidth="1" min="2836" max="2836" style="1" width="12.85546875"/>
    <col customWidth="1" min="2837" max="2837" style="1" width="23.42578125"/>
    <col customWidth="1" min="2838" max="2839" style="1" width="9.140625"/>
    <col bestFit="1" customWidth="1" min="2840" max="2840" style="1" width="10.5703125"/>
    <col customWidth="1" min="2841" max="2841" style="1" width="11.28515625"/>
    <col min="2842" max="3072" style="1" width="9.140625"/>
    <col customWidth="1" min="3073" max="3073" style="1" width="95.140625"/>
    <col customWidth="1" min="3074" max="3074" style="1" width="17"/>
    <col customWidth="1" min="3075" max="3075" style="1" width="16.7109375"/>
    <col customWidth="1" min="3076" max="3076" style="1" width="17"/>
    <col customWidth="1" min="3077" max="3077" style="1" width="16.7109375"/>
    <col customWidth="1" min="3078" max="3078" style="1" width="17"/>
    <col customWidth="1" min="3079" max="3079" style="1" width="16.7109375"/>
    <col customWidth="1" min="3080" max="3080" style="1" width="17"/>
    <col customWidth="1" min="3081" max="3087" style="1" width="16.7109375"/>
    <col customWidth="1" min="3088" max="3088" style="1" width="18"/>
    <col customWidth="1" min="3089" max="3090" style="1" width="10.7109375"/>
    <col customWidth="1" min="3091" max="3091" style="1" width="9.140625"/>
    <col customWidth="1" min="3092" max="3092" style="1" width="12.85546875"/>
    <col customWidth="1" min="3093" max="3093" style="1" width="23.42578125"/>
    <col customWidth="1" min="3094" max="3095" style="1" width="9.140625"/>
    <col bestFit="1" customWidth="1" min="3096" max="3096" style="1" width="10.5703125"/>
    <col customWidth="1" min="3097" max="3097" style="1" width="11.28515625"/>
    <col min="3098" max="3328" style="1" width="9.140625"/>
    <col customWidth="1" min="3329" max="3329" style="1" width="95.140625"/>
    <col customWidth="1" min="3330" max="3330" style="1" width="17"/>
    <col customWidth="1" min="3331" max="3331" style="1" width="16.7109375"/>
    <col customWidth="1" min="3332" max="3332" style="1" width="17"/>
    <col customWidth="1" min="3333" max="3333" style="1" width="16.7109375"/>
    <col customWidth="1" min="3334" max="3334" style="1" width="17"/>
    <col customWidth="1" min="3335" max="3335" style="1" width="16.7109375"/>
    <col customWidth="1" min="3336" max="3336" style="1" width="17"/>
    <col customWidth="1" min="3337" max="3343" style="1" width="16.7109375"/>
    <col customWidth="1" min="3344" max="3344" style="1" width="18"/>
    <col customWidth="1" min="3345" max="3346" style="1" width="10.7109375"/>
    <col customWidth="1" min="3347" max="3347" style="1" width="9.140625"/>
    <col customWidth="1" min="3348" max="3348" style="1" width="12.85546875"/>
    <col customWidth="1" min="3349" max="3349" style="1" width="23.42578125"/>
    <col customWidth="1" min="3350" max="3351" style="1" width="9.140625"/>
    <col bestFit="1" customWidth="1" min="3352" max="3352" style="1" width="10.5703125"/>
    <col customWidth="1" min="3353" max="3353" style="1" width="11.28515625"/>
    <col min="3354" max="3584" style="1" width="9.140625"/>
    <col customWidth="1" min="3585" max="3585" style="1" width="95.140625"/>
    <col customWidth="1" min="3586" max="3586" style="1" width="17"/>
    <col customWidth="1" min="3587" max="3587" style="1" width="16.7109375"/>
    <col customWidth="1" min="3588" max="3588" style="1" width="17"/>
    <col customWidth="1" min="3589" max="3589" style="1" width="16.7109375"/>
    <col customWidth="1" min="3590" max="3590" style="1" width="17"/>
    <col customWidth="1" min="3591" max="3591" style="1" width="16.7109375"/>
    <col customWidth="1" min="3592" max="3592" style="1" width="17"/>
    <col customWidth="1" min="3593" max="3599" style="1" width="16.7109375"/>
    <col customWidth="1" min="3600" max="3600" style="1" width="18"/>
    <col customWidth="1" min="3601" max="3602" style="1" width="10.7109375"/>
    <col customWidth="1" min="3603" max="3603" style="1" width="9.140625"/>
    <col customWidth="1" min="3604" max="3604" style="1" width="12.85546875"/>
    <col customWidth="1" min="3605" max="3605" style="1" width="23.42578125"/>
    <col customWidth="1" min="3606" max="3607" style="1" width="9.140625"/>
    <col bestFit="1" customWidth="1" min="3608" max="3608" style="1" width="10.5703125"/>
    <col customWidth="1" min="3609" max="3609" style="1" width="11.28515625"/>
    <col min="3610" max="3840" style="1" width="9.140625"/>
    <col customWidth="1" min="3841" max="3841" style="1" width="95.140625"/>
    <col customWidth="1" min="3842" max="3842" style="1" width="17"/>
    <col customWidth="1" min="3843" max="3843" style="1" width="16.7109375"/>
    <col customWidth="1" min="3844" max="3844" style="1" width="17"/>
    <col customWidth="1" min="3845" max="3845" style="1" width="16.7109375"/>
    <col customWidth="1" min="3846" max="3846" style="1" width="17"/>
    <col customWidth="1" min="3847" max="3847" style="1" width="16.7109375"/>
    <col customWidth="1" min="3848" max="3848" style="1" width="17"/>
    <col customWidth="1" min="3849" max="3855" style="1" width="16.7109375"/>
    <col customWidth="1" min="3856" max="3856" style="1" width="18"/>
    <col customWidth="1" min="3857" max="3858" style="1" width="10.7109375"/>
    <col customWidth="1" min="3859" max="3859" style="1" width="9.140625"/>
    <col customWidth="1" min="3860" max="3860" style="1" width="12.85546875"/>
    <col customWidth="1" min="3861" max="3861" style="1" width="23.42578125"/>
    <col customWidth="1" min="3862" max="3863" style="1" width="9.140625"/>
    <col bestFit="1" customWidth="1" min="3864" max="3864" style="1" width="10.5703125"/>
    <col customWidth="1" min="3865" max="3865" style="1" width="11.28515625"/>
    <col min="3866" max="4096" style="1" width="9.140625"/>
    <col customWidth="1" min="4097" max="4097" style="1" width="95.140625"/>
    <col customWidth="1" min="4098" max="4098" style="1" width="17"/>
    <col customWidth="1" min="4099" max="4099" style="1" width="16.7109375"/>
    <col customWidth="1" min="4100" max="4100" style="1" width="17"/>
    <col customWidth="1" min="4101" max="4101" style="1" width="16.7109375"/>
    <col customWidth="1" min="4102" max="4102" style="1" width="17"/>
    <col customWidth="1" min="4103" max="4103" style="1" width="16.7109375"/>
    <col customWidth="1" min="4104" max="4104" style="1" width="17"/>
    <col customWidth="1" min="4105" max="4111" style="1" width="16.7109375"/>
    <col customWidth="1" min="4112" max="4112" style="1" width="18"/>
    <col customWidth="1" min="4113" max="4114" style="1" width="10.7109375"/>
    <col customWidth="1" min="4115" max="4115" style="1" width="9.140625"/>
    <col customWidth="1" min="4116" max="4116" style="1" width="12.85546875"/>
    <col customWidth="1" min="4117" max="4117" style="1" width="23.42578125"/>
    <col customWidth="1" min="4118" max="4119" style="1" width="9.140625"/>
    <col bestFit="1" customWidth="1" min="4120" max="4120" style="1" width="10.5703125"/>
    <col customWidth="1" min="4121" max="4121" style="1" width="11.28515625"/>
    <col min="4122" max="4352" style="1" width="9.140625"/>
    <col customWidth="1" min="4353" max="4353" style="1" width="95.140625"/>
    <col customWidth="1" min="4354" max="4354" style="1" width="17"/>
    <col customWidth="1" min="4355" max="4355" style="1" width="16.7109375"/>
    <col customWidth="1" min="4356" max="4356" style="1" width="17"/>
    <col customWidth="1" min="4357" max="4357" style="1" width="16.7109375"/>
    <col customWidth="1" min="4358" max="4358" style="1" width="17"/>
    <col customWidth="1" min="4359" max="4359" style="1" width="16.7109375"/>
    <col customWidth="1" min="4360" max="4360" style="1" width="17"/>
    <col customWidth="1" min="4361" max="4367" style="1" width="16.7109375"/>
    <col customWidth="1" min="4368" max="4368" style="1" width="18"/>
    <col customWidth="1" min="4369" max="4370" style="1" width="10.7109375"/>
    <col customWidth="1" min="4371" max="4371" style="1" width="9.140625"/>
    <col customWidth="1" min="4372" max="4372" style="1" width="12.85546875"/>
    <col customWidth="1" min="4373" max="4373" style="1" width="23.42578125"/>
    <col customWidth="1" min="4374" max="4375" style="1" width="9.140625"/>
    <col bestFit="1" customWidth="1" min="4376" max="4376" style="1" width="10.5703125"/>
    <col customWidth="1" min="4377" max="4377" style="1" width="11.28515625"/>
    <col min="4378" max="4608" style="1" width="9.140625"/>
    <col customWidth="1" min="4609" max="4609" style="1" width="95.140625"/>
    <col customWidth="1" min="4610" max="4610" style="1" width="17"/>
    <col customWidth="1" min="4611" max="4611" style="1" width="16.7109375"/>
    <col customWidth="1" min="4612" max="4612" style="1" width="17"/>
    <col customWidth="1" min="4613" max="4613" style="1" width="16.7109375"/>
    <col customWidth="1" min="4614" max="4614" style="1" width="17"/>
    <col customWidth="1" min="4615" max="4615" style="1" width="16.7109375"/>
    <col customWidth="1" min="4616" max="4616" style="1" width="17"/>
    <col customWidth="1" min="4617" max="4623" style="1" width="16.7109375"/>
    <col customWidth="1" min="4624" max="4624" style="1" width="18"/>
    <col customWidth="1" min="4625" max="4626" style="1" width="10.7109375"/>
    <col customWidth="1" min="4627" max="4627" style="1" width="9.140625"/>
    <col customWidth="1" min="4628" max="4628" style="1" width="12.85546875"/>
    <col customWidth="1" min="4629" max="4629" style="1" width="23.42578125"/>
    <col customWidth="1" min="4630" max="4631" style="1" width="9.140625"/>
    <col bestFit="1" customWidth="1" min="4632" max="4632" style="1" width="10.5703125"/>
    <col customWidth="1" min="4633" max="4633" style="1" width="11.28515625"/>
    <col min="4634" max="4864" style="1" width="9.140625"/>
    <col customWidth="1" min="4865" max="4865" style="1" width="95.140625"/>
    <col customWidth="1" min="4866" max="4866" style="1" width="17"/>
    <col customWidth="1" min="4867" max="4867" style="1" width="16.7109375"/>
    <col customWidth="1" min="4868" max="4868" style="1" width="17"/>
    <col customWidth="1" min="4869" max="4869" style="1" width="16.7109375"/>
    <col customWidth="1" min="4870" max="4870" style="1" width="17"/>
    <col customWidth="1" min="4871" max="4871" style="1" width="16.7109375"/>
    <col customWidth="1" min="4872" max="4872" style="1" width="17"/>
    <col customWidth="1" min="4873" max="4879" style="1" width="16.7109375"/>
    <col customWidth="1" min="4880" max="4880" style="1" width="18"/>
    <col customWidth="1" min="4881" max="4882" style="1" width="10.7109375"/>
    <col customWidth="1" min="4883" max="4883" style="1" width="9.140625"/>
    <col customWidth="1" min="4884" max="4884" style="1" width="12.85546875"/>
    <col customWidth="1" min="4885" max="4885" style="1" width="23.42578125"/>
    <col customWidth="1" min="4886" max="4887" style="1" width="9.140625"/>
    <col bestFit="1" customWidth="1" min="4888" max="4888" style="1" width="10.5703125"/>
    <col customWidth="1" min="4889" max="4889" style="1" width="11.28515625"/>
    <col min="4890" max="5120" style="1" width="9.140625"/>
    <col customWidth="1" min="5121" max="5121" style="1" width="95.140625"/>
    <col customWidth="1" min="5122" max="5122" style="1" width="17"/>
    <col customWidth="1" min="5123" max="5123" style="1" width="16.7109375"/>
    <col customWidth="1" min="5124" max="5124" style="1" width="17"/>
    <col customWidth="1" min="5125" max="5125" style="1" width="16.7109375"/>
    <col customWidth="1" min="5126" max="5126" style="1" width="17"/>
    <col customWidth="1" min="5127" max="5127" style="1" width="16.7109375"/>
    <col customWidth="1" min="5128" max="5128" style="1" width="17"/>
    <col customWidth="1" min="5129" max="5135" style="1" width="16.7109375"/>
    <col customWidth="1" min="5136" max="5136" style="1" width="18"/>
    <col customWidth="1" min="5137" max="5138" style="1" width="10.7109375"/>
    <col customWidth="1" min="5139" max="5139" style="1" width="9.140625"/>
    <col customWidth="1" min="5140" max="5140" style="1" width="12.85546875"/>
    <col customWidth="1" min="5141" max="5141" style="1" width="23.42578125"/>
    <col customWidth="1" min="5142" max="5143" style="1" width="9.140625"/>
    <col bestFit="1" customWidth="1" min="5144" max="5144" style="1" width="10.5703125"/>
    <col customWidth="1" min="5145" max="5145" style="1" width="11.28515625"/>
    <col min="5146" max="5376" style="1" width="9.140625"/>
    <col customWidth="1" min="5377" max="5377" style="1" width="95.140625"/>
    <col customWidth="1" min="5378" max="5378" style="1" width="17"/>
    <col customWidth="1" min="5379" max="5379" style="1" width="16.7109375"/>
    <col customWidth="1" min="5380" max="5380" style="1" width="17"/>
    <col customWidth="1" min="5381" max="5381" style="1" width="16.7109375"/>
    <col customWidth="1" min="5382" max="5382" style="1" width="17"/>
    <col customWidth="1" min="5383" max="5383" style="1" width="16.7109375"/>
    <col customWidth="1" min="5384" max="5384" style="1" width="17"/>
    <col customWidth="1" min="5385" max="5391" style="1" width="16.7109375"/>
    <col customWidth="1" min="5392" max="5392" style="1" width="18"/>
    <col customWidth="1" min="5393" max="5394" style="1" width="10.7109375"/>
    <col customWidth="1" min="5395" max="5395" style="1" width="9.140625"/>
    <col customWidth="1" min="5396" max="5396" style="1" width="12.85546875"/>
    <col customWidth="1" min="5397" max="5397" style="1" width="23.42578125"/>
    <col customWidth="1" min="5398" max="5399" style="1" width="9.140625"/>
    <col bestFit="1" customWidth="1" min="5400" max="5400" style="1" width="10.5703125"/>
    <col customWidth="1" min="5401" max="5401" style="1" width="11.28515625"/>
    <col min="5402" max="5632" style="1" width="9.140625"/>
    <col customWidth="1" min="5633" max="5633" style="1" width="95.140625"/>
    <col customWidth="1" min="5634" max="5634" style="1" width="17"/>
    <col customWidth="1" min="5635" max="5635" style="1" width="16.7109375"/>
    <col customWidth="1" min="5636" max="5636" style="1" width="17"/>
    <col customWidth="1" min="5637" max="5637" style="1" width="16.7109375"/>
    <col customWidth="1" min="5638" max="5638" style="1" width="17"/>
    <col customWidth="1" min="5639" max="5639" style="1" width="16.7109375"/>
    <col customWidth="1" min="5640" max="5640" style="1" width="17"/>
    <col customWidth="1" min="5641" max="5647" style="1" width="16.7109375"/>
    <col customWidth="1" min="5648" max="5648" style="1" width="18"/>
    <col customWidth="1" min="5649" max="5650" style="1" width="10.7109375"/>
    <col customWidth="1" min="5651" max="5651" style="1" width="9.140625"/>
    <col customWidth="1" min="5652" max="5652" style="1" width="12.85546875"/>
    <col customWidth="1" min="5653" max="5653" style="1" width="23.42578125"/>
    <col customWidth="1" min="5654" max="5655" style="1" width="9.140625"/>
    <col bestFit="1" customWidth="1" min="5656" max="5656" style="1" width="10.5703125"/>
    <col customWidth="1" min="5657" max="5657" style="1" width="11.28515625"/>
    <col min="5658" max="5888" style="1" width="9.140625"/>
    <col customWidth="1" min="5889" max="5889" style="1" width="95.140625"/>
    <col customWidth="1" min="5890" max="5890" style="1" width="17"/>
    <col customWidth="1" min="5891" max="5891" style="1" width="16.7109375"/>
    <col customWidth="1" min="5892" max="5892" style="1" width="17"/>
    <col customWidth="1" min="5893" max="5893" style="1" width="16.7109375"/>
    <col customWidth="1" min="5894" max="5894" style="1" width="17"/>
    <col customWidth="1" min="5895" max="5895" style="1" width="16.7109375"/>
    <col customWidth="1" min="5896" max="5896" style="1" width="17"/>
    <col customWidth="1" min="5897" max="5903" style="1" width="16.7109375"/>
    <col customWidth="1" min="5904" max="5904" style="1" width="18"/>
    <col customWidth="1" min="5905" max="5906" style="1" width="10.7109375"/>
    <col customWidth="1" min="5907" max="5907" style="1" width="9.140625"/>
    <col customWidth="1" min="5908" max="5908" style="1" width="12.85546875"/>
    <col customWidth="1" min="5909" max="5909" style="1" width="23.42578125"/>
    <col customWidth="1" min="5910" max="5911" style="1" width="9.140625"/>
    <col bestFit="1" customWidth="1" min="5912" max="5912" style="1" width="10.5703125"/>
    <col customWidth="1" min="5913" max="5913" style="1" width="11.28515625"/>
    <col min="5914" max="6144" style="1" width="9.140625"/>
    <col customWidth="1" min="6145" max="6145" style="1" width="95.140625"/>
    <col customWidth="1" min="6146" max="6146" style="1" width="17"/>
    <col customWidth="1" min="6147" max="6147" style="1" width="16.7109375"/>
    <col customWidth="1" min="6148" max="6148" style="1" width="17"/>
    <col customWidth="1" min="6149" max="6149" style="1" width="16.7109375"/>
    <col customWidth="1" min="6150" max="6150" style="1" width="17"/>
    <col customWidth="1" min="6151" max="6151" style="1" width="16.7109375"/>
    <col customWidth="1" min="6152" max="6152" style="1" width="17"/>
    <col customWidth="1" min="6153" max="6159" style="1" width="16.7109375"/>
    <col customWidth="1" min="6160" max="6160" style="1" width="18"/>
    <col customWidth="1" min="6161" max="6162" style="1" width="10.7109375"/>
    <col customWidth="1" min="6163" max="6163" style="1" width="9.140625"/>
    <col customWidth="1" min="6164" max="6164" style="1" width="12.85546875"/>
    <col customWidth="1" min="6165" max="6165" style="1" width="23.42578125"/>
    <col customWidth="1" min="6166" max="6167" style="1" width="9.140625"/>
    <col bestFit="1" customWidth="1" min="6168" max="6168" style="1" width="10.5703125"/>
    <col customWidth="1" min="6169" max="6169" style="1" width="11.28515625"/>
    <col min="6170" max="6400" style="1" width="9.140625"/>
    <col customWidth="1" min="6401" max="6401" style="1" width="95.140625"/>
    <col customWidth="1" min="6402" max="6402" style="1" width="17"/>
    <col customWidth="1" min="6403" max="6403" style="1" width="16.7109375"/>
    <col customWidth="1" min="6404" max="6404" style="1" width="17"/>
    <col customWidth="1" min="6405" max="6405" style="1" width="16.7109375"/>
    <col customWidth="1" min="6406" max="6406" style="1" width="17"/>
    <col customWidth="1" min="6407" max="6407" style="1" width="16.7109375"/>
    <col customWidth="1" min="6408" max="6408" style="1" width="17"/>
    <col customWidth="1" min="6409" max="6415" style="1" width="16.7109375"/>
    <col customWidth="1" min="6416" max="6416" style="1" width="18"/>
    <col customWidth="1" min="6417" max="6418" style="1" width="10.7109375"/>
    <col customWidth="1" min="6419" max="6419" style="1" width="9.140625"/>
    <col customWidth="1" min="6420" max="6420" style="1" width="12.85546875"/>
    <col customWidth="1" min="6421" max="6421" style="1" width="23.42578125"/>
    <col customWidth="1" min="6422" max="6423" style="1" width="9.140625"/>
    <col bestFit="1" customWidth="1" min="6424" max="6424" style="1" width="10.5703125"/>
    <col customWidth="1" min="6425" max="6425" style="1" width="11.28515625"/>
    <col min="6426" max="6656" style="1" width="9.140625"/>
    <col customWidth="1" min="6657" max="6657" style="1" width="95.140625"/>
    <col customWidth="1" min="6658" max="6658" style="1" width="17"/>
    <col customWidth="1" min="6659" max="6659" style="1" width="16.7109375"/>
    <col customWidth="1" min="6660" max="6660" style="1" width="17"/>
    <col customWidth="1" min="6661" max="6661" style="1" width="16.7109375"/>
    <col customWidth="1" min="6662" max="6662" style="1" width="17"/>
    <col customWidth="1" min="6663" max="6663" style="1" width="16.7109375"/>
    <col customWidth="1" min="6664" max="6664" style="1" width="17"/>
    <col customWidth="1" min="6665" max="6671" style="1" width="16.7109375"/>
    <col customWidth="1" min="6672" max="6672" style="1" width="18"/>
    <col customWidth="1" min="6673" max="6674" style="1" width="10.7109375"/>
    <col customWidth="1" min="6675" max="6675" style="1" width="9.140625"/>
    <col customWidth="1" min="6676" max="6676" style="1" width="12.85546875"/>
    <col customWidth="1" min="6677" max="6677" style="1" width="23.42578125"/>
    <col customWidth="1" min="6678" max="6679" style="1" width="9.140625"/>
    <col bestFit="1" customWidth="1" min="6680" max="6680" style="1" width="10.5703125"/>
    <col customWidth="1" min="6681" max="6681" style="1" width="11.28515625"/>
    <col min="6682" max="6912" style="1" width="9.140625"/>
    <col customWidth="1" min="6913" max="6913" style="1" width="95.140625"/>
    <col customWidth="1" min="6914" max="6914" style="1" width="17"/>
    <col customWidth="1" min="6915" max="6915" style="1" width="16.7109375"/>
    <col customWidth="1" min="6916" max="6916" style="1" width="17"/>
    <col customWidth="1" min="6917" max="6917" style="1" width="16.7109375"/>
    <col customWidth="1" min="6918" max="6918" style="1" width="17"/>
    <col customWidth="1" min="6919" max="6919" style="1" width="16.7109375"/>
    <col customWidth="1" min="6920" max="6920" style="1" width="17"/>
    <col customWidth="1" min="6921" max="6927" style="1" width="16.7109375"/>
    <col customWidth="1" min="6928" max="6928" style="1" width="18"/>
    <col customWidth="1" min="6929" max="6930" style="1" width="10.7109375"/>
    <col customWidth="1" min="6931" max="6931" style="1" width="9.140625"/>
    <col customWidth="1" min="6932" max="6932" style="1" width="12.85546875"/>
    <col customWidth="1" min="6933" max="6933" style="1" width="23.42578125"/>
    <col customWidth="1" min="6934" max="6935" style="1" width="9.140625"/>
    <col bestFit="1" customWidth="1" min="6936" max="6936" style="1" width="10.5703125"/>
    <col customWidth="1" min="6937" max="6937" style="1" width="11.28515625"/>
    <col min="6938" max="7168" style="1" width="9.140625"/>
    <col customWidth="1" min="7169" max="7169" style="1" width="95.140625"/>
    <col customWidth="1" min="7170" max="7170" style="1" width="17"/>
    <col customWidth="1" min="7171" max="7171" style="1" width="16.7109375"/>
    <col customWidth="1" min="7172" max="7172" style="1" width="17"/>
    <col customWidth="1" min="7173" max="7173" style="1" width="16.7109375"/>
    <col customWidth="1" min="7174" max="7174" style="1" width="17"/>
    <col customWidth="1" min="7175" max="7175" style="1" width="16.7109375"/>
    <col customWidth="1" min="7176" max="7176" style="1" width="17"/>
    <col customWidth="1" min="7177" max="7183" style="1" width="16.7109375"/>
    <col customWidth="1" min="7184" max="7184" style="1" width="18"/>
    <col customWidth="1" min="7185" max="7186" style="1" width="10.7109375"/>
    <col customWidth="1" min="7187" max="7187" style="1" width="9.140625"/>
    <col customWidth="1" min="7188" max="7188" style="1" width="12.85546875"/>
    <col customWidth="1" min="7189" max="7189" style="1" width="23.42578125"/>
    <col customWidth="1" min="7190" max="7191" style="1" width="9.140625"/>
    <col bestFit="1" customWidth="1" min="7192" max="7192" style="1" width="10.5703125"/>
    <col customWidth="1" min="7193" max="7193" style="1" width="11.28515625"/>
    <col min="7194" max="7424" style="1" width="9.140625"/>
    <col customWidth="1" min="7425" max="7425" style="1" width="95.140625"/>
    <col customWidth="1" min="7426" max="7426" style="1" width="17"/>
    <col customWidth="1" min="7427" max="7427" style="1" width="16.7109375"/>
    <col customWidth="1" min="7428" max="7428" style="1" width="17"/>
    <col customWidth="1" min="7429" max="7429" style="1" width="16.7109375"/>
    <col customWidth="1" min="7430" max="7430" style="1" width="17"/>
    <col customWidth="1" min="7431" max="7431" style="1" width="16.7109375"/>
    <col customWidth="1" min="7432" max="7432" style="1" width="17"/>
    <col customWidth="1" min="7433" max="7439" style="1" width="16.7109375"/>
    <col customWidth="1" min="7440" max="7440" style="1" width="18"/>
    <col customWidth="1" min="7441" max="7442" style="1" width="10.7109375"/>
    <col customWidth="1" min="7443" max="7443" style="1" width="9.140625"/>
    <col customWidth="1" min="7444" max="7444" style="1" width="12.85546875"/>
    <col customWidth="1" min="7445" max="7445" style="1" width="23.42578125"/>
    <col customWidth="1" min="7446" max="7447" style="1" width="9.140625"/>
    <col bestFit="1" customWidth="1" min="7448" max="7448" style="1" width="10.5703125"/>
    <col customWidth="1" min="7449" max="7449" style="1" width="11.28515625"/>
    <col min="7450" max="7680" style="1" width="9.140625"/>
    <col customWidth="1" min="7681" max="7681" style="1" width="95.140625"/>
    <col customWidth="1" min="7682" max="7682" style="1" width="17"/>
    <col customWidth="1" min="7683" max="7683" style="1" width="16.7109375"/>
    <col customWidth="1" min="7684" max="7684" style="1" width="17"/>
    <col customWidth="1" min="7685" max="7685" style="1" width="16.7109375"/>
    <col customWidth="1" min="7686" max="7686" style="1" width="17"/>
    <col customWidth="1" min="7687" max="7687" style="1" width="16.7109375"/>
    <col customWidth="1" min="7688" max="7688" style="1" width="17"/>
    <col customWidth="1" min="7689" max="7695" style="1" width="16.7109375"/>
    <col customWidth="1" min="7696" max="7696" style="1" width="18"/>
    <col customWidth="1" min="7697" max="7698" style="1" width="10.7109375"/>
    <col customWidth="1" min="7699" max="7699" style="1" width="9.140625"/>
    <col customWidth="1" min="7700" max="7700" style="1" width="12.85546875"/>
    <col customWidth="1" min="7701" max="7701" style="1" width="23.42578125"/>
    <col customWidth="1" min="7702" max="7703" style="1" width="9.140625"/>
    <col bestFit="1" customWidth="1" min="7704" max="7704" style="1" width="10.5703125"/>
    <col customWidth="1" min="7705" max="7705" style="1" width="11.28515625"/>
    <col min="7706" max="7936" style="1" width="9.140625"/>
    <col customWidth="1" min="7937" max="7937" style="1" width="95.140625"/>
    <col customWidth="1" min="7938" max="7938" style="1" width="17"/>
    <col customWidth="1" min="7939" max="7939" style="1" width="16.7109375"/>
    <col customWidth="1" min="7940" max="7940" style="1" width="17"/>
    <col customWidth="1" min="7941" max="7941" style="1" width="16.7109375"/>
    <col customWidth="1" min="7942" max="7942" style="1" width="17"/>
    <col customWidth="1" min="7943" max="7943" style="1" width="16.7109375"/>
    <col customWidth="1" min="7944" max="7944" style="1" width="17"/>
    <col customWidth="1" min="7945" max="7951" style="1" width="16.7109375"/>
    <col customWidth="1" min="7952" max="7952" style="1" width="18"/>
    <col customWidth="1" min="7953" max="7954" style="1" width="10.7109375"/>
    <col customWidth="1" min="7955" max="7955" style="1" width="9.140625"/>
    <col customWidth="1" min="7956" max="7956" style="1" width="12.85546875"/>
    <col customWidth="1" min="7957" max="7957" style="1" width="23.42578125"/>
    <col customWidth="1" min="7958" max="7959" style="1" width="9.140625"/>
    <col bestFit="1" customWidth="1" min="7960" max="7960" style="1" width="10.5703125"/>
    <col customWidth="1" min="7961" max="7961" style="1" width="11.28515625"/>
    <col min="7962" max="8192" style="1" width="9.140625"/>
    <col customWidth="1" min="8193" max="8193" style="1" width="95.140625"/>
    <col customWidth="1" min="8194" max="8194" style="1" width="17"/>
    <col customWidth="1" min="8195" max="8195" style="1" width="16.7109375"/>
    <col customWidth="1" min="8196" max="8196" style="1" width="17"/>
    <col customWidth="1" min="8197" max="8197" style="1" width="16.7109375"/>
    <col customWidth="1" min="8198" max="8198" style="1" width="17"/>
    <col customWidth="1" min="8199" max="8199" style="1" width="16.7109375"/>
    <col customWidth="1" min="8200" max="8200" style="1" width="17"/>
    <col customWidth="1" min="8201" max="8207" style="1" width="16.7109375"/>
    <col customWidth="1" min="8208" max="8208" style="1" width="18"/>
    <col customWidth="1" min="8209" max="8210" style="1" width="10.7109375"/>
    <col customWidth="1" min="8211" max="8211" style="1" width="9.140625"/>
    <col customWidth="1" min="8212" max="8212" style="1" width="12.85546875"/>
    <col customWidth="1" min="8213" max="8213" style="1" width="23.42578125"/>
    <col customWidth="1" min="8214" max="8215" style="1" width="9.140625"/>
    <col bestFit="1" customWidth="1" min="8216" max="8216" style="1" width="10.5703125"/>
    <col customWidth="1" min="8217" max="8217" style="1" width="11.28515625"/>
    <col min="8218" max="8448" style="1" width="9.140625"/>
    <col customWidth="1" min="8449" max="8449" style="1" width="95.140625"/>
    <col customWidth="1" min="8450" max="8450" style="1" width="17"/>
    <col customWidth="1" min="8451" max="8451" style="1" width="16.7109375"/>
    <col customWidth="1" min="8452" max="8452" style="1" width="17"/>
    <col customWidth="1" min="8453" max="8453" style="1" width="16.7109375"/>
    <col customWidth="1" min="8454" max="8454" style="1" width="17"/>
    <col customWidth="1" min="8455" max="8455" style="1" width="16.7109375"/>
    <col customWidth="1" min="8456" max="8456" style="1" width="17"/>
    <col customWidth="1" min="8457" max="8463" style="1" width="16.7109375"/>
    <col customWidth="1" min="8464" max="8464" style="1" width="18"/>
    <col customWidth="1" min="8465" max="8466" style="1" width="10.7109375"/>
    <col customWidth="1" min="8467" max="8467" style="1" width="9.140625"/>
    <col customWidth="1" min="8468" max="8468" style="1" width="12.85546875"/>
    <col customWidth="1" min="8469" max="8469" style="1" width="23.42578125"/>
    <col customWidth="1" min="8470" max="8471" style="1" width="9.140625"/>
    <col bestFit="1" customWidth="1" min="8472" max="8472" style="1" width="10.5703125"/>
    <col customWidth="1" min="8473" max="8473" style="1" width="11.28515625"/>
    <col min="8474" max="8704" style="1" width="9.140625"/>
    <col customWidth="1" min="8705" max="8705" style="1" width="95.140625"/>
    <col customWidth="1" min="8706" max="8706" style="1" width="17"/>
    <col customWidth="1" min="8707" max="8707" style="1" width="16.7109375"/>
    <col customWidth="1" min="8708" max="8708" style="1" width="17"/>
    <col customWidth="1" min="8709" max="8709" style="1" width="16.7109375"/>
    <col customWidth="1" min="8710" max="8710" style="1" width="17"/>
    <col customWidth="1" min="8711" max="8711" style="1" width="16.7109375"/>
    <col customWidth="1" min="8712" max="8712" style="1" width="17"/>
    <col customWidth="1" min="8713" max="8719" style="1" width="16.7109375"/>
    <col customWidth="1" min="8720" max="8720" style="1" width="18"/>
    <col customWidth="1" min="8721" max="8722" style="1" width="10.7109375"/>
    <col customWidth="1" min="8723" max="8723" style="1" width="9.140625"/>
    <col customWidth="1" min="8724" max="8724" style="1" width="12.85546875"/>
    <col customWidth="1" min="8725" max="8725" style="1" width="23.42578125"/>
    <col customWidth="1" min="8726" max="8727" style="1" width="9.140625"/>
    <col bestFit="1" customWidth="1" min="8728" max="8728" style="1" width="10.5703125"/>
    <col customWidth="1" min="8729" max="8729" style="1" width="11.28515625"/>
    <col min="8730" max="8960" style="1" width="9.140625"/>
    <col customWidth="1" min="8961" max="8961" style="1" width="95.140625"/>
    <col customWidth="1" min="8962" max="8962" style="1" width="17"/>
    <col customWidth="1" min="8963" max="8963" style="1" width="16.7109375"/>
    <col customWidth="1" min="8964" max="8964" style="1" width="17"/>
    <col customWidth="1" min="8965" max="8965" style="1" width="16.7109375"/>
    <col customWidth="1" min="8966" max="8966" style="1" width="17"/>
    <col customWidth="1" min="8967" max="8967" style="1" width="16.7109375"/>
    <col customWidth="1" min="8968" max="8968" style="1" width="17"/>
    <col customWidth="1" min="8969" max="8975" style="1" width="16.7109375"/>
    <col customWidth="1" min="8976" max="8976" style="1" width="18"/>
    <col customWidth="1" min="8977" max="8978" style="1" width="10.7109375"/>
    <col customWidth="1" min="8979" max="8979" style="1" width="9.140625"/>
    <col customWidth="1" min="8980" max="8980" style="1" width="12.85546875"/>
    <col customWidth="1" min="8981" max="8981" style="1" width="23.42578125"/>
    <col customWidth="1" min="8982" max="8983" style="1" width="9.140625"/>
    <col bestFit="1" customWidth="1" min="8984" max="8984" style="1" width="10.5703125"/>
    <col customWidth="1" min="8985" max="8985" style="1" width="11.28515625"/>
    <col min="8986" max="9216" style="1" width="9.140625"/>
    <col customWidth="1" min="9217" max="9217" style="1" width="95.140625"/>
    <col customWidth="1" min="9218" max="9218" style="1" width="17"/>
    <col customWidth="1" min="9219" max="9219" style="1" width="16.7109375"/>
    <col customWidth="1" min="9220" max="9220" style="1" width="17"/>
    <col customWidth="1" min="9221" max="9221" style="1" width="16.7109375"/>
    <col customWidth="1" min="9222" max="9222" style="1" width="17"/>
    <col customWidth="1" min="9223" max="9223" style="1" width="16.7109375"/>
    <col customWidth="1" min="9224" max="9224" style="1" width="17"/>
    <col customWidth="1" min="9225" max="9231" style="1" width="16.7109375"/>
    <col customWidth="1" min="9232" max="9232" style="1" width="18"/>
    <col customWidth="1" min="9233" max="9234" style="1" width="10.7109375"/>
    <col customWidth="1" min="9235" max="9235" style="1" width="9.140625"/>
    <col customWidth="1" min="9236" max="9236" style="1" width="12.85546875"/>
    <col customWidth="1" min="9237" max="9237" style="1" width="23.42578125"/>
    <col customWidth="1" min="9238" max="9239" style="1" width="9.140625"/>
    <col bestFit="1" customWidth="1" min="9240" max="9240" style="1" width="10.5703125"/>
    <col customWidth="1" min="9241" max="9241" style="1" width="11.28515625"/>
    <col min="9242" max="9472" style="1" width="9.140625"/>
    <col customWidth="1" min="9473" max="9473" style="1" width="95.140625"/>
    <col customWidth="1" min="9474" max="9474" style="1" width="17"/>
    <col customWidth="1" min="9475" max="9475" style="1" width="16.7109375"/>
    <col customWidth="1" min="9476" max="9476" style="1" width="17"/>
    <col customWidth="1" min="9477" max="9477" style="1" width="16.7109375"/>
    <col customWidth="1" min="9478" max="9478" style="1" width="17"/>
    <col customWidth="1" min="9479" max="9479" style="1" width="16.7109375"/>
    <col customWidth="1" min="9480" max="9480" style="1" width="17"/>
    <col customWidth="1" min="9481" max="9487" style="1" width="16.7109375"/>
    <col customWidth="1" min="9488" max="9488" style="1" width="18"/>
    <col customWidth="1" min="9489" max="9490" style="1" width="10.7109375"/>
    <col customWidth="1" min="9491" max="9491" style="1" width="9.140625"/>
    <col customWidth="1" min="9492" max="9492" style="1" width="12.85546875"/>
    <col customWidth="1" min="9493" max="9493" style="1" width="23.42578125"/>
    <col customWidth="1" min="9494" max="9495" style="1" width="9.140625"/>
    <col bestFit="1" customWidth="1" min="9496" max="9496" style="1" width="10.5703125"/>
    <col customWidth="1" min="9497" max="9497" style="1" width="11.28515625"/>
    <col min="9498" max="9728" style="1" width="9.140625"/>
    <col customWidth="1" min="9729" max="9729" style="1" width="95.140625"/>
    <col customWidth="1" min="9730" max="9730" style="1" width="17"/>
    <col customWidth="1" min="9731" max="9731" style="1" width="16.7109375"/>
    <col customWidth="1" min="9732" max="9732" style="1" width="17"/>
    <col customWidth="1" min="9733" max="9733" style="1" width="16.7109375"/>
    <col customWidth="1" min="9734" max="9734" style="1" width="17"/>
    <col customWidth="1" min="9735" max="9735" style="1" width="16.7109375"/>
    <col customWidth="1" min="9736" max="9736" style="1" width="17"/>
    <col customWidth="1" min="9737" max="9743" style="1" width="16.7109375"/>
    <col customWidth="1" min="9744" max="9744" style="1" width="18"/>
    <col customWidth="1" min="9745" max="9746" style="1" width="10.7109375"/>
    <col customWidth="1" min="9747" max="9747" style="1" width="9.140625"/>
    <col customWidth="1" min="9748" max="9748" style="1" width="12.85546875"/>
    <col customWidth="1" min="9749" max="9749" style="1" width="23.42578125"/>
    <col customWidth="1" min="9750" max="9751" style="1" width="9.140625"/>
    <col bestFit="1" customWidth="1" min="9752" max="9752" style="1" width="10.5703125"/>
    <col customWidth="1" min="9753" max="9753" style="1" width="11.28515625"/>
    <col min="9754" max="9984" style="1" width="9.140625"/>
    <col customWidth="1" min="9985" max="9985" style="1" width="95.140625"/>
    <col customWidth="1" min="9986" max="9986" style="1" width="17"/>
    <col customWidth="1" min="9987" max="9987" style="1" width="16.7109375"/>
    <col customWidth="1" min="9988" max="9988" style="1" width="17"/>
    <col customWidth="1" min="9989" max="9989" style="1" width="16.7109375"/>
    <col customWidth="1" min="9990" max="9990" style="1" width="17"/>
    <col customWidth="1" min="9991" max="9991" style="1" width="16.7109375"/>
    <col customWidth="1" min="9992" max="9992" style="1" width="17"/>
    <col customWidth="1" min="9993" max="9999" style="1" width="16.7109375"/>
    <col customWidth="1" min="10000" max="10000" style="1" width="18"/>
    <col customWidth="1" min="10001" max="10002" style="1" width="10.7109375"/>
    <col customWidth="1" min="10003" max="10003" style="1" width="9.140625"/>
    <col customWidth="1" min="10004" max="10004" style="1" width="12.85546875"/>
    <col customWidth="1" min="10005" max="10005" style="1" width="23.42578125"/>
    <col customWidth="1" min="10006" max="10007" style="1" width="9.140625"/>
    <col bestFit="1" customWidth="1" min="10008" max="10008" style="1" width="10.5703125"/>
    <col customWidth="1" min="10009" max="10009" style="1" width="11.28515625"/>
    <col min="10010" max="10240" style="1" width="9.140625"/>
    <col customWidth="1" min="10241" max="10241" style="1" width="95.140625"/>
    <col customWidth="1" min="10242" max="10242" style="1" width="17"/>
    <col customWidth="1" min="10243" max="10243" style="1" width="16.7109375"/>
    <col customWidth="1" min="10244" max="10244" style="1" width="17"/>
    <col customWidth="1" min="10245" max="10245" style="1" width="16.7109375"/>
    <col customWidth="1" min="10246" max="10246" style="1" width="17"/>
    <col customWidth="1" min="10247" max="10247" style="1" width="16.7109375"/>
    <col customWidth="1" min="10248" max="10248" style="1" width="17"/>
    <col customWidth="1" min="10249" max="10255" style="1" width="16.7109375"/>
    <col customWidth="1" min="10256" max="10256" style="1" width="18"/>
    <col customWidth="1" min="10257" max="10258" style="1" width="10.7109375"/>
    <col customWidth="1" min="10259" max="10259" style="1" width="9.140625"/>
    <col customWidth="1" min="10260" max="10260" style="1" width="12.85546875"/>
    <col customWidth="1" min="10261" max="10261" style="1" width="23.42578125"/>
    <col customWidth="1" min="10262" max="10263" style="1" width="9.140625"/>
    <col bestFit="1" customWidth="1" min="10264" max="10264" style="1" width="10.5703125"/>
    <col customWidth="1" min="10265" max="10265" style="1" width="11.28515625"/>
    <col min="10266" max="10496" style="1" width="9.140625"/>
    <col customWidth="1" min="10497" max="10497" style="1" width="95.140625"/>
    <col customWidth="1" min="10498" max="10498" style="1" width="17"/>
    <col customWidth="1" min="10499" max="10499" style="1" width="16.7109375"/>
    <col customWidth="1" min="10500" max="10500" style="1" width="17"/>
    <col customWidth="1" min="10501" max="10501" style="1" width="16.7109375"/>
    <col customWidth="1" min="10502" max="10502" style="1" width="17"/>
    <col customWidth="1" min="10503" max="10503" style="1" width="16.7109375"/>
    <col customWidth="1" min="10504" max="10504" style="1" width="17"/>
    <col customWidth="1" min="10505" max="10511" style="1" width="16.7109375"/>
    <col customWidth="1" min="10512" max="10512" style="1" width="18"/>
    <col customWidth="1" min="10513" max="10514" style="1" width="10.7109375"/>
    <col customWidth="1" min="10515" max="10515" style="1" width="9.140625"/>
    <col customWidth="1" min="10516" max="10516" style="1" width="12.85546875"/>
    <col customWidth="1" min="10517" max="10517" style="1" width="23.42578125"/>
    <col customWidth="1" min="10518" max="10519" style="1" width="9.140625"/>
    <col bestFit="1" customWidth="1" min="10520" max="10520" style="1" width="10.5703125"/>
    <col customWidth="1" min="10521" max="10521" style="1" width="11.28515625"/>
    <col min="10522" max="10752" style="1" width="9.140625"/>
    <col customWidth="1" min="10753" max="10753" style="1" width="95.140625"/>
    <col customWidth="1" min="10754" max="10754" style="1" width="17"/>
    <col customWidth="1" min="10755" max="10755" style="1" width="16.7109375"/>
    <col customWidth="1" min="10756" max="10756" style="1" width="17"/>
    <col customWidth="1" min="10757" max="10757" style="1" width="16.7109375"/>
    <col customWidth="1" min="10758" max="10758" style="1" width="17"/>
    <col customWidth="1" min="10759" max="10759" style="1" width="16.7109375"/>
    <col customWidth="1" min="10760" max="10760" style="1" width="17"/>
    <col customWidth="1" min="10761" max="10767" style="1" width="16.7109375"/>
    <col customWidth="1" min="10768" max="10768" style="1" width="18"/>
    <col customWidth="1" min="10769" max="10770" style="1" width="10.7109375"/>
    <col customWidth="1" min="10771" max="10771" style="1" width="9.140625"/>
    <col customWidth="1" min="10772" max="10772" style="1" width="12.85546875"/>
    <col customWidth="1" min="10773" max="10773" style="1" width="23.42578125"/>
    <col customWidth="1" min="10774" max="10775" style="1" width="9.140625"/>
    <col bestFit="1" customWidth="1" min="10776" max="10776" style="1" width="10.5703125"/>
    <col customWidth="1" min="10777" max="10777" style="1" width="11.28515625"/>
    <col min="10778" max="11008" style="1" width="9.140625"/>
    <col customWidth="1" min="11009" max="11009" style="1" width="95.140625"/>
    <col customWidth="1" min="11010" max="11010" style="1" width="17"/>
    <col customWidth="1" min="11011" max="11011" style="1" width="16.7109375"/>
    <col customWidth="1" min="11012" max="11012" style="1" width="17"/>
    <col customWidth="1" min="11013" max="11013" style="1" width="16.7109375"/>
    <col customWidth="1" min="11014" max="11014" style="1" width="17"/>
    <col customWidth="1" min="11015" max="11015" style="1" width="16.7109375"/>
    <col customWidth="1" min="11016" max="11016" style="1" width="17"/>
    <col customWidth="1" min="11017" max="11023" style="1" width="16.7109375"/>
    <col customWidth="1" min="11024" max="11024" style="1" width="18"/>
    <col customWidth="1" min="11025" max="11026" style="1" width="10.7109375"/>
    <col customWidth="1" min="11027" max="11027" style="1" width="9.140625"/>
    <col customWidth="1" min="11028" max="11028" style="1" width="12.85546875"/>
    <col customWidth="1" min="11029" max="11029" style="1" width="23.42578125"/>
    <col customWidth="1" min="11030" max="11031" style="1" width="9.140625"/>
    <col bestFit="1" customWidth="1" min="11032" max="11032" style="1" width="10.5703125"/>
    <col customWidth="1" min="11033" max="11033" style="1" width="11.28515625"/>
    <col min="11034" max="11264" style="1" width="9.140625"/>
    <col customWidth="1" min="11265" max="11265" style="1" width="95.140625"/>
    <col customWidth="1" min="11266" max="11266" style="1" width="17"/>
    <col customWidth="1" min="11267" max="11267" style="1" width="16.7109375"/>
    <col customWidth="1" min="11268" max="11268" style="1" width="17"/>
    <col customWidth="1" min="11269" max="11269" style="1" width="16.7109375"/>
    <col customWidth="1" min="11270" max="11270" style="1" width="17"/>
    <col customWidth="1" min="11271" max="11271" style="1" width="16.7109375"/>
    <col customWidth="1" min="11272" max="11272" style="1" width="17"/>
    <col customWidth="1" min="11273" max="11279" style="1" width="16.7109375"/>
    <col customWidth="1" min="11280" max="11280" style="1" width="18"/>
    <col customWidth="1" min="11281" max="11282" style="1" width="10.7109375"/>
    <col customWidth="1" min="11283" max="11283" style="1" width="9.140625"/>
    <col customWidth="1" min="11284" max="11284" style="1" width="12.85546875"/>
    <col customWidth="1" min="11285" max="11285" style="1" width="23.42578125"/>
    <col customWidth="1" min="11286" max="11287" style="1" width="9.140625"/>
    <col bestFit="1" customWidth="1" min="11288" max="11288" style="1" width="10.5703125"/>
    <col customWidth="1" min="11289" max="11289" style="1" width="11.28515625"/>
    <col min="11290" max="11520" style="1" width="9.140625"/>
    <col customWidth="1" min="11521" max="11521" style="1" width="95.140625"/>
    <col customWidth="1" min="11522" max="11522" style="1" width="17"/>
    <col customWidth="1" min="11523" max="11523" style="1" width="16.7109375"/>
    <col customWidth="1" min="11524" max="11524" style="1" width="17"/>
    <col customWidth="1" min="11525" max="11525" style="1" width="16.7109375"/>
    <col customWidth="1" min="11526" max="11526" style="1" width="17"/>
    <col customWidth="1" min="11527" max="11527" style="1" width="16.7109375"/>
    <col customWidth="1" min="11528" max="11528" style="1" width="17"/>
    <col customWidth="1" min="11529" max="11535" style="1" width="16.7109375"/>
    <col customWidth="1" min="11536" max="11536" style="1" width="18"/>
    <col customWidth="1" min="11537" max="11538" style="1" width="10.7109375"/>
    <col customWidth="1" min="11539" max="11539" style="1" width="9.140625"/>
    <col customWidth="1" min="11540" max="11540" style="1" width="12.85546875"/>
    <col customWidth="1" min="11541" max="11541" style="1" width="23.42578125"/>
    <col customWidth="1" min="11542" max="11543" style="1" width="9.140625"/>
    <col bestFit="1" customWidth="1" min="11544" max="11544" style="1" width="10.5703125"/>
    <col customWidth="1" min="11545" max="11545" style="1" width="11.28515625"/>
    <col min="11546" max="11776" style="1" width="9.140625"/>
    <col customWidth="1" min="11777" max="11777" style="1" width="95.140625"/>
    <col customWidth="1" min="11778" max="11778" style="1" width="17"/>
    <col customWidth="1" min="11779" max="11779" style="1" width="16.7109375"/>
    <col customWidth="1" min="11780" max="11780" style="1" width="17"/>
    <col customWidth="1" min="11781" max="11781" style="1" width="16.7109375"/>
    <col customWidth="1" min="11782" max="11782" style="1" width="17"/>
    <col customWidth="1" min="11783" max="11783" style="1" width="16.7109375"/>
    <col customWidth="1" min="11784" max="11784" style="1" width="17"/>
    <col customWidth="1" min="11785" max="11791" style="1" width="16.7109375"/>
    <col customWidth="1" min="11792" max="11792" style="1" width="18"/>
    <col customWidth="1" min="11793" max="11794" style="1" width="10.7109375"/>
    <col customWidth="1" min="11795" max="11795" style="1" width="9.140625"/>
    <col customWidth="1" min="11796" max="11796" style="1" width="12.85546875"/>
    <col customWidth="1" min="11797" max="11797" style="1" width="23.42578125"/>
    <col customWidth="1" min="11798" max="11799" style="1" width="9.140625"/>
    <col bestFit="1" customWidth="1" min="11800" max="11800" style="1" width="10.5703125"/>
    <col customWidth="1" min="11801" max="11801" style="1" width="11.28515625"/>
    <col min="11802" max="12032" style="1" width="9.140625"/>
    <col customWidth="1" min="12033" max="12033" style="1" width="95.140625"/>
    <col customWidth="1" min="12034" max="12034" style="1" width="17"/>
    <col customWidth="1" min="12035" max="12035" style="1" width="16.7109375"/>
    <col customWidth="1" min="12036" max="12036" style="1" width="17"/>
    <col customWidth="1" min="12037" max="12037" style="1" width="16.7109375"/>
    <col customWidth="1" min="12038" max="12038" style="1" width="17"/>
    <col customWidth="1" min="12039" max="12039" style="1" width="16.7109375"/>
    <col customWidth="1" min="12040" max="12040" style="1" width="17"/>
    <col customWidth="1" min="12041" max="12047" style="1" width="16.7109375"/>
    <col customWidth="1" min="12048" max="12048" style="1" width="18"/>
    <col customWidth="1" min="12049" max="12050" style="1" width="10.7109375"/>
    <col customWidth="1" min="12051" max="12051" style="1" width="9.140625"/>
    <col customWidth="1" min="12052" max="12052" style="1" width="12.85546875"/>
    <col customWidth="1" min="12053" max="12053" style="1" width="23.42578125"/>
    <col customWidth="1" min="12054" max="12055" style="1" width="9.140625"/>
    <col bestFit="1" customWidth="1" min="12056" max="12056" style="1" width="10.5703125"/>
    <col customWidth="1" min="12057" max="12057" style="1" width="11.28515625"/>
    <col min="12058" max="12288" style="1" width="9.140625"/>
    <col customWidth="1" min="12289" max="12289" style="1" width="95.140625"/>
    <col customWidth="1" min="12290" max="12290" style="1" width="17"/>
    <col customWidth="1" min="12291" max="12291" style="1" width="16.7109375"/>
    <col customWidth="1" min="12292" max="12292" style="1" width="17"/>
    <col customWidth="1" min="12293" max="12293" style="1" width="16.7109375"/>
    <col customWidth="1" min="12294" max="12294" style="1" width="17"/>
    <col customWidth="1" min="12295" max="12295" style="1" width="16.7109375"/>
    <col customWidth="1" min="12296" max="12296" style="1" width="17"/>
    <col customWidth="1" min="12297" max="12303" style="1" width="16.7109375"/>
    <col customWidth="1" min="12304" max="12304" style="1" width="18"/>
    <col customWidth="1" min="12305" max="12306" style="1" width="10.7109375"/>
    <col customWidth="1" min="12307" max="12307" style="1" width="9.140625"/>
    <col customWidth="1" min="12308" max="12308" style="1" width="12.85546875"/>
    <col customWidth="1" min="12309" max="12309" style="1" width="23.42578125"/>
    <col customWidth="1" min="12310" max="12311" style="1" width="9.140625"/>
    <col bestFit="1" customWidth="1" min="12312" max="12312" style="1" width="10.5703125"/>
    <col customWidth="1" min="12313" max="12313" style="1" width="11.28515625"/>
    <col min="12314" max="12544" style="1" width="9.140625"/>
    <col customWidth="1" min="12545" max="12545" style="1" width="95.140625"/>
    <col customWidth="1" min="12546" max="12546" style="1" width="17"/>
    <col customWidth="1" min="12547" max="12547" style="1" width="16.7109375"/>
    <col customWidth="1" min="12548" max="12548" style="1" width="17"/>
    <col customWidth="1" min="12549" max="12549" style="1" width="16.7109375"/>
    <col customWidth="1" min="12550" max="12550" style="1" width="17"/>
    <col customWidth="1" min="12551" max="12551" style="1" width="16.7109375"/>
    <col customWidth="1" min="12552" max="12552" style="1" width="17"/>
    <col customWidth="1" min="12553" max="12559" style="1" width="16.7109375"/>
    <col customWidth="1" min="12560" max="12560" style="1" width="18"/>
    <col customWidth="1" min="12561" max="12562" style="1" width="10.7109375"/>
    <col customWidth="1" min="12563" max="12563" style="1" width="9.140625"/>
    <col customWidth="1" min="12564" max="12564" style="1" width="12.85546875"/>
    <col customWidth="1" min="12565" max="12565" style="1" width="23.42578125"/>
    <col customWidth="1" min="12566" max="12567" style="1" width="9.140625"/>
    <col bestFit="1" customWidth="1" min="12568" max="12568" style="1" width="10.5703125"/>
    <col customWidth="1" min="12569" max="12569" style="1" width="11.28515625"/>
    <col min="12570" max="12800" style="1" width="9.140625"/>
    <col customWidth="1" min="12801" max="12801" style="1" width="95.140625"/>
    <col customWidth="1" min="12802" max="12802" style="1" width="17"/>
    <col customWidth="1" min="12803" max="12803" style="1" width="16.7109375"/>
    <col customWidth="1" min="12804" max="12804" style="1" width="17"/>
    <col customWidth="1" min="12805" max="12805" style="1" width="16.7109375"/>
    <col customWidth="1" min="12806" max="12806" style="1" width="17"/>
    <col customWidth="1" min="12807" max="12807" style="1" width="16.7109375"/>
    <col customWidth="1" min="12808" max="12808" style="1" width="17"/>
    <col customWidth="1" min="12809" max="12815" style="1" width="16.7109375"/>
    <col customWidth="1" min="12816" max="12816" style="1" width="18"/>
    <col customWidth="1" min="12817" max="12818" style="1" width="10.7109375"/>
    <col customWidth="1" min="12819" max="12819" style="1" width="9.140625"/>
    <col customWidth="1" min="12820" max="12820" style="1" width="12.85546875"/>
    <col customWidth="1" min="12821" max="12821" style="1" width="23.42578125"/>
    <col customWidth="1" min="12822" max="12823" style="1" width="9.140625"/>
    <col bestFit="1" customWidth="1" min="12824" max="12824" style="1" width="10.5703125"/>
    <col customWidth="1" min="12825" max="12825" style="1" width="11.28515625"/>
    <col min="12826" max="13056" style="1" width="9.140625"/>
    <col customWidth="1" min="13057" max="13057" style="1" width="95.140625"/>
    <col customWidth="1" min="13058" max="13058" style="1" width="17"/>
    <col customWidth="1" min="13059" max="13059" style="1" width="16.7109375"/>
    <col customWidth="1" min="13060" max="13060" style="1" width="17"/>
    <col customWidth="1" min="13061" max="13061" style="1" width="16.7109375"/>
    <col customWidth="1" min="13062" max="13062" style="1" width="17"/>
    <col customWidth="1" min="13063" max="13063" style="1" width="16.7109375"/>
    <col customWidth="1" min="13064" max="13064" style="1" width="17"/>
    <col customWidth="1" min="13065" max="13071" style="1" width="16.7109375"/>
    <col customWidth="1" min="13072" max="13072" style="1" width="18"/>
    <col customWidth="1" min="13073" max="13074" style="1" width="10.7109375"/>
    <col customWidth="1" min="13075" max="13075" style="1" width="9.140625"/>
    <col customWidth="1" min="13076" max="13076" style="1" width="12.85546875"/>
    <col customWidth="1" min="13077" max="13077" style="1" width="23.42578125"/>
    <col customWidth="1" min="13078" max="13079" style="1" width="9.140625"/>
    <col bestFit="1" customWidth="1" min="13080" max="13080" style="1" width="10.5703125"/>
    <col customWidth="1" min="13081" max="13081" style="1" width="11.28515625"/>
    <col min="13082" max="13312" style="1" width="9.140625"/>
    <col customWidth="1" min="13313" max="13313" style="1" width="95.140625"/>
    <col customWidth="1" min="13314" max="13314" style="1" width="17"/>
    <col customWidth="1" min="13315" max="13315" style="1" width="16.7109375"/>
    <col customWidth="1" min="13316" max="13316" style="1" width="17"/>
    <col customWidth="1" min="13317" max="13317" style="1" width="16.7109375"/>
    <col customWidth="1" min="13318" max="13318" style="1" width="17"/>
    <col customWidth="1" min="13319" max="13319" style="1" width="16.7109375"/>
    <col customWidth="1" min="13320" max="13320" style="1" width="17"/>
    <col customWidth="1" min="13321" max="13327" style="1" width="16.7109375"/>
    <col customWidth="1" min="13328" max="13328" style="1" width="18"/>
    <col customWidth="1" min="13329" max="13330" style="1" width="10.7109375"/>
    <col customWidth="1" min="13331" max="13331" style="1" width="9.140625"/>
    <col customWidth="1" min="13332" max="13332" style="1" width="12.85546875"/>
    <col customWidth="1" min="13333" max="13333" style="1" width="23.42578125"/>
    <col customWidth="1" min="13334" max="13335" style="1" width="9.140625"/>
    <col bestFit="1" customWidth="1" min="13336" max="13336" style="1" width="10.5703125"/>
    <col customWidth="1" min="13337" max="13337" style="1" width="11.28515625"/>
    <col min="13338" max="13568" style="1" width="9.140625"/>
    <col customWidth="1" min="13569" max="13569" style="1" width="95.140625"/>
    <col customWidth="1" min="13570" max="13570" style="1" width="17"/>
    <col customWidth="1" min="13571" max="13571" style="1" width="16.7109375"/>
    <col customWidth="1" min="13572" max="13572" style="1" width="17"/>
    <col customWidth="1" min="13573" max="13573" style="1" width="16.7109375"/>
    <col customWidth="1" min="13574" max="13574" style="1" width="17"/>
    <col customWidth="1" min="13575" max="13575" style="1" width="16.7109375"/>
    <col customWidth="1" min="13576" max="13576" style="1" width="17"/>
    <col customWidth="1" min="13577" max="13583" style="1" width="16.7109375"/>
    <col customWidth="1" min="13584" max="13584" style="1" width="18"/>
    <col customWidth="1" min="13585" max="13586" style="1" width="10.7109375"/>
    <col customWidth="1" min="13587" max="13587" style="1" width="9.140625"/>
    <col customWidth="1" min="13588" max="13588" style="1" width="12.85546875"/>
    <col customWidth="1" min="13589" max="13589" style="1" width="23.42578125"/>
    <col customWidth="1" min="13590" max="13591" style="1" width="9.140625"/>
    <col bestFit="1" customWidth="1" min="13592" max="13592" style="1" width="10.5703125"/>
    <col customWidth="1" min="13593" max="13593" style="1" width="11.28515625"/>
    <col min="13594" max="13824" style="1" width="9.140625"/>
    <col customWidth="1" min="13825" max="13825" style="1" width="95.140625"/>
    <col customWidth="1" min="13826" max="13826" style="1" width="17"/>
    <col customWidth="1" min="13827" max="13827" style="1" width="16.7109375"/>
    <col customWidth="1" min="13828" max="13828" style="1" width="17"/>
    <col customWidth="1" min="13829" max="13829" style="1" width="16.7109375"/>
    <col customWidth="1" min="13830" max="13830" style="1" width="17"/>
    <col customWidth="1" min="13831" max="13831" style="1" width="16.7109375"/>
    <col customWidth="1" min="13832" max="13832" style="1" width="17"/>
    <col customWidth="1" min="13833" max="13839" style="1" width="16.7109375"/>
    <col customWidth="1" min="13840" max="13840" style="1" width="18"/>
    <col customWidth="1" min="13841" max="13842" style="1" width="10.7109375"/>
    <col customWidth="1" min="13843" max="13843" style="1" width="9.140625"/>
    <col customWidth="1" min="13844" max="13844" style="1" width="12.85546875"/>
    <col customWidth="1" min="13845" max="13845" style="1" width="23.42578125"/>
    <col customWidth="1" min="13846" max="13847" style="1" width="9.140625"/>
    <col bestFit="1" customWidth="1" min="13848" max="13848" style="1" width="10.5703125"/>
    <col customWidth="1" min="13849" max="13849" style="1" width="11.28515625"/>
    <col min="13850" max="14080" style="1" width="9.140625"/>
    <col customWidth="1" min="14081" max="14081" style="1" width="95.140625"/>
    <col customWidth="1" min="14082" max="14082" style="1" width="17"/>
    <col customWidth="1" min="14083" max="14083" style="1" width="16.7109375"/>
    <col customWidth="1" min="14084" max="14084" style="1" width="17"/>
    <col customWidth="1" min="14085" max="14085" style="1" width="16.7109375"/>
    <col customWidth="1" min="14086" max="14086" style="1" width="17"/>
    <col customWidth="1" min="14087" max="14087" style="1" width="16.7109375"/>
    <col customWidth="1" min="14088" max="14088" style="1" width="17"/>
    <col customWidth="1" min="14089" max="14095" style="1" width="16.7109375"/>
    <col customWidth="1" min="14096" max="14096" style="1" width="18"/>
    <col customWidth="1" min="14097" max="14098" style="1" width="10.7109375"/>
    <col customWidth="1" min="14099" max="14099" style="1" width="9.140625"/>
    <col customWidth="1" min="14100" max="14100" style="1" width="12.85546875"/>
    <col customWidth="1" min="14101" max="14101" style="1" width="23.42578125"/>
    <col customWidth="1" min="14102" max="14103" style="1" width="9.140625"/>
    <col bestFit="1" customWidth="1" min="14104" max="14104" style="1" width="10.5703125"/>
    <col customWidth="1" min="14105" max="14105" style="1" width="11.28515625"/>
    <col min="14106" max="14336" style="1" width="9.140625"/>
    <col customWidth="1" min="14337" max="14337" style="1" width="95.140625"/>
    <col customWidth="1" min="14338" max="14338" style="1" width="17"/>
    <col customWidth="1" min="14339" max="14339" style="1" width="16.7109375"/>
    <col customWidth="1" min="14340" max="14340" style="1" width="17"/>
    <col customWidth="1" min="14341" max="14341" style="1" width="16.7109375"/>
    <col customWidth="1" min="14342" max="14342" style="1" width="17"/>
    <col customWidth="1" min="14343" max="14343" style="1" width="16.7109375"/>
    <col customWidth="1" min="14344" max="14344" style="1" width="17"/>
    <col customWidth="1" min="14345" max="14351" style="1" width="16.7109375"/>
    <col customWidth="1" min="14352" max="14352" style="1" width="18"/>
    <col customWidth="1" min="14353" max="14354" style="1" width="10.7109375"/>
    <col customWidth="1" min="14355" max="14355" style="1" width="9.140625"/>
    <col customWidth="1" min="14356" max="14356" style="1" width="12.85546875"/>
    <col customWidth="1" min="14357" max="14357" style="1" width="23.42578125"/>
    <col customWidth="1" min="14358" max="14359" style="1" width="9.140625"/>
    <col bestFit="1" customWidth="1" min="14360" max="14360" style="1" width="10.5703125"/>
    <col customWidth="1" min="14361" max="14361" style="1" width="11.28515625"/>
    <col min="14362" max="14592" style="1" width="9.140625"/>
    <col customWidth="1" min="14593" max="14593" style="1" width="95.140625"/>
    <col customWidth="1" min="14594" max="14594" style="1" width="17"/>
    <col customWidth="1" min="14595" max="14595" style="1" width="16.7109375"/>
    <col customWidth="1" min="14596" max="14596" style="1" width="17"/>
    <col customWidth="1" min="14597" max="14597" style="1" width="16.7109375"/>
    <col customWidth="1" min="14598" max="14598" style="1" width="17"/>
    <col customWidth="1" min="14599" max="14599" style="1" width="16.7109375"/>
    <col customWidth="1" min="14600" max="14600" style="1" width="17"/>
    <col customWidth="1" min="14601" max="14607" style="1" width="16.7109375"/>
    <col customWidth="1" min="14608" max="14608" style="1" width="18"/>
    <col customWidth="1" min="14609" max="14610" style="1" width="10.7109375"/>
    <col customWidth="1" min="14611" max="14611" style="1" width="9.140625"/>
    <col customWidth="1" min="14612" max="14612" style="1" width="12.85546875"/>
    <col customWidth="1" min="14613" max="14613" style="1" width="23.42578125"/>
    <col customWidth="1" min="14614" max="14615" style="1" width="9.140625"/>
    <col bestFit="1" customWidth="1" min="14616" max="14616" style="1" width="10.5703125"/>
    <col customWidth="1" min="14617" max="14617" style="1" width="11.28515625"/>
    <col min="14618" max="14848" style="1" width="9.140625"/>
    <col customWidth="1" min="14849" max="14849" style="1" width="95.140625"/>
    <col customWidth="1" min="14850" max="14850" style="1" width="17"/>
    <col customWidth="1" min="14851" max="14851" style="1" width="16.7109375"/>
    <col customWidth="1" min="14852" max="14852" style="1" width="17"/>
    <col customWidth="1" min="14853" max="14853" style="1" width="16.7109375"/>
    <col customWidth="1" min="14854" max="14854" style="1" width="17"/>
    <col customWidth="1" min="14855" max="14855" style="1" width="16.7109375"/>
    <col customWidth="1" min="14856" max="14856" style="1" width="17"/>
    <col customWidth="1" min="14857" max="14863" style="1" width="16.7109375"/>
    <col customWidth="1" min="14864" max="14864" style="1" width="18"/>
    <col customWidth="1" min="14865" max="14866" style="1" width="10.7109375"/>
    <col customWidth="1" min="14867" max="14867" style="1" width="9.140625"/>
    <col customWidth="1" min="14868" max="14868" style="1" width="12.85546875"/>
    <col customWidth="1" min="14869" max="14869" style="1" width="23.42578125"/>
    <col customWidth="1" min="14870" max="14871" style="1" width="9.140625"/>
    <col bestFit="1" customWidth="1" min="14872" max="14872" style="1" width="10.5703125"/>
    <col customWidth="1" min="14873" max="14873" style="1" width="11.28515625"/>
    <col min="14874" max="15104" style="1" width="9.140625"/>
    <col customWidth="1" min="15105" max="15105" style="1" width="95.140625"/>
    <col customWidth="1" min="15106" max="15106" style="1" width="17"/>
    <col customWidth="1" min="15107" max="15107" style="1" width="16.7109375"/>
    <col customWidth="1" min="15108" max="15108" style="1" width="17"/>
    <col customWidth="1" min="15109" max="15109" style="1" width="16.7109375"/>
    <col customWidth="1" min="15110" max="15110" style="1" width="17"/>
    <col customWidth="1" min="15111" max="15111" style="1" width="16.7109375"/>
    <col customWidth="1" min="15112" max="15112" style="1" width="17"/>
    <col customWidth="1" min="15113" max="15119" style="1" width="16.7109375"/>
    <col customWidth="1" min="15120" max="15120" style="1" width="18"/>
    <col customWidth="1" min="15121" max="15122" style="1" width="10.7109375"/>
    <col customWidth="1" min="15123" max="15123" style="1" width="9.140625"/>
    <col customWidth="1" min="15124" max="15124" style="1" width="12.85546875"/>
    <col customWidth="1" min="15125" max="15125" style="1" width="23.42578125"/>
    <col customWidth="1" min="15126" max="15127" style="1" width="9.140625"/>
    <col bestFit="1" customWidth="1" min="15128" max="15128" style="1" width="10.5703125"/>
    <col customWidth="1" min="15129" max="15129" style="1" width="11.28515625"/>
    <col min="15130" max="15360" style="1" width="9.140625"/>
    <col customWidth="1" min="15361" max="15361" style="1" width="95.140625"/>
    <col customWidth="1" min="15362" max="15362" style="1" width="17"/>
    <col customWidth="1" min="15363" max="15363" style="1" width="16.7109375"/>
    <col customWidth="1" min="15364" max="15364" style="1" width="17"/>
    <col customWidth="1" min="15365" max="15365" style="1" width="16.7109375"/>
    <col customWidth="1" min="15366" max="15366" style="1" width="17"/>
    <col customWidth="1" min="15367" max="15367" style="1" width="16.7109375"/>
    <col customWidth="1" min="15368" max="15368" style="1" width="17"/>
    <col customWidth="1" min="15369" max="15375" style="1" width="16.7109375"/>
    <col customWidth="1" min="15376" max="15376" style="1" width="18"/>
    <col customWidth="1" min="15377" max="15378" style="1" width="10.7109375"/>
    <col customWidth="1" min="15379" max="15379" style="1" width="9.140625"/>
    <col customWidth="1" min="15380" max="15380" style="1" width="12.85546875"/>
    <col customWidth="1" min="15381" max="15381" style="1" width="23.42578125"/>
    <col customWidth="1" min="15382" max="15383" style="1" width="9.140625"/>
    <col bestFit="1" customWidth="1" min="15384" max="15384" style="1" width="10.5703125"/>
    <col customWidth="1" min="15385" max="15385" style="1" width="11.28515625"/>
    <col min="15386" max="15616" style="1" width="9.140625"/>
    <col customWidth="1" min="15617" max="15617" style="1" width="95.140625"/>
    <col customWidth="1" min="15618" max="15618" style="1" width="17"/>
    <col customWidth="1" min="15619" max="15619" style="1" width="16.7109375"/>
    <col customWidth="1" min="15620" max="15620" style="1" width="17"/>
    <col customWidth="1" min="15621" max="15621" style="1" width="16.7109375"/>
    <col customWidth="1" min="15622" max="15622" style="1" width="17"/>
    <col customWidth="1" min="15623" max="15623" style="1" width="16.7109375"/>
    <col customWidth="1" min="15624" max="15624" style="1" width="17"/>
    <col customWidth="1" min="15625" max="15631" style="1" width="16.7109375"/>
    <col customWidth="1" min="15632" max="15632" style="1" width="18"/>
    <col customWidth="1" min="15633" max="15634" style="1" width="10.7109375"/>
    <col customWidth="1" min="15635" max="15635" style="1" width="9.140625"/>
    <col customWidth="1" min="15636" max="15636" style="1" width="12.85546875"/>
    <col customWidth="1" min="15637" max="15637" style="1" width="23.42578125"/>
    <col customWidth="1" min="15638" max="15639" style="1" width="9.140625"/>
    <col bestFit="1" customWidth="1" min="15640" max="15640" style="1" width="10.5703125"/>
    <col customWidth="1" min="15641" max="15641" style="1" width="11.28515625"/>
    <col min="15642" max="15872" style="1" width="9.140625"/>
    <col customWidth="1" min="15873" max="15873" style="1" width="95.140625"/>
    <col customWidth="1" min="15874" max="15874" style="1" width="17"/>
    <col customWidth="1" min="15875" max="15875" style="1" width="16.7109375"/>
    <col customWidth="1" min="15876" max="15876" style="1" width="17"/>
    <col customWidth="1" min="15877" max="15877" style="1" width="16.7109375"/>
    <col customWidth="1" min="15878" max="15878" style="1" width="17"/>
    <col customWidth="1" min="15879" max="15879" style="1" width="16.7109375"/>
    <col customWidth="1" min="15880" max="15880" style="1" width="17"/>
    <col customWidth="1" min="15881" max="15887" style="1" width="16.7109375"/>
    <col customWidth="1" min="15888" max="15888" style="1" width="18"/>
    <col customWidth="1" min="15889" max="15890" style="1" width="10.7109375"/>
    <col customWidth="1" min="15891" max="15891" style="1" width="9.140625"/>
    <col customWidth="1" min="15892" max="15892" style="1" width="12.85546875"/>
    <col customWidth="1" min="15893" max="15893" style="1" width="23.42578125"/>
    <col customWidth="1" min="15894" max="15895" style="1" width="9.140625"/>
    <col bestFit="1" customWidth="1" min="15896" max="15896" style="1" width="10.5703125"/>
    <col customWidth="1" min="15897" max="15897" style="1" width="11.28515625"/>
    <col min="15898" max="16128" style="1" width="9.140625"/>
    <col customWidth="1" min="16129" max="16129" style="1" width="95.140625"/>
    <col customWidth="1" min="16130" max="16130" style="1" width="17"/>
    <col customWidth="1" min="16131" max="16131" style="1" width="16.7109375"/>
    <col customWidth="1" min="16132" max="16132" style="1" width="17"/>
    <col customWidth="1" min="16133" max="16133" style="1" width="16.7109375"/>
    <col customWidth="1" min="16134" max="16134" style="1" width="17"/>
    <col customWidth="1" min="16135" max="16135" style="1" width="16.7109375"/>
    <col customWidth="1" min="16136" max="16136" style="1" width="17"/>
    <col customWidth="1" min="16137" max="16143" style="1" width="16.7109375"/>
    <col customWidth="1" min="16144" max="16144" style="1" width="18"/>
    <col customWidth="1" min="16145" max="16146" style="1" width="10.7109375"/>
    <col customWidth="1" min="16147" max="16147" style="1" width="9.140625"/>
    <col customWidth="1" min="16148" max="16148" style="1" width="12.85546875"/>
    <col customWidth="1" min="16149" max="16149" style="1" width="23.42578125"/>
    <col customWidth="1" min="16150" max="16151" style="1" width="9.140625"/>
    <col bestFit="1" customWidth="1" min="16152" max="16152" style="1" width="10.5703125"/>
    <col customWidth="1" min="16153" max="16153" style="1" width="11.28515625"/>
    <col min="16154" max="16384" style="1" width="9.140625"/>
  </cols>
  <sheetData>
    <row r="1" ht="39.75" customHeight="1">
      <c r="A1" s="2" t="s">
        <v>232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561"/>
      <c r="R1" s="561"/>
      <c r="S1" s="561"/>
      <c r="T1" s="561"/>
    </row>
    <row r="2" ht="28.5" customHeight="1">
      <c r="A2" s="2909" t="s">
        <v>233</v>
      </c>
      <c r="B2" s="2909"/>
      <c r="C2" s="2909"/>
      <c r="D2" s="2909"/>
      <c r="E2" s="2909"/>
      <c r="F2" s="2909"/>
      <c r="G2" s="2909"/>
      <c r="H2" s="2909"/>
      <c r="I2" s="2909"/>
      <c r="J2" s="2909"/>
      <c r="K2" s="2909"/>
      <c r="L2" s="2909"/>
      <c r="M2" s="2909"/>
      <c r="N2" s="2909"/>
      <c r="O2" s="2909"/>
      <c r="P2" s="2909"/>
    </row>
    <row r="3" ht="27" customHeight="1">
      <c r="A3" s="2" t="s">
        <v>219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560"/>
      <c r="R3" s="560"/>
    </row>
    <row r="4" ht="14.25" customHeight="1">
      <c r="A4" s="5"/>
    </row>
    <row r="5" ht="20.25" customHeight="1">
      <c r="A5" s="697" t="s">
        <v>3</v>
      </c>
      <c r="B5" s="7" t="s">
        <v>4</v>
      </c>
      <c r="C5" s="8"/>
      <c r="D5" s="565"/>
      <c r="E5" s="7" t="s">
        <v>5</v>
      </c>
      <c r="F5" s="8"/>
      <c r="G5" s="565"/>
      <c r="H5" s="7" t="s">
        <v>6</v>
      </c>
      <c r="I5" s="8"/>
      <c r="J5" s="565"/>
      <c r="K5" s="7" t="s">
        <v>7</v>
      </c>
      <c r="L5" s="8"/>
      <c r="M5" s="565"/>
      <c r="N5" s="700" t="s">
        <v>26</v>
      </c>
      <c r="O5" s="701"/>
      <c r="P5" s="702"/>
      <c r="Q5" s="568"/>
      <c r="R5" s="568"/>
    </row>
    <row r="6" ht="19.5" customHeight="1">
      <c r="A6" s="703"/>
      <c r="B6" s="569"/>
      <c r="C6" s="570"/>
      <c r="D6" s="571"/>
      <c r="E6" s="572"/>
      <c r="F6" s="573"/>
      <c r="G6" s="574"/>
      <c r="H6" s="572"/>
      <c r="I6" s="573"/>
      <c r="J6" s="574"/>
      <c r="K6" s="569"/>
      <c r="L6" s="570"/>
      <c r="M6" s="571"/>
      <c r="N6" s="712"/>
      <c r="O6" s="713"/>
      <c r="P6" s="714"/>
      <c r="Q6" s="568"/>
      <c r="R6" s="568"/>
    </row>
    <row r="7" ht="83.25" customHeight="1">
      <c r="A7" s="715"/>
      <c r="B7" s="581" t="s">
        <v>9</v>
      </c>
      <c r="C7" s="846" t="s">
        <v>10</v>
      </c>
      <c r="D7" s="847" t="s">
        <v>11</v>
      </c>
      <c r="E7" s="581" t="s">
        <v>9</v>
      </c>
      <c r="F7" s="846" t="s">
        <v>10</v>
      </c>
      <c r="G7" s="847" t="s">
        <v>11</v>
      </c>
      <c r="H7" s="581" t="s">
        <v>234</v>
      </c>
      <c r="I7" s="846" t="s">
        <v>10</v>
      </c>
      <c r="J7" s="847" t="s">
        <v>11</v>
      </c>
      <c r="K7" s="581" t="s">
        <v>234</v>
      </c>
      <c r="L7" s="846" t="s">
        <v>10</v>
      </c>
      <c r="M7" s="847" t="s">
        <v>11</v>
      </c>
      <c r="N7" s="581" t="s">
        <v>9</v>
      </c>
      <c r="O7" s="846" t="s">
        <v>10</v>
      </c>
      <c r="P7" s="582" t="s">
        <v>11</v>
      </c>
      <c r="Q7" s="568"/>
      <c r="R7" s="568"/>
    </row>
    <row r="8" ht="39" customHeight="1">
      <c r="A8" s="583" t="s">
        <v>12</v>
      </c>
      <c r="B8" s="584"/>
      <c r="C8" s="585"/>
      <c r="D8" s="586"/>
      <c r="E8" s="584"/>
      <c r="F8" s="585"/>
      <c r="G8" s="586"/>
      <c r="H8" s="584"/>
      <c r="I8" s="585"/>
      <c r="J8" s="586"/>
      <c r="K8" s="2910"/>
      <c r="L8" s="585"/>
      <c r="M8" s="2911"/>
      <c r="N8" s="591"/>
      <c r="O8" s="591"/>
      <c r="P8" s="592"/>
      <c r="Q8" s="568"/>
      <c r="R8" s="568"/>
    </row>
    <row r="9" ht="36.75" customHeight="1">
      <c r="A9" s="898" t="s">
        <v>235</v>
      </c>
      <c r="B9" s="2912">
        <v>14</v>
      </c>
      <c r="C9" s="2913">
        <v>1</v>
      </c>
      <c r="D9" s="2914">
        <f>SUM(B9:C9)</f>
        <v>15</v>
      </c>
      <c r="E9" s="2915">
        <v>15</v>
      </c>
      <c r="F9" s="1010">
        <v>2</v>
      </c>
      <c r="G9" s="2916">
        <f>SUM(E9:F9)</f>
        <v>17</v>
      </c>
      <c r="H9" s="2915">
        <v>16</v>
      </c>
      <c r="I9" s="1010">
        <v>0</v>
      </c>
      <c r="J9" s="2916">
        <f t="shared" ref="J9:J15" si="525">SUM(H9:I9)</f>
        <v>16</v>
      </c>
      <c r="K9" s="2915">
        <v>20</v>
      </c>
      <c r="L9" s="1010">
        <v>1</v>
      </c>
      <c r="M9" s="2917">
        <f>SUM(K9:L9)</f>
        <v>21</v>
      </c>
      <c r="N9" s="2918">
        <f>B9+E9+H9+K9</f>
        <v>65</v>
      </c>
      <c r="O9" s="2918">
        <f>C9+F9+I9+L9</f>
        <v>4</v>
      </c>
      <c r="P9" s="2919">
        <f>SUM(N9:O9)</f>
        <v>69</v>
      </c>
      <c r="Q9" s="2920"/>
      <c r="R9" s="2921"/>
      <c r="S9" s="2921"/>
      <c r="T9" s="2921"/>
      <c r="U9" s="2921"/>
      <c r="V9" s="2921"/>
      <c r="W9" s="2921"/>
      <c r="X9" s="2921"/>
      <c r="Y9" s="2921"/>
      <c r="Z9" s="2921"/>
    </row>
    <row r="10" ht="33.75" customHeight="1">
      <c r="A10" s="607" t="s">
        <v>236</v>
      </c>
      <c r="B10" s="2912">
        <v>10</v>
      </c>
      <c r="C10" s="2913">
        <v>1</v>
      </c>
      <c r="D10" s="2914">
        <v>11</v>
      </c>
      <c r="E10" s="2915">
        <v>0</v>
      </c>
      <c r="F10" s="1010">
        <v>0</v>
      </c>
      <c r="G10" s="2916">
        <f t="shared" ref="G10:G15" si="526">SUM(E10:F10)</f>
        <v>0</v>
      </c>
      <c r="H10" s="2915">
        <v>11</v>
      </c>
      <c r="I10" s="1010">
        <v>0</v>
      </c>
      <c r="J10" s="2916">
        <f t="shared" si="525"/>
        <v>11</v>
      </c>
      <c r="K10" s="2915">
        <v>12</v>
      </c>
      <c r="L10" s="1010">
        <v>0</v>
      </c>
      <c r="M10" s="2917">
        <f t="shared" ref="M10:M13" si="527">SUM(K10:L10)</f>
        <v>12</v>
      </c>
      <c r="N10" s="2918">
        <f>B10+E297+H10+K10+E10</f>
        <v>33</v>
      </c>
      <c r="O10" s="2918">
        <f>C10+F298+I10+L10+F10</f>
        <v>1</v>
      </c>
      <c r="P10" s="2919">
        <f t="shared" ref="P10:P15" si="528">SUM(N10:O10)</f>
        <v>34</v>
      </c>
      <c r="Q10" s="2920"/>
      <c r="R10" s="2921"/>
      <c r="S10" s="2921"/>
      <c r="T10" s="2921"/>
      <c r="U10" s="2921"/>
      <c r="V10" s="2921"/>
      <c r="W10" s="2921"/>
      <c r="X10" s="2921"/>
      <c r="Y10" s="2921"/>
      <c r="Z10" s="2921"/>
      <c r="AA10" s="2921"/>
      <c r="AB10" s="2921"/>
      <c r="AC10" s="2921"/>
      <c r="AD10" s="2921"/>
    </row>
    <row r="11" ht="32.25" customHeight="1">
      <c r="A11" s="607" t="s">
        <v>129</v>
      </c>
      <c r="B11" s="2912">
        <v>0</v>
      </c>
      <c r="C11" s="2913">
        <v>0</v>
      </c>
      <c r="D11" s="2914">
        <f>B11+C11</f>
        <v>0</v>
      </c>
      <c r="E11" s="2915">
        <v>0</v>
      </c>
      <c r="F11" s="1010">
        <v>0</v>
      </c>
      <c r="G11" s="2916">
        <f t="shared" si="526"/>
        <v>0</v>
      </c>
      <c r="H11" s="2915">
        <v>10</v>
      </c>
      <c r="I11" s="1010">
        <v>0</v>
      </c>
      <c r="J11" s="2916">
        <f t="shared" si="525"/>
        <v>10</v>
      </c>
      <c r="K11" s="2915">
        <v>12</v>
      </c>
      <c r="L11" s="1010">
        <v>0</v>
      </c>
      <c r="M11" s="2917">
        <f t="shared" si="527"/>
        <v>12</v>
      </c>
      <c r="N11" s="2918">
        <f t="shared" ref="N11:N15" si="529">B11+E11+H11+K11</f>
        <v>22</v>
      </c>
      <c r="O11" s="2918">
        <f>C11+I11+L11+F11</f>
        <v>0</v>
      </c>
      <c r="P11" s="2919">
        <f t="shared" si="528"/>
        <v>22</v>
      </c>
      <c r="Q11" s="2920"/>
      <c r="R11" s="2921"/>
      <c r="S11" s="2921"/>
      <c r="T11" s="2921"/>
      <c r="U11" s="2921"/>
      <c r="V11" s="2921"/>
      <c r="W11" s="2921"/>
      <c r="X11" s="2921"/>
      <c r="Y11" s="2921"/>
      <c r="Z11" s="2921"/>
      <c r="AA11" s="2921"/>
    </row>
    <row r="12" ht="38.25" customHeight="1">
      <c r="A12" s="607" t="s">
        <v>237</v>
      </c>
      <c r="B12" s="2912">
        <v>0</v>
      </c>
      <c r="C12" s="2913">
        <v>8</v>
      </c>
      <c r="D12" s="2914">
        <f>SUM(B12:C12)</f>
        <v>8</v>
      </c>
      <c r="E12" s="2915">
        <v>3</v>
      </c>
      <c r="F12" s="1010">
        <v>2</v>
      </c>
      <c r="G12" s="2916">
        <f t="shared" si="526"/>
        <v>5</v>
      </c>
      <c r="H12" s="2915">
        <v>1</v>
      </c>
      <c r="I12" s="1010">
        <v>0</v>
      </c>
      <c r="J12" s="2916">
        <f t="shared" si="525"/>
        <v>1</v>
      </c>
      <c r="K12" s="2915">
        <v>6</v>
      </c>
      <c r="L12" s="1010">
        <v>5</v>
      </c>
      <c r="M12" s="2917">
        <v>11</v>
      </c>
      <c r="N12" s="2918">
        <f t="shared" si="529"/>
        <v>10</v>
      </c>
      <c r="O12" s="2918">
        <f t="shared" ref="O12:O15" si="530">C12+F12+I12+L12</f>
        <v>15</v>
      </c>
      <c r="P12" s="2919">
        <f t="shared" si="528"/>
        <v>25</v>
      </c>
      <c r="Q12" s="2920"/>
      <c r="R12" s="2921"/>
      <c r="S12" s="2921"/>
      <c r="T12" s="2921"/>
      <c r="U12" s="2921"/>
      <c r="V12" s="2921"/>
      <c r="W12" s="2921"/>
      <c r="X12" s="2921"/>
      <c r="Y12" s="2921"/>
    </row>
    <row r="13" ht="41.25" customHeight="1">
      <c r="A13" s="607" t="s">
        <v>238</v>
      </c>
      <c r="B13" s="2912">
        <v>0</v>
      </c>
      <c r="C13" s="2913">
        <v>0</v>
      </c>
      <c r="D13" s="2914">
        <f t="shared" ref="D13:D15" si="531">B13+C13</f>
        <v>0</v>
      </c>
      <c r="E13" s="2915">
        <v>0</v>
      </c>
      <c r="F13" s="1010">
        <v>0</v>
      </c>
      <c r="G13" s="2916">
        <f t="shared" si="526"/>
        <v>0</v>
      </c>
      <c r="H13" s="2915">
        <v>8</v>
      </c>
      <c r="I13" s="1010">
        <v>0</v>
      </c>
      <c r="J13" s="2916">
        <f>SUM(H13:I13)</f>
        <v>8</v>
      </c>
      <c r="K13" s="2915">
        <v>14</v>
      </c>
      <c r="L13" s="1893">
        <v>0</v>
      </c>
      <c r="M13" s="2917">
        <f t="shared" si="527"/>
        <v>14</v>
      </c>
      <c r="N13" s="2918">
        <f t="shared" si="529"/>
        <v>22</v>
      </c>
      <c r="O13" s="2918">
        <f t="shared" si="530"/>
        <v>0</v>
      </c>
      <c r="P13" s="2919">
        <f t="shared" si="528"/>
        <v>22</v>
      </c>
      <c r="Q13" s="2920"/>
      <c r="R13" s="2921"/>
      <c r="S13" s="2921"/>
      <c r="T13" s="2921"/>
      <c r="U13" s="2921"/>
      <c r="V13" s="2921"/>
      <c r="W13" s="2921"/>
      <c r="X13" s="2921"/>
      <c r="Y13" s="2921"/>
    </row>
    <row r="14" ht="29.25" customHeight="1">
      <c r="A14" s="607" t="s">
        <v>239</v>
      </c>
      <c r="B14" s="2912">
        <v>0</v>
      </c>
      <c r="C14" s="2913">
        <v>0</v>
      </c>
      <c r="D14" s="2914">
        <f t="shared" si="531"/>
        <v>0</v>
      </c>
      <c r="E14" s="2912">
        <v>0</v>
      </c>
      <c r="F14" s="2913">
        <v>0</v>
      </c>
      <c r="G14" s="2922">
        <f t="shared" si="526"/>
        <v>0</v>
      </c>
      <c r="H14" s="2912">
        <v>0</v>
      </c>
      <c r="I14" s="2913">
        <v>0</v>
      </c>
      <c r="J14" s="2922">
        <f t="shared" si="525"/>
        <v>0</v>
      </c>
      <c r="K14" s="2912">
        <v>0</v>
      </c>
      <c r="L14" s="2913">
        <v>0</v>
      </c>
      <c r="M14" s="2917">
        <v>0</v>
      </c>
      <c r="N14" s="2918">
        <f t="shared" si="529"/>
        <v>0</v>
      </c>
      <c r="O14" s="2918">
        <f t="shared" si="530"/>
        <v>0</v>
      </c>
      <c r="P14" s="2919">
        <f t="shared" si="528"/>
        <v>0</v>
      </c>
      <c r="Q14" s="568"/>
      <c r="R14" s="568"/>
    </row>
    <row r="15" ht="59.25" customHeight="1">
      <c r="A15" s="898" t="s">
        <v>240</v>
      </c>
      <c r="B15" s="2912">
        <v>0</v>
      </c>
      <c r="C15" s="2913">
        <v>0</v>
      </c>
      <c r="D15" s="2914">
        <f t="shared" si="531"/>
        <v>0</v>
      </c>
      <c r="E15" s="2912">
        <v>0</v>
      </c>
      <c r="F15" s="2913">
        <v>0</v>
      </c>
      <c r="G15" s="2922">
        <f t="shared" si="526"/>
        <v>0</v>
      </c>
      <c r="H15" s="2912">
        <v>0</v>
      </c>
      <c r="I15" s="2913">
        <v>0</v>
      </c>
      <c r="J15" s="2922">
        <f t="shared" si="525"/>
        <v>0</v>
      </c>
      <c r="K15" s="2912">
        <v>0</v>
      </c>
      <c r="L15" s="2913">
        <v>0</v>
      </c>
      <c r="M15" s="2917">
        <v>0</v>
      </c>
      <c r="N15" s="2918">
        <f t="shared" si="529"/>
        <v>0</v>
      </c>
      <c r="O15" s="2918">
        <f t="shared" si="530"/>
        <v>0</v>
      </c>
      <c r="P15" s="2919">
        <f t="shared" si="528"/>
        <v>0</v>
      </c>
      <c r="Q15" s="568"/>
      <c r="R15" s="568"/>
    </row>
    <row r="16" ht="34.5" customHeight="1">
      <c r="A16" s="612" t="s">
        <v>30</v>
      </c>
      <c r="B16" s="128">
        <f t="shared" ref="B16:N16" si="532">SUM(B9:B15)</f>
        <v>24</v>
      </c>
      <c r="C16" s="128">
        <f t="shared" si="532"/>
        <v>10</v>
      </c>
      <c r="D16" s="128">
        <f t="shared" si="532"/>
        <v>34</v>
      </c>
      <c r="E16" s="128">
        <f t="shared" si="532"/>
        <v>18</v>
      </c>
      <c r="F16" s="128">
        <f>SUM(F9:F15)</f>
        <v>4</v>
      </c>
      <c r="G16" s="128">
        <f>SUM(G9:G15)</f>
        <v>22</v>
      </c>
      <c r="H16" s="128">
        <f t="shared" si="532"/>
        <v>46</v>
      </c>
      <c r="I16" s="128">
        <f>SUM(I9:I15)</f>
        <v>0</v>
      </c>
      <c r="J16" s="128">
        <f>SUM(J9:J15)</f>
        <v>46</v>
      </c>
      <c r="K16" s="128">
        <f t="shared" si="532"/>
        <v>64</v>
      </c>
      <c r="L16" s="128">
        <f>SUM(L9:L15)</f>
        <v>6</v>
      </c>
      <c r="M16" s="128">
        <f>SUM(M9:M15)</f>
        <v>70</v>
      </c>
      <c r="N16" s="128">
        <f t="shared" si="532"/>
        <v>152</v>
      </c>
      <c r="O16" s="128">
        <f>SUM(O9:O15)</f>
        <v>20</v>
      </c>
      <c r="P16" s="2923">
        <f>SUM(P9:P15)</f>
        <v>172</v>
      </c>
      <c r="Q16" s="568"/>
      <c r="R16" s="568"/>
    </row>
    <row r="17" ht="31.5" customHeight="1">
      <c r="A17" s="612" t="s">
        <v>18</v>
      </c>
      <c r="B17" s="2924"/>
      <c r="C17" s="2925"/>
      <c r="D17" s="2926"/>
      <c r="E17" s="2927"/>
      <c r="F17" s="2927"/>
      <c r="G17" s="2928"/>
      <c r="H17" s="2927"/>
      <c r="I17" s="2927"/>
      <c r="J17" s="2929"/>
      <c r="K17" s="2930"/>
      <c r="L17" s="2927"/>
      <c r="M17" s="2928"/>
      <c r="N17" s="2931"/>
      <c r="O17" s="2932"/>
      <c r="P17" s="2933"/>
      <c r="Q17" s="625"/>
      <c r="R17" s="625"/>
    </row>
    <row r="18" ht="36" customHeight="1">
      <c r="A18" s="626" t="s">
        <v>19</v>
      </c>
      <c r="B18" s="2934"/>
      <c r="C18" s="2935"/>
      <c r="D18" s="2936"/>
      <c r="E18" s="2937"/>
      <c r="F18" s="2935"/>
      <c r="G18" s="2936"/>
      <c r="H18" s="2937"/>
      <c r="I18" s="2935" t="s">
        <v>43</v>
      </c>
      <c r="J18" s="2938"/>
      <c r="K18" s="2934"/>
      <c r="L18" s="2935"/>
      <c r="M18" s="2936"/>
      <c r="N18" s="2939"/>
      <c r="O18" s="2940"/>
      <c r="P18" s="2941"/>
      <c r="Q18" s="135"/>
      <c r="R18" s="135"/>
    </row>
    <row r="19" ht="28.5" customHeight="1">
      <c r="A19" s="898" t="s">
        <v>235</v>
      </c>
      <c r="B19" s="2912">
        <v>14</v>
      </c>
      <c r="C19" s="2913">
        <v>1</v>
      </c>
      <c r="D19" s="2914">
        <f t="shared" ref="D19:D25" si="533">SUM(B19:C19)</f>
        <v>15</v>
      </c>
      <c r="E19" s="2915">
        <v>15</v>
      </c>
      <c r="F19" s="1010">
        <v>2</v>
      </c>
      <c r="G19" s="2916">
        <f t="shared" ref="G19:G25" si="534">SUM(E19:F19)</f>
        <v>17</v>
      </c>
      <c r="H19" s="2915">
        <v>16</v>
      </c>
      <c r="I19" s="1010">
        <v>0</v>
      </c>
      <c r="J19" s="2916">
        <f t="shared" ref="J19:J25" si="535">SUM(H19:I19)</f>
        <v>16</v>
      </c>
      <c r="K19" s="2915">
        <v>20</v>
      </c>
      <c r="L19" s="1010">
        <v>1</v>
      </c>
      <c r="M19" s="2917">
        <f t="shared" ref="M19:M24" si="536">SUM(K19:L19)</f>
        <v>21</v>
      </c>
      <c r="N19" s="2918">
        <f t="shared" ref="N19:O34" si="537">B19+E19+H19+K19</f>
        <v>65</v>
      </c>
      <c r="O19" s="2942">
        <f>C19+F19+I19+L19</f>
        <v>4</v>
      </c>
      <c r="P19" s="2919">
        <f t="shared" ref="P19:P34" si="538">SUM(N19:O19)</f>
        <v>69</v>
      </c>
      <c r="Q19" s="135"/>
      <c r="R19" s="135"/>
    </row>
    <row r="20" ht="33" customHeight="1">
      <c r="A20" s="607" t="s">
        <v>236</v>
      </c>
      <c r="B20" s="2912">
        <v>10</v>
      </c>
      <c r="C20" s="2913">
        <v>1</v>
      </c>
      <c r="D20" s="2914">
        <f t="shared" si="533"/>
        <v>11</v>
      </c>
      <c r="E20" s="2915">
        <v>0</v>
      </c>
      <c r="F20" s="1010">
        <v>0</v>
      </c>
      <c r="G20" s="2916">
        <f t="shared" si="534"/>
        <v>0</v>
      </c>
      <c r="H20" s="2915">
        <v>11</v>
      </c>
      <c r="I20" s="1010">
        <v>0</v>
      </c>
      <c r="J20" s="2916">
        <f t="shared" si="535"/>
        <v>11</v>
      </c>
      <c r="K20" s="2915">
        <v>12</v>
      </c>
      <c r="L20" s="1010">
        <v>0</v>
      </c>
      <c r="M20" s="2917">
        <f t="shared" si="536"/>
        <v>12</v>
      </c>
      <c r="N20" s="2918">
        <f t="shared" si="537"/>
        <v>33</v>
      </c>
      <c r="O20" s="2942">
        <f t="shared" si="537"/>
        <v>1</v>
      </c>
      <c r="P20" s="2919">
        <f t="shared" si="538"/>
        <v>34</v>
      </c>
      <c r="Q20" s="135"/>
      <c r="R20" s="135"/>
    </row>
    <row r="21" ht="33.75" customHeight="1">
      <c r="A21" s="607" t="s">
        <v>129</v>
      </c>
      <c r="B21" s="2912">
        <v>0</v>
      </c>
      <c r="C21" s="2913">
        <v>0</v>
      </c>
      <c r="D21" s="2914">
        <f t="shared" si="533"/>
        <v>0</v>
      </c>
      <c r="E21" s="2915">
        <v>0</v>
      </c>
      <c r="F21" s="1010">
        <v>0</v>
      </c>
      <c r="G21" s="2916">
        <f t="shared" si="534"/>
        <v>0</v>
      </c>
      <c r="H21" s="2915">
        <v>10</v>
      </c>
      <c r="I21" s="1010">
        <v>0</v>
      </c>
      <c r="J21" s="2916">
        <f t="shared" si="535"/>
        <v>10</v>
      </c>
      <c r="K21" s="2915">
        <v>12</v>
      </c>
      <c r="L21" s="1010">
        <v>0</v>
      </c>
      <c r="M21" s="2917">
        <f t="shared" si="536"/>
        <v>12</v>
      </c>
      <c r="N21" s="2918">
        <f t="shared" si="537"/>
        <v>22</v>
      </c>
      <c r="O21" s="2942">
        <f t="shared" si="537"/>
        <v>0</v>
      </c>
      <c r="P21" s="2919">
        <f t="shared" si="538"/>
        <v>22</v>
      </c>
      <c r="Q21" s="135"/>
      <c r="R21" s="135"/>
    </row>
    <row r="22" ht="39" customHeight="1">
      <c r="A22" s="607" t="s">
        <v>237</v>
      </c>
      <c r="B22" s="2912">
        <v>0</v>
      </c>
      <c r="C22" s="2913">
        <v>8</v>
      </c>
      <c r="D22" s="2914">
        <f t="shared" si="533"/>
        <v>8</v>
      </c>
      <c r="E22" s="2915">
        <v>3</v>
      </c>
      <c r="F22" s="1010">
        <v>2</v>
      </c>
      <c r="G22" s="2916">
        <v>5</v>
      </c>
      <c r="H22" s="2915">
        <v>1</v>
      </c>
      <c r="I22" s="1010">
        <v>0</v>
      </c>
      <c r="J22" s="2916">
        <f t="shared" si="535"/>
        <v>1</v>
      </c>
      <c r="K22" s="2915">
        <v>6</v>
      </c>
      <c r="L22" s="1010">
        <v>5</v>
      </c>
      <c r="M22" s="2917">
        <f t="shared" si="536"/>
        <v>11</v>
      </c>
      <c r="N22" s="2918">
        <f t="shared" si="537"/>
        <v>10</v>
      </c>
      <c r="O22" s="2942">
        <f>C22+F22+I22+L22</f>
        <v>15</v>
      </c>
      <c r="P22" s="2919">
        <f t="shared" si="538"/>
        <v>25</v>
      </c>
      <c r="Q22" s="135"/>
      <c r="R22" s="135"/>
    </row>
    <row r="23" ht="36.75" customHeight="1">
      <c r="A23" s="607" t="s">
        <v>238</v>
      </c>
      <c r="B23" s="2912">
        <v>0</v>
      </c>
      <c r="C23" s="2913">
        <v>0</v>
      </c>
      <c r="D23" s="2914">
        <f t="shared" si="533"/>
        <v>0</v>
      </c>
      <c r="E23" s="2915">
        <v>0</v>
      </c>
      <c r="F23" s="1010">
        <v>0</v>
      </c>
      <c r="G23" s="2916">
        <f t="shared" si="534"/>
        <v>0</v>
      </c>
      <c r="H23" s="2915">
        <v>8</v>
      </c>
      <c r="I23" s="1010">
        <v>0</v>
      </c>
      <c r="J23" s="2916">
        <f t="shared" si="535"/>
        <v>8</v>
      </c>
      <c r="K23" s="2915">
        <v>14</v>
      </c>
      <c r="L23" s="1893">
        <v>0</v>
      </c>
      <c r="M23" s="2917">
        <f t="shared" si="536"/>
        <v>14</v>
      </c>
      <c r="N23" s="2918">
        <f t="shared" si="537"/>
        <v>22</v>
      </c>
      <c r="O23" s="2942">
        <f t="shared" si="537"/>
        <v>0</v>
      </c>
      <c r="P23" s="2919">
        <f t="shared" si="538"/>
        <v>22</v>
      </c>
      <c r="Q23" s="135"/>
      <c r="R23" s="135"/>
    </row>
    <row r="24" ht="36" customHeight="1">
      <c r="A24" s="607" t="s">
        <v>239</v>
      </c>
      <c r="B24" s="2912">
        <v>0</v>
      </c>
      <c r="C24" s="2913">
        <v>0</v>
      </c>
      <c r="D24" s="2914">
        <f t="shared" si="533"/>
        <v>0</v>
      </c>
      <c r="E24" s="2912">
        <v>0</v>
      </c>
      <c r="F24" s="2913">
        <v>0</v>
      </c>
      <c r="G24" s="2922">
        <f t="shared" si="534"/>
        <v>0</v>
      </c>
      <c r="H24" s="2912">
        <v>0</v>
      </c>
      <c r="I24" s="2913">
        <v>0</v>
      </c>
      <c r="J24" s="2922">
        <f t="shared" si="535"/>
        <v>0</v>
      </c>
      <c r="K24" s="2912">
        <v>0</v>
      </c>
      <c r="L24" s="2913">
        <v>0</v>
      </c>
      <c r="M24" s="2917">
        <f t="shared" si="536"/>
        <v>0</v>
      </c>
      <c r="N24" s="2918">
        <f t="shared" si="537"/>
        <v>0</v>
      </c>
      <c r="O24" s="2942">
        <f t="shared" si="537"/>
        <v>0</v>
      </c>
      <c r="P24" s="2919">
        <f t="shared" si="538"/>
        <v>0</v>
      </c>
      <c r="Q24" s="662"/>
      <c r="R24" s="662"/>
    </row>
    <row r="25" ht="72" customHeight="1">
      <c r="A25" s="898" t="s">
        <v>240</v>
      </c>
      <c r="B25" s="2912">
        <v>0</v>
      </c>
      <c r="C25" s="2913">
        <v>0</v>
      </c>
      <c r="D25" s="2914">
        <f t="shared" si="533"/>
        <v>0</v>
      </c>
      <c r="E25" s="2912">
        <v>0</v>
      </c>
      <c r="F25" s="2913">
        <v>0</v>
      </c>
      <c r="G25" s="2922">
        <f t="shared" si="534"/>
        <v>0</v>
      </c>
      <c r="H25" s="2912">
        <v>0</v>
      </c>
      <c r="I25" s="2913">
        <v>0</v>
      </c>
      <c r="J25" s="2922">
        <f t="shared" si="535"/>
        <v>0</v>
      </c>
      <c r="K25" s="2912">
        <v>0</v>
      </c>
      <c r="L25" s="2913">
        <v>0</v>
      </c>
      <c r="M25" s="2917">
        <v>0</v>
      </c>
      <c r="N25" s="2943">
        <f t="shared" si="537"/>
        <v>0</v>
      </c>
      <c r="O25" s="2944">
        <f t="shared" si="537"/>
        <v>0</v>
      </c>
      <c r="P25" s="2945">
        <f t="shared" si="538"/>
        <v>0</v>
      </c>
      <c r="Q25" s="662"/>
      <c r="R25" s="662"/>
    </row>
    <row r="26" ht="34.5" customHeight="1">
      <c r="A26" s="663" t="s">
        <v>21</v>
      </c>
      <c r="B26" s="128">
        <f t="shared" ref="B26:M35" si="539">SUM(B19:B25)</f>
        <v>24</v>
      </c>
      <c r="C26" s="128">
        <f t="shared" si="539"/>
        <v>10</v>
      </c>
      <c r="D26" s="128">
        <f t="shared" si="539"/>
        <v>34</v>
      </c>
      <c r="E26" s="128">
        <f t="shared" si="539"/>
        <v>18</v>
      </c>
      <c r="F26" s="128">
        <f t="shared" si="539"/>
        <v>4</v>
      </c>
      <c r="G26" s="128">
        <f t="shared" si="539"/>
        <v>22</v>
      </c>
      <c r="H26" s="128">
        <f t="shared" si="539"/>
        <v>46</v>
      </c>
      <c r="I26" s="128">
        <f t="shared" si="539"/>
        <v>0</v>
      </c>
      <c r="J26" s="128">
        <f t="shared" si="539"/>
        <v>46</v>
      </c>
      <c r="K26" s="128">
        <f t="shared" si="539"/>
        <v>64</v>
      </c>
      <c r="L26" s="128">
        <f t="shared" si="539"/>
        <v>6</v>
      </c>
      <c r="M26" s="128">
        <f t="shared" si="539"/>
        <v>70</v>
      </c>
      <c r="N26" s="2946">
        <f t="shared" si="537"/>
        <v>152</v>
      </c>
      <c r="O26" s="2947">
        <f t="shared" si="537"/>
        <v>20</v>
      </c>
      <c r="P26" s="2948">
        <f t="shared" si="538"/>
        <v>172</v>
      </c>
      <c r="Q26" s="135"/>
      <c r="R26" s="135"/>
    </row>
    <row r="27" ht="36" customHeight="1">
      <c r="A27" s="673" t="s">
        <v>22</v>
      </c>
      <c r="B27" s="2949"/>
      <c r="C27" s="2950"/>
      <c r="D27" s="2951"/>
      <c r="E27" s="2952"/>
      <c r="F27" s="2950"/>
      <c r="G27" s="2953"/>
      <c r="H27" s="2954"/>
      <c r="I27" s="2955"/>
      <c r="J27" s="2956"/>
      <c r="K27" s="2957"/>
      <c r="L27" s="2955"/>
      <c r="M27" s="2956"/>
      <c r="N27" s="2958"/>
      <c r="O27" s="2959"/>
      <c r="P27" s="2960"/>
      <c r="Q27" s="135"/>
      <c r="R27" s="135"/>
    </row>
    <row r="28" ht="42" customHeight="1">
      <c r="A28" s="898" t="s">
        <v>235</v>
      </c>
      <c r="B28" s="2961">
        <v>0</v>
      </c>
      <c r="C28" s="2913">
        <v>0</v>
      </c>
      <c r="D28" s="2914">
        <f t="shared" ref="D28:D34" si="540">SUM(B28:C28)</f>
        <v>0</v>
      </c>
      <c r="E28" s="2962">
        <v>0</v>
      </c>
      <c r="F28" s="2913">
        <v>0</v>
      </c>
      <c r="G28" s="2914">
        <v>0</v>
      </c>
      <c r="H28" s="2962">
        <v>0</v>
      </c>
      <c r="I28" s="2913">
        <v>0</v>
      </c>
      <c r="J28" s="2922">
        <f t="shared" ref="J28:J34" si="541">SUM(H28:I28)</f>
        <v>0</v>
      </c>
      <c r="K28" s="2961">
        <v>0</v>
      </c>
      <c r="L28" s="2913">
        <v>0</v>
      </c>
      <c r="M28" s="2914">
        <v>0</v>
      </c>
      <c r="N28" s="2918">
        <f t="shared" si="537"/>
        <v>0</v>
      </c>
      <c r="O28" s="2942">
        <f>C28+F28+I28+L28</f>
        <v>0</v>
      </c>
      <c r="P28" s="2919">
        <f t="shared" si="538"/>
        <v>0</v>
      </c>
      <c r="Q28" s="2963"/>
      <c r="R28" s="2964"/>
      <c r="S28" s="2964"/>
      <c r="T28" s="2964"/>
      <c r="U28" s="2964"/>
    </row>
    <row r="29" ht="32.25" customHeight="1">
      <c r="A29" s="607" t="s">
        <v>236</v>
      </c>
      <c r="B29" s="2961">
        <v>0</v>
      </c>
      <c r="C29" s="2913">
        <v>0</v>
      </c>
      <c r="D29" s="2914">
        <f t="shared" si="540"/>
        <v>0</v>
      </c>
      <c r="E29" s="2962">
        <v>0</v>
      </c>
      <c r="F29" s="2913">
        <v>0</v>
      </c>
      <c r="G29" s="2914">
        <f t="shared" ref="G29:G34" si="542">SUM(E29:F29)</f>
        <v>0</v>
      </c>
      <c r="H29" s="2962">
        <v>0</v>
      </c>
      <c r="I29" s="2913">
        <v>0</v>
      </c>
      <c r="J29" s="2922">
        <f t="shared" si="541"/>
        <v>0</v>
      </c>
      <c r="K29" s="2961">
        <v>0</v>
      </c>
      <c r="L29" s="2913">
        <v>0</v>
      </c>
      <c r="M29" s="2914">
        <f t="shared" ref="M29:M33" si="543">SUM(K29:L29)</f>
        <v>0</v>
      </c>
      <c r="N29" s="2918">
        <f t="shared" si="537"/>
        <v>0</v>
      </c>
      <c r="O29" s="2942">
        <f t="shared" si="537"/>
        <v>0</v>
      </c>
      <c r="P29" s="2919">
        <f t="shared" si="538"/>
        <v>0</v>
      </c>
      <c r="Q29" s="662"/>
      <c r="R29" s="662"/>
    </row>
    <row r="30" ht="40.5" customHeight="1">
      <c r="A30" s="607" t="s">
        <v>129</v>
      </c>
      <c r="B30" s="2961">
        <v>0</v>
      </c>
      <c r="C30" s="2913">
        <v>0</v>
      </c>
      <c r="D30" s="2914">
        <f t="shared" si="540"/>
        <v>0</v>
      </c>
      <c r="E30" s="2962">
        <v>0</v>
      </c>
      <c r="F30" s="2913">
        <v>0</v>
      </c>
      <c r="G30" s="2914">
        <f t="shared" si="542"/>
        <v>0</v>
      </c>
      <c r="H30" s="2962">
        <v>0</v>
      </c>
      <c r="I30" s="2913">
        <v>0</v>
      </c>
      <c r="J30" s="2922">
        <f t="shared" si="541"/>
        <v>0</v>
      </c>
      <c r="K30" s="2961">
        <v>0</v>
      </c>
      <c r="L30" s="2913">
        <v>0</v>
      </c>
      <c r="M30" s="2914">
        <f t="shared" si="543"/>
        <v>0</v>
      </c>
      <c r="N30" s="2918">
        <f t="shared" si="537"/>
        <v>0</v>
      </c>
      <c r="O30" s="2942">
        <f t="shared" si="537"/>
        <v>0</v>
      </c>
      <c r="P30" s="2919">
        <f t="shared" si="538"/>
        <v>0</v>
      </c>
      <c r="Q30" s="662"/>
      <c r="R30" s="662"/>
    </row>
    <row r="31" ht="39.75" customHeight="1">
      <c r="A31" s="607" t="s">
        <v>237</v>
      </c>
      <c r="B31" s="2961">
        <v>0</v>
      </c>
      <c r="C31" s="2913">
        <v>0</v>
      </c>
      <c r="D31" s="2914">
        <v>0</v>
      </c>
      <c r="E31" s="2962">
        <v>0</v>
      </c>
      <c r="F31" s="2913">
        <v>0</v>
      </c>
      <c r="G31" s="2914">
        <f t="shared" si="542"/>
        <v>0</v>
      </c>
      <c r="H31" s="2962">
        <v>0</v>
      </c>
      <c r="I31" s="2913">
        <v>0</v>
      </c>
      <c r="J31" s="2922">
        <f t="shared" si="541"/>
        <v>0</v>
      </c>
      <c r="K31" s="2961">
        <v>0</v>
      </c>
      <c r="L31" s="2913">
        <v>0</v>
      </c>
      <c r="M31" s="2922">
        <v>0</v>
      </c>
      <c r="N31" s="2918">
        <f t="shared" si="537"/>
        <v>0</v>
      </c>
      <c r="O31" s="2942">
        <f t="shared" ref="O31:O32" si="544">C31+F31+I31+L31</f>
        <v>0</v>
      </c>
      <c r="P31" s="2919">
        <f t="shared" si="538"/>
        <v>0</v>
      </c>
      <c r="Q31" s="2963"/>
      <c r="R31" s="2964"/>
      <c r="S31" s="2964"/>
      <c r="T31" s="2964"/>
      <c r="U31" s="2964"/>
      <c r="V31" s="2964"/>
      <c r="W31" s="2964"/>
      <c r="X31" s="2964"/>
      <c r="Y31" s="2964"/>
      <c r="Z31" s="2964"/>
      <c r="AA31" s="2964"/>
    </row>
    <row r="32" ht="39.75" customHeight="1">
      <c r="A32" s="735" t="s">
        <v>238</v>
      </c>
      <c r="B32" s="2965">
        <v>0</v>
      </c>
      <c r="C32" s="1010">
        <v>0</v>
      </c>
      <c r="D32" s="2917">
        <v>0</v>
      </c>
      <c r="E32" s="2966">
        <v>0</v>
      </c>
      <c r="F32" s="1010">
        <v>0</v>
      </c>
      <c r="G32" s="2917">
        <v>0</v>
      </c>
      <c r="H32" s="2966">
        <v>0</v>
      </c>
      <c r="I32" s="1010">
        <v>0</v>
      </c>
      <c r="J32" s="2916">
        <v>0</v>
      </c>
      <c r="K32" s="2965">
        <v>0</v>
      </c>
      <c r="L32" s="1010">
        <v>0</v>
      </c>
      <c r="M32" s="2916">
        <v>0</v>
      </c>
      <c r="N32" s="2918">
        <f t="shared" si="537"/>
        <v>0</v>
      </c>
      <c r="O32" s="2942">
        <f t="shared" si="544"/>
        <v>0</v>
      </c>
      <c r="P32" s="2919">
        <f t="shared" si="538"/>
        <v>0</v>
      </c>
      <c r="Q32" s="2967"/>
      <c r="R32" s="2968"/>
      <c r="S32" s="2968"/>
      <c r="T32" s="2968"/>
    </row>
    <row r="33" ht="39.75" customHeight="1">
      <c r="A33" s="607" t="s">
        <v>239</v>
      </c>
      <c r="B33" s="2961">
        <v>0</v>
      </c>
      <c r="C33" s="2913">
        <v>0</v>
      </c>
      <c r="D33" s="2914">
        <f t="shared" si="540"/>
        <v>0</v>
      </c>
      <c r="E33" s="2962">
        <v>0</v>
      </c>
      <c r="F33" s="2913">
        <v>0</v>
      </c>
      <c r="G33" s="2914">
        <f t="shared" si="542"/>
        <v>0</v>
      </c>
      <c r="H33" s="2962">
        <v>0</v>
      </c>
      <c r="I33" s="2913">
        <v>0</v>
      </c>
      <c r="J33" s="2922">
        <f t="shared" si="541"/>
        <v>0</v>
      </c>
      <c r="K33" s="2961">
        <v>0</v>
      </c>
      <c r="L33" s="2913">
        <v>0</v>
      </c>
      <c r="M33" s="2914">
        <f t="shared" si="543"/>
        <v>0</v>
      </c>
      <c r="N33" s="2918">
        <f t="shared" si="537"/>
        <v>0</v>
      </c>
      <c r="O33" s="2942">
        <f t="shared" si="537"/>
        <v>0</v>
      </c>
      <c r="P33" s="2919">
        <f t="shared" si="538"/>
        <v>0</v>
      </c>
      <c r="Q33" s="997"/>
      <c r="R33" s="997"/>
    </row>
    <row r="34" ht="64.5" customHeight="1">
      <c r="A34" s="898" t="s">
        <v>240</v>
      </c>
      <c r="B34" s="2961">
        <v>0</v>
      </c>
      <c r="C34" s="2913">
        <v>0</v>
      </c>
      <c r="D34" s="2914">
        <f t="shared" si="540"/>
        <v>0</v>
      </c>
      <c r="E34" s="2962">
        <v>0</v>
      </c>
      <c r="F34" s="2913">
        <v>0</v>
      </c>
      <c r="G34" s="2969">
        <f t="shared" si="542"/>
        <v>0</v>
      </c>
      <c r="H34" s="2962">
        <v>0</v>
      </c>
      <c r="I34" s="2913">
        <v>0</v>
      </c>
      <c r="J34" s="2922">
        <f t="shared" si="541"/>
        <v>0</v>
      </c>
      <c r="K34" s="2961">
        <v>0</v>
      </c>
      <c r="L34" s="2913">
        <v>0</v>
      </c>
      <c r="M34" s="2914">
        <v>0</v>
      </c>
      <c r="N34" s="2918">
        <f t="shared" si="537"/>
        <v>0</v>
      </c>
      <c r="O34" s="2942">
        <f>C34+F34+I34+L34</f>
        <v>0</v>
      </c>
      <c r="P34" s="2919">
        <f t="shared" si="538"/>
        <v>0</v>
      </c>
      <c r="Q34" s="662"/>
      <c r="R34" s="662"/>
    </row>
    <row r="35" ht="41.25" customHeight="1">
      <c r="A35" s="682" t="s">
        <v>23</v>
      </c>
      <c r="B35" s="2970">
        <f t="shared" si="539"/>
        <v>0</v>
      </c>
      <c r="C35" s="2970">
        <f t="shared" si="539"/>
        <v>0</v>
      </c>
      <c r="D35" s="2971">
        <f t="shared" si="539"/>
        <v>0</v>
      </c>
      <c r="E35" s="2972">
        <f t="shared" si="539"/>
        <v>0</v>
      </c>
      <c r="F35" s="2970">
        <f>SUM(F28:F34)</f>
        <v>0</v>
      </c>
      <c r="G35" s="2971">
        <f>SUM(G28:G34)</f>
        <v>0</v>
      </c>
      <c r="H35" s="2972">
        <f t="shared" si="539"/>
        <v>0</v>
      </c>
      <c r="I35" s="2970">
        <f>SUM(I28:I34)</f>
        <v>0</v>
      </c>
      <c r="J35" s="2970">
        <f>SUM(J28:J34)</f>
        <v>0</v>
      </c>
      <c r="K35" s="2970">
        <f t="shared" si="539"/>
        <v>0</v>
      </c>
      <c r="L35" s="2970">
        <f>SUM(L28:L34)</f>
        <v>0</v>
      </c>
      <c r="M35" s="2971">
        <f>SUM(M28:M34)</f>
        <v>0</v>
      </c>
      <c r="N35" s="2970">
        <f>SUM(N27:N34)</f>
        <v>0</v>
      </c>
      <c r="O35" s="2970">
        <f>SUM(O28:O34)</f>
        <v>0</v>
      </c>
      <c r="P35" s="2971">
        <f>SUM(P28:P34)</f>
        <v>0</v>
      </c>
      <c r="Q35" s="133"/>
      <c r="R35" s="133"/>
    </row>
    <row r="36" ht="41.25" customHeight="1">
      <c r="A36" s="684" t="s">
        <v>54</v>
      </c>
      <c r="B36" s="128">
        <f>B26</f>
        <v>24</v>
      </c>
      <c r="C36" s="128">
        <f>C26</f>
        <v>10</v>
      </c>
      <c r="D36" s="2923">
        <f t="shared" ref="D36:N36" si="545">D26</f>
        <v>34</v>
      </c>
      <c r="E36" s="2973">
        <f>E26</f>
        <v>18</v>
      </c>
      <c r="F36" s="128">
        <f>F26</f>
        <v>4</v>
      </c>
      <c r="G36" s="128">
        <f>G26</f>
        <v>22</v>
      </c>
      <c r="H36" s="128">
        <f t="shared" si="545"/>
        <v>46</v>
      </c>
      <c r="I36" s="128">
        <f>I26</f>
        <v>0</v>
      </c>
      <c r="J36" s="128">
        <f>J26</f>
        <v>46</v>
      </c>
      <c r="K36" s="128">
        <f t="shared" si="545"/>
        <v>64</v>
      </c>
      <c r="L36" s="128">
        <f t="shared" si="545"/>
        <v>6</v>
      </c>
      <c r="M36" s="128">
        <f t="shared" si="545"/>
        <v>70</v>
      </c>
      <c r="N36" s="128">
        <f t="shared" si="545"/>
        <v>152</v>
      </c>
      <c r="O36" s="128">
        <f>O26</f>
        <v>20</v>
      </c>
      <c r="P36" s="2923">
        <f>P26</f>
        <v>172</v>
      </c>
      <c r="Q36" s="133"/>
      <c r="R36" s="133"/>
    </row>
    <row r="37" ht="45" customHeight="1">
      <c r="A37" s="684" t="s">
        <v>55</v>
      </c>
      <c r="B37" s="128">
        <f t="shared" ref="B37:K37" si="546">B35</f>
        <v>0</v>
      </c>
      <c r="C37" s="128">
        <f t="shared" si="546"/>
        <v>0</v>
      </c>
      <c r="D37" s="2923">
        <f t="shared" si="546"/>
        <v>0</v>
      </c>
      <c r="E37" s="2973">
        <f t="shared" si="546"/>
        <v>0</v>
      </c>
      <c r="F37" s="128">
        <f>F35</f>
        <v>0</v>
      </c>
      <c r="G37" s="128">
        <f>G35</f>
        <v>0</v>
      </c>
      <c r="H37" s="128">
        <f t="shared" si="546"/>
        <v>0</v>
      </c>
      <c r="I37" s="128">
        <f>I35</f>
        <v>0</v>
      </c>
      <c r="J37" s="128">
        <f>J35</f>
        <v>0</v>
      </c>
      <c r="K37" s="128">
        <f t="shared" si="546"/>
        <v>0</v>
      </c>
      <c r="L37" s="128">
        <f>L35</f>
        <v>0</v>
      </c>
      <c r="M37" s="128">
        <f>M35</f>
        <v>0</v>
      </c>
      <c r="N37" s="128">
        <v>0</v>
      </c>
      <c r="O37" s="128">
        <f>O35</f>
        <v>0</v>
      </c>
      <c r="P37" s="2923">
        <f>P35</f>
        <v>0</v>
      </c>
      <c r="Q37" s="1"/>
    </row>
    <row r="38" ht="48.75" customHeight="1">
      <c r="A38" s="907" t="s">
        <v>56</v>
      </c>
      <c r="B38" s="2974">
        <f t="shared" ref="B38:N38" si="547">SUM(B36:B37)</f>
        <v>24</v>
      </c>
      <c r="C38" s="2974">
        <f t="shared" si="547"/>
        <v>10</v>
      </c>
      <c r="D38" s="2975">
        <f t="shared" si="547"/>
        <v>34</v>
      </c>
      <c r="E38" s="2976">
        <f t="shared" si="547"/>
        <v>18</v>
      </c>
      <c r="F38" s="2974">
        <f t="shared" si="547"/>
        <v>4</v>
      </c>
      <c r="G38" s="2974">
        <f t="shared" si="547"/>
        <v>22</v>
      </c>
      <c r="H38" s="2974">
        <f t="shared" si="547"/>
        <v>46</v>
      </c>
      <c r="I38" s="2974">
        <f>SUM(I36:I37)</f>
        <v>0</v>
      </c>
      <c r="J38" s="2974">
        <f t="shared" si="547"/>
        <v>46</v>
      </c>
      <c r="K38" s="2974">
        <f t="shared" si="547"/>
        <v>64</v>
      </c>
      <c r="L38" s="2974">
        <f t="shared" si="547"/>
        <v>6</v>
      </c>
      <c r="M38" s="2974">
        <f t="shared" si="547"/>
        <v>70</v>
      </c>
      <c r="N38" s="2974">
        <f t="shared" si="547"/>
        <v>152</v>
      </c>
      <c r="O38" s="2974">
        <f>SUM(O36:O37)</f>
        <v>20</v>
      </c>
      <c r="P38" s="2975">
        <f>SUM(P36:P37)</f>
        <v>172</v>
      </c>
      <c r="Q38" s="133"/>
      <c r="R38" s="133"/>
    </row>
    <row r="39">
      <c r="A39" s="834"/>
      <c r="B39" s="834"/>
      <c r="C39" s="834"/>
      <c r="D39" s="834"/>
      <c r="E39" s="834"/>
      <c r="F39" s="834"/>
      <c r="G39" s="834"/>
      <c r="H39" s="834"/>
      <c r="I39" s="834"/>
      <c r="J39" s="834"/>
      <c r="K39" s="834"/>
      <c r="L39" s="834"/>
      <c r="M39" s="834"/>
      <c r="N39" s="834"/>
      <c r="O39" s="834"/>
      <c r="P39" s="834"/>
    </row>
    <row r="40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>
      <c r="B41" s="133"/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3"/>
    </row>
  </sheetData>
  <mergeCells count="18"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Q9:Z9"/>
    <mergeCell ref="Q10:AD10"/>
    <mergeCell ref="Q11:AA11"/>
    <mergeCell ref="Q12:Y12"/>
    <mergeCell ref="Q13:Y13"/>
    <mergeCell ref="Q28:U28"/>
    <mergeCell ref="Q31:AA31"/>
    <mergeCell ref="Q32:T32"/>
    <mergeCell ref="A39:P39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5">
    <tabColor rgb="FF00B050"/>
    <outlinePr applyStyles="0" summaryBelow="1" summaryRight="1" showOutlineSymbols="1"/>
    <pageSetUpPr autoPageBreaks="1" fitToPage="0"/>
  </sheetPr>
  <sheetViews>
    <sheetView view="pageBreakPreview" zoomScale="40" workbookViewId="0">
      <selection activeCell="M21" activeCellId="0" sqref="M21"/>
    </sheetView>
  </sheetViews>
  <sheetFormatPr defaultRowHeight="12.75"/>
  <cols>
    <col customWidth="1" min="1" max="1" style="694" width="3"/>
    <col customWidth="1" min="2" max="2" style="694" width="92.140625"/>
    <col customWidth="1" min="3" max="3" style="694" width="17.140625"/>
    <col customWidth="1" min="4" max="4" style="694" width="18"/>
    <col customWidth="1" min="5" max="5" style="694" width="15.7109375"/>
    <col customWidth="1" min="6" max="6" style="694" width="16"/>
    <col customWidth="1" min="7" max="20" style="694" width="15.7109375"/>
    <col customWidth="1" min="21" max="21" style="694" width="14.28515625"/>
    <col bestFit="1" customWidth="1" min="22" max="22" style="694" width="10.5703125"/>
    <col bestFit="1" customWidth="1" min="23" max="23" style="694" width="9.28515625"/>
    <col min="24" max="256" style="694" width="9.140625"/>
    <col customWidth="1" min="257" max="257" style="694" width="3"/>
    <col customWidth="1" min="258" max="258" style="694" width="92.140625"/>
    <col customWidth="1" min="259" max="259" style="694" width="17.140625"/>
    <col customWidth="1" min="260" max="260" style="694" width="18"/>
    <col customWidth="1" min="261" max="261" style="694" width="15.7109375"/>
    <col customWidth="1" min="262" max="262" style="694" width="16"/>
    <col customWidth="1" min="263" max="276" style="694" width="15.7109375"/>
    <col customWidth="1" min="277" max="277" style="694" width="14.28515625"/>
    <col bestFit="1" customWidth="1" min="278" max="278" style="694" width="10.5703125"/>
    <col bestFit="1" customWidth="1" min="279" max="279" style="694" width="9.28515625"/>
    <col min="280" max="512" style="694" width="9.140625"/>
    <col customWidth="1" min="513" max="513" style="694" width="3"/>
    <col customWidth="1" min="514" max="514" style="694" width="92.140625"/>
    <col customWidth="1" min="515" max="515" style="694" width="17.140625"/>
    <col customWidth="1" min="516" max="516" style="694" width="18"/>
    <col customWidth="1" min="517" max="517" style="694" width="15.7109375"/>
    <col customWidth="1" min="518" max="518" style="694" width="16"/>
    <col customWidth="1" min="519" max="532" style="694" width="15.7109375"/>
    <col customWidth="1" min="533" max="533" style="694" width="14.28515625"/>
    <col bestFit="1" customWidth="1" min="534" max="534" style="694" width="10.5703125"/>
    <col bestFit="1" customWidth="1" min="535" max="535" style="694" width="9.28515625"/>
    <col min="536" max="768" style="694" width="9.140625"/>
    <col customWidth="1" min="769" max="769" style="694" width="3"/>
    <col customWidth="1" min="770" max="770" style="694" width="92.140625"/>
    <col customWidth="1" min="771" max="771" style="694" width="17.140625"/>
    <col customWidth="1" min="772" max="772" style="694" width="18"/>
    <col customWidth="1" min="773" max="773" style="694" width="15.7109375"/>
    <col customWidth="1" min="774" max="774" style="694" width="16"/>
    <col customWidth="1" min="775" max="788" style="694" width="15.7109375"/>
    <col customWidth="1" min="789" max="789" style="694" width="14.28515625"/>
    <col bestFit="1" customWidth="1" min="790" max="790" style="694" width="10.5703125"/>
    <col bestFit="1" customWidth="1" min="791" max="791" style="694" width="9.28515625"/>
    <col min="792" max="1024" style="694" width="9.140625"/>
    <col customWidth="1" min="1025" max="1025" style="694" width="3"/>
    <col customWidth="1" min="1026" max="1026" style="694" width="92.140625"/>
    <col customWidth="1" min="1027" max="1027" style="694" width="17.140625"/>
    <col customWidth="1" min="1028" max="1028" style="694" width="18"/>
    <col customWidth="1" min="1029" max="1029" style="694" width="15.7109375"/>
    <col customWidth="1" min="1030" max="1030" style="694" width="16"/>
    <col customWidth="1" min="1031" max="1044" style="694" width="15.7109375"/>
    <col customWidth="1" min="1045" max="1045" style="694" width="14.28515625"/>
    <col bestFit="1" customWidth="1" min="1046" max="1046" style="694" width="10.5703125"/>
    <col bestFit="1" customWidth="1" min="1047" max="1047" style="694" width="9.28515625"/>
    <col min="1048" max="1280" style="694" width="9.140625"/>
    <col customWidth="1" min="1281" max="1281" style="694" width="3"/>
    <col customWidth="1" min="1282" max="1282" style="694" width="92.140625"/>
    <col customWidth="1" min="1283" max="1283" style="694" width="17.140625"/>
    <col customWidth="1" min="1284" max="1284" style="694" width="18"/>
    <col customWidth="1" min="1285" max="1285" style="694" width="15.7109375"/>
    <col customWidth="1" min="1286" max="1286" style="694" width="16"/>
    <col customWidth="1" min="1287" max="1300" style="694" width="15.7109375"/>
    <col customWidth="1" min="1301" max="1301" style="694" width="14.28515625"/>
    <col bestFit="1" customWidth="1" min="1302" max="1302" style="694" width="10.5703125"/>
    <col bestFit="1" customWidth="1" min="1303" max="1303" style="694" width="9.28515625"/>
    <col min="1304" max="1536" style="694" width="9.140625"/>
    <col customWidth="1" min="1537" max="1537" style="694" width="3"/>
    <col customWidth="1" min="1538" max="1538" style="694" width="92.140625"/>
    <col customWidth="1" min="1539" max="1539" style="694" width="17.140625"/>
    <col customWidth="1" min="1540" max="1540" style="694" width="18"/>
    <col customWidth="1" min="1541" max="1541" style="694" width="15.7109375"/>
    <col customWidth="1" min="1542" max="1542" style="694" width="16"/>
    <col customWidth="1" min="1543" max="1556" style="694" width="15.7109375"/>
    <col customWidth="1" min="1557" max="1557" style="694" width="14.28515625"/>
    <col bestFit="1" customWidth="1" min="1558" max="1558" style="694" width="10.5703125"/>
    <col bestFit="1" customWidth="1" min="1559" max="1559" style="694" width="9.28515625"/>
    <col min="1560" max="1792" style="694" width="9.140625"/>
    <col customWidth="1" min="1793" max="1793" style="694" width="3"/>
    <col customWidth="1" min="1794" max="1794" style="694" width="92.140625"/>
    <col customWidth="1" min="1795" max="1795" style="694" width="17.140625"/>
    <col customWidth="1" min="1796" max="1796" style="694" width="18"/>
    <col customWidth="1" min="1797" max="1797" style="694" width="15.7109375"/>
    <col customWidth="1" min="1798" max="1798" style="694" width="16"/>
    <col customWidth="1" min="1799" max="1812" style="694" width="15.7109375"/>
    <col customWidth="1" min="1813" max="1813" style="694" width="14.28515625"/>
    <col bestFit="1" customWidth="1" min="1814" max="1814" style="694" width="10.5703125"/>
    <col bestFit="1" customWidth="1" min="1815" max="1815" style="694" width="9.28515625"/>
    <col min="1816" max="2048" style="694" width="9.140625"/>
    <col customWidth="1" min="2049" max="2049" style="694" width="3"/>
    <col customWidth="1" min="2050" max="2050" style="694" width="92.140625"/>
    <col customWidth="1" min="2051" max="2051" style="694" width="17.140625"/>
    <col customWidth="1" min="2052" max="2052" style="694" width="18"/>
    <col customWidth="1" min="2053" max="2053" style="694" width="15.7109375"/>
    <col customWidth="1" min="2054" max="2054" style="694" width="16"/>
    <col customWidth="1" min="2055" max="2068" style="694" width="15.7109375"/>
    <col customWidth="1" min="2069" max="2069" style="694" width="14.28515625"/>
    <col bestFit="1" customWidth="1" min="2070" max="2070" style="694" width="10.5703125"/>
    <col bestFit="1" customWidth="1" min="2071" max="2071" style="694" width="9.28515625"/>
    <col min="2072" max="2304" style="694" width="9.140625"/>
    <col customWidth="1" min="2305" max="2305" style="694" width="3"/>
    <col customWidth="1" min="2306" max="2306" style="694" width="92.140625"/>
    <col customWidth="1" min="2307" max="2307" style="694" width="17.140625"/>
    <col customWidth="1" min="2308" max="2308" style="694" width="18"/>
    <col customWidth="1" min="2309" max="2309" style="694" width="15.7109375"/>
    <col customWidth="1" min="2310" max="2310" style="694" width="16"/>
    <col customWidth="1" min="2311" max="2324" style="694" width="15.7109375"/>
    <col customWidth="1" min="2325" max="2325" style="694" width="14.28515625"/>
    <col bestFit="1" customWidth="1" min="2326" max="2326" style="694" width="10.5703125"/>
    <col bestFit="1" customWidth="1" min="2327" max="2327" style="694" width="9.28515625"/>
    <col min="2328" max="2560" style="694" width="9.140625"/>
    <col customWidth="1" min="2561" max="2561" style="694" width="3"/>
    <col customWidth="1" min="2562" max="2562" style="694" width="92.140625"/>
    <col customWidth="1" min="2563" max="2563" style="694" width="17.140625"/>
    <col customWidth="1" min="2564" max="2564" style="694" width="18"/>
    <col customWidth="1" min="2565" max="2565" style="694" width="15.7109375"/>
    <col customWidth="1" min="2566" max="2566" style="694" width="16"/>
    <col customWidth="1" min="2567" max="2580" style="694" width="15.7109375"/>
    <col customWidth="1" min="2581" max="2581" style="694" width="14.28515625"/>
    <col bestFit="1" customWidth="1" min="2582" max="2582" style="694" width="10.5703125"/>
    <col bestFit="1" customWidth="1" min="2583" max="2583" style="694" width="9.28515625"/>
    <col min="2584" max="2816" style="694" width="9.140625"/>
    <col customWidth="1" min="2817" max="2817" style="694" width="3"/>
    <col customWidth="1" min="2818" max="2818" style="694" width="92.140625"/>
    <col customWidth="1" min="2819" max="2819" style="694" width="17.140625"/>
    <col customWidth="1" min="2820" max="2820" style="694" width="18"/>
    <col customWidth="1" min="2821" max="2821" style="694" width="15.7109375"/>
    <col customWidth="1" min="2822" max="2822" style="694" width="16"/>
    <col customWidth="1" min="2823" max="2836" style="694" width="15.7109375"/>
    <col customWidth="1" min="2837" max="2837" style="694" width="14.28515625"/>
    <col bestFit="1" customWidth="1" min="2838" max="2838" style="694" width="10.5703125"/>
    <col bestFit="1" customWidth="1" min="2839" max="2839" style="694" width="9.28515625"/>
    <col min="2840" max="3072" style="694" width="9.140625"/>
    <col customWidth="1" min="3073" max="3073" style="694" width="3"/>
    <col customWidth="1" min="3074" max="3074" style="694" width="92.140625"/>
    <col customWidth="1" min="3075" max="3075" style="694" width="17.140625"/>
    <col customWidth="1" min="3076" max="3076" style="694" width="18"/>
    <col customWidth="1" min="3077" max="3077" style="694" width="15.7109375"/>
    <col customWidth="1" min="3078" max="3078" style="694" width="16"/>
    <col customWidth="1" min="3079" max="3092" style="694" width="15.7109375"/>
    <col customWidth="1" min="3093" max="3093" style="694" width="14.28515625"/>
    <col bestFit="1" customWidth="1" min="3094" max="3094" style="694" width="10.5703125"/>
    <col bestFit="1" customWidth="1" min="3095" max="3095" style="694" width="9.28515625"/>
    <col min="3096" max="3328" style="694" width="9.140625"/>
    <col customWidth="1" min="3329" max="3329" style="694" width="3"/>
    <col customWidth="1" min="3330" max="3330" style="694" width="92.140625"/>
    <col customWidth="1" min="3331" max="3331" style="694" width="17.140625"/>
    <col customWidth="1" min="3332" max="3332" style="694" width="18"/>
    <col customWidth="1" min="3333" max="3333" style="694" width="15.7109375"/>
    <col customWidth="1" min="3334" max="3334" style="694" width="16"/>
    <col customWidth="1" min="3335" max="3348" style="694" width="15.7109375"/>
    <col customWidth="1" min="3349" max="3349" style="694" width="14.28515625"/>
    <col bestFit="1" customWidth="1" min="3350" max="3350" style="694" width="10.5703125"/>
    <col bestFit="1" customWidth="1" min="3351" max="3351" style="694" width="9.28515625"/>
    <col min="3352" max="3584" style="694" width="9.140625"/>
    <col customWidth="1" min="3585" max="3585" style="694" width="3"/>
    <col customWidth="1" min="3586" max="3586" style="694" width="92.140625"/>
    <col customWidth="1" min="3587" max="3587" style="694" width="17.140625"/>
    <col customWidth="1" min="3588" max="3588" style="694" width="18"/>
    <col customWidth="1" min="3589" max="3589" style="694" width="15.7109375"/>
    <col customWidth="1" min="3590" max="3590" style="694" width="16"/>
    <col customWidth="1" min="3591" max="3604" style="694" width="15.7109375"/>
    <col customWidth="1" min="3605" max="3605" style="694" width="14.28515625"/>
    <col bestFit="1" customWidth="1" min="3606" max="3606" style="694" width="10.5703125"/>
    <col bestFit="1" customWidth="1" min="3607" max="3607" style="694" width="9.28515625"/>
    <col min="3608" max="3840" style="694" width="9.140625"/>
    <col customWidth="1" min="3841" max="3841" style="694" width="3"/>
    <col customWidth="1" min="3842" max="3842" style="694" width="92.140625"/>
    <col customWidth="1" min="3843" max="3843" style="694" width="17.140625"/>
    <col customWidth="1" min="3844" max="3844" style="694" width="18"/>
    <col customWidth="1" min="3845" max="3845" style="694" width="15.7109375"/>
    <col customWidth="1" min="3846" max="3846" style="694" width="16"/>
    <col customWidth="1" min="3847" max="3860" style="694" width="15.7109375"/>
    <col customWidth="1" min="3861" max="3861" style="694" width="14.28515625"/>
    <col bestFit="1" customWidth="1" min="3862" max="3862" style="694" width="10.5703125"/>
    <col bestFit="1" customWidth="1" min="3863" max="3863" style="694" width="9.28515625"/>
    <col min="3864" max="4096" style="694" width="9.140625"/>
    <col customWidth="1" min="4097" max="4097" style="694" width="3"/>
    <col customWidth="1" min="4098" max="4098" style="694" width="92.140625"/>
    <col customWidth="1" min="4099" max="4099" style="694" width="17.140625"/>
    <col customWidth="1" min="4100" max="4100" style="694" width="18"/>
    <col customWidth="1" min="4101" max="4101" style="694" width="15.7109375"/>
    <col customWidth="1" min="4102" max="4102" style="694" width="16"/>
    <col customWidth="1" min="4103" max="4116" style="694" width="15.7109375"/>
    <col customWidth="1" min="4117" max="4117" style="694" width="14.28515625"/>
    <col bestFit="1" customWidth="1" min="4118" max="4118" style="694" width="10.5703125"/>
    <col bestFit="1" customWidth="1" min="4119" max="4119" style="694" width="9.28515625"/>
    <col min="4120" max="4352" style="694" width="9.140625"/>
    <col customWidth="1" min="4353" max="4353" style="694" width="3"/>
    <col customWidth="1" min="4354" max="4354" style="694" width="92.140625"/>
    <col customWidth="1" min="4355" max="4355" style="694" width="17.140625"/>
    <col customWidth="1" min="4356" max="4356" style="694" width="18"/>
    <col customWidth="1" min="4357" max="4357" style="694" width="15.7109375"/>
    <col customWidth="1" min="4358" max="4358" style="694" width="16"/>
    <col customWidth="1" min="4359" max="4372" style="694" width="15.7109375"/>
    <col customWidth="1" min="4373" max="4373" style="694" width="14.28515625"/>
    <col bestFit="1" customWidth="1" min="4374" max="4374" style="694" width="10.5703125"/>
    <col bestFit="1" customWidth="1" min="4375" max="4375" style="694" width="9.28515625"/>
    <col min="4376" max="4608" style="694" width="9.140625"/>
    <col customWidth="1" min="4609" max="4609" style="694" width="3"/>
    <col customWidth="1" min="4610" max="4610" style="694" width="92.140625"/>
    <col customWidth="1" min="4611" max="4611" style="694" width="17.140625"/>
    <col customWidth="1" min="4612" max="4612" style="694" width="18"/>
    <col customWidth="1" min="4613" max="4613" style="694" width="15.7109375"/>
    <col customWidth="1" min="4614" max="4614" style="694" width="16"/>
    <col customWidth="1" min="4615" max="4628" style="694" width="15.7109375"/>
    <col customWidth="1" min="4629" max="4629" style="694" width="14.28515625"/>
    <col bestFit="1" customWidth="1" min="4630" max="4630" style="694" width="10.5703125"/>
    <col bestFit="1" customWidth="1" min="4631" max="4631" style="694" width="9.28515625"/>
    <col min="4632" max="4864" style="694" width="9.140625"/>
    <col customWidth="1" min="4865" max="4865" style="694" width="3"/>
    <col customWidth="1" min="4866" max="4866" style="694" width="92.140625"/>
    <col customWidth="1" min="4867" max="4867" style="694" width="17.140625"/>
    <col customWidth="1" min="4868" max="4868" style="694" width="18"/>
    <col customWidth="1" min="4869" max="4869" style="694" width="15.7109375"/>
    <col customWidth="1" min="4870" max="4870" style="694" width="16"/>
    <col customWidth="1" min="4871" max="4884" style="694" width="15.7109375"/>
    <col customWidth="1" min="4885" max="4885" style="694" width="14.28515625"/>
    <col bestFit="1" customWidth="1" min="4886" max="4886" style="694" width="10.5703125"/>
    <col bestFit="1" customWidth="1" min="4887" max="4887" style="694" width="9.28515625"/>
    <col min="4888" max="5120" style="694" width="9.140625"/>
    <col customWidth="1" min="5121" max="5121" style="694" width="3"/>
    <col customWidth="1" min="5122" max="5122" style="694" width="92.140625"/>
    <col customWidth="1" min="5123" max="5123" style="694" width="17.140625"/>
    <col customWidth="1" min="5124" max="5124" style="694" width="18"/>
    <col customWidth="1" min="5125" max="5125" style="694" width="15.7109375"/>
    <col customWidth="1" min="5126" max="5126" style="694" width="16"/>
    <col customWidth="1" min="5127" max="5140" style="694" width="15.7109375"/>
    <col customWidth="1" min="5141" max="5141" style="694" width="14.28515625"/>
    <col bestFit="1" customWidth="1" min="5142" max="5142" style="694" width="10.5703125"/>
    <col bestFit="1" customWidth="1" min="5143" max="5143" style="694" width="9.28515625"/>
    <col min="5144" max="5376" style="694" width="9.140625"/>
    <col customWidth="1" min="5377" max="5377" style="694" width="3"/>
    <col customWidth="1" min="5378" max="5378" style="694" width="92.140625"/>
    <col customWidth="1" min="5379" max="5379" style="694" width="17.140625"/>
    <col customWidth="1" min="5380" max="5380" style="694" width="18"/>
    <col customWidth="1" min="5381" max="5381" style="694" width="15.7109375"/>
    <col customWidth="1" min="5382" max="5382" style="694" width="16"/>
    <col customWidth="1" min="5383" max="5396" style="694" width="15.7109375"/>
    <col customWidth="1" min="5397" max="5397" style="694" width="14.28515625"/>
    <col bestFit="1" customWidth="1" min="5398" max="5398" style="694" width="10.5703125"/>
    <col bestFit="1" customWidth="1" min="5399" max="5399" style="694" width="9.28515625"/>
    <col min="5400" max="5632" style="694" width="9.140625"/>
    <col customWidth="1" min="5633" max="5633" style="694" width="3"/>
    <col customWidth="1" min="5634" max="5634" style="694" width="92.140625"/>
    <col customWidth="1" min="5635" max="5635" style="694" width="17.140625"/>
    <col customWidth="1" min="5636" max="5636" style="694" width="18"/>
    <col customWidth="1" min="5637" max="5637" style="694" width="15.7109375"/>
    <col customWidth="1" min="5638" max="5638" style="694" width="16"/>
    <col customWidth="1" min="5639" max="5652" style="694" width="15.7109375"/>
    <col customWidth="1" min="5653" max="5653" style="694" width="14.28515625"/>
    <col bestFit="1" customWidth="1" min="5654" max="5654" style="694" width="10.5703125"/>
    <col bestFit="1" customWidth="1" min="5655" max="5655" style="694" width="9.28515625"/>
    <col min="5656" max="5888" style="694" width="9.140625"/>
    <col customWidth="1" min="5889" max="5889" style="694" width="3"/>
    <col customWidth="1" min="5890" max="5890" style="694" width="92.140625"/>
    <col customWidth="1" min="5891" max="5891" style="694" width="17.140625"/>
    <col customWidth="1" min="5892" max="5892" style="694" width="18"/>
    <col customWidth="1" min="5893" max="5893" style="694" width="15.7109375"/>
    <col customWidth="1" min="5894" max="5894" style="694" width="16"/>
    <col customWidth="1" min="5895" max="5908" style="694" width="15.7109375"/>
    <col customWidth="1" min="5909" max="5909" style="694" width="14.28515625"/>
    <col bestFit="1" customWidth="1" min="5910" max="5910" style="694" width="10.5703125"/>
    <col bestFit="1" customWidth="1" min="5911" max="5911" style="694" width="9.28515625"/>
    <col min="5912" max="6144" style="694" width="9.140625"/>
    <col customWidth="1" min="6145" max="6145" style="694" width="3"/>
    <col customWidth="1" min="6146" max="6146" style="694" width="92.140625"/>
    <col customWidth="1" min="6147" max="6147" style="694" width="17.140625"/>
    <col customWidth="1" min="6148" max="6148" style="694" width="18"/>
    <col customWidth="1" min="6149" max="6149" style="694" width="15.7109375"/>
    <col customWidth="1" min="6150" max="6150" style="694" width="16"/>
    <col customWidth="1" min="6151" max="6164" style="694" width="15.7109375"/>
    <col customWidth="1" min="6165" max="6165" style="694" width="14.28515625"/>
    <col bestFit="1" customWidth="1" min="6166" max="6166" style="694" width="10.5703125"/>
    <col bestFit="1" customWidth="1" min="6167" max="6167" style="694" width="9.28515625"/>
    <col min="6168" max="6400" style="694" width="9.140625"/>
    <col customWidth="1" min="6401" max="6401" style="694" width="3"/>
    <col customWidth="1" min="6402" max="6402" style="694" width="92.140625"/>
    <col customWidth="1" min="6403" max="6403" style="694" width="17.140625"/>
    <col customWidth="1" min="6404" max="6404" style="694" width="18"/>
    <col customWidth="1" min="6405" max="6405" style="694" width="15.7109375"/>
    <col customWidth="1" min="6406" max="6406" style="694" width="16"/>
    <col customWidth="1" min="6407" max="6420" style="694" width="15.7109375"/>
    <col customWidth="1" min="6421" max="6421" style="694" width="14.28515625"/>
    <col bestFit="1" customWidth="1" min="6422" max="6422" style="694" width="10.5703125"/>
    <col bestFit="1" customWidth="1" min="6423" max="6423" style="694" width="9.28515625"/>
    <col min="6424" max="6656" style="694" width="9.140625"/>
    <col customWidth="1" min="6657" max="6657" style="694" width="3"/>
    <col customWidth="1" min="6658" max="6658" style="694" width="92.140625"/>
    <col customWidth="1" min="6659" max="6659" style="694" width="17.140625"/>
    <col customWidth="1" min="6660" max="6660" style="694" width="18"/>
    <col customWidth="1" min="6661" max="6661" style="694" width="15.7109375"/>
    <col customWidth="1" min="6662" max="6662" style="694" width="16"/>
    <col customWidth="1" min="6663" max="6676" style="694" width="15.7109375"/>
    <col customWidth="1" min="6677" max="6677" style="694" width="14.28515625"/>
    <col bestFit="1" customWidth="1" min="6678" max="6678" style="694" width="10.5703125"/>
    <col bestFit="1" customWidth="1" min="6679" max="6679" style="694" width="9.28515625"/>
    <col min="6680" max="6912" style="694" width="9.140625"/>
    <col customWidth="1" min="6913" max="6913" style="694" width="3"/>
    <col customWidth="1" min="6914" max="6914" style="694" width="92.140625"/>
    <col customWidth="1" min="6915" max="6915" style="694" width="17.140625"/>
    <col customWidth="1" min="6916" max="6916" style="694" width="18"/>
    <col customWidth="1" min="6917" max="6917" style="694" width="15.7109375"/>
    <col customWidth="1" min="6918" max="6918" style="694" width="16"/>
    <col customWidth="1" min="6919" max="6932" style="694" width="15.7109375"/>
    <col customWidth="1" min="6933" max="6933" style="694" width="14.28515625"/>
    <col bestFit="1" customWidth="1" min="6934" max="6934" style="694" width="10.5703125"/>
    <col bestFit="1" customWidth="1" min="6935" max="6935" style="694" width="9.28515625"/>
    <col min="6936" max="7168" style="694" width="9.140625"/>
    <col customWidth="1" min="7169" max="7169" style="694" width="3"/>
    <col customWidth="1" min="7170" max="7170" style="694" width="92.140625"/>
    <col customWidth="1" min="7171" max="7171" style="694" width="17.140625"/>
    <col customWidth="1" min="7172" max="7172" style="694" width="18"/>
    <col customWidth="1" min="7173" max="7173" style="694" width="15.7109375"/>
    <col customWidth="1" min="7174" max="7174" style="694" width="16"/>
    <col customWidth="1" min="7175" max="7188" style="694" width="15.7109375"/>
    <col customWidth="1" min="7189" max="7189" style="694" width="14.28515625"/>
    <col bestFit="1" customWidth="1" min="7190" max="7190" style="694" width="10.5703125"/>
    <col bestFit="1" customWidth="1" min="7191" max="7191" style="694" width="9.28515625"/>
    <col min="7192" max="7424" style="694" width="9.140625"/>
    <col customWidth="1" min="7425" max="7425" style="694" width="3"/>
    <col customWidth="1" min="7426" max="7426" style="694" width="92.140625"/>
    <col customWidth="1" min="7427" max="7427" style="694" width="17.140625"/>
    <col customWidth="1" min="7428" max="7428" style="694" width="18"/>
    <col customWidth="1" min="7429" max="7429" style="694" width="15.7109375"/>
    <col customWidth="1" min="7430" max="7430" style="694" width="16"/>
    <col customWidth="1" min="7431" max="7444" style="694" width="15.7109375"/>
    <col customWidth="1" min="7445" max="7445" style="694" width="14.28515625"/>
    <col bestFit="1" customWidth="1" min="7446" max="7446" style="694" width="10.5703125"/>
    <col bestFit="1" customWidth="1" min="7447" max="7447" style="694" width="9.28515625"/>
    <col min="7448" max="7680" style="694" width="9.140625"/>
    <col customWidth="1" min="7681" max="7681" style="694" width="3"/>
    <col customWidth="1" min="7682" max="7682" style="694" width="92.140625"/>
    <col customWidth="1" min="7683" max="7683" style="694" width="17.140625"/>
    <col customWidth="1" min="7684" max="7684" style="694" width="18"/>
    <col customWidth="1" min="7685" max="7685" style="694" width="15.7109375"/>
    <col customWidth="1" min="7686" max="7686" style="694" width="16"/>
    <col customWidth="1" min="7687" max="7700" style="694" width="15.7109375"/>
    <col customWidth="1" min="7701" max="7701" style="694" width="14.28515625"/>
    <col bestFit="1" customWidth="1" min="7702" max="7702" style="694" width="10.5703125"/>
    <col bestFit="1" customWidth="1" min="7703" max="7703" style="694" width="9.28515625"/>
    <col min="7704" max="7936" style="694" width="9.140625"/>
    <col customWidth="1" min="7937" max="7937" style="694" width="3"/>
    <col customWidth="1" min="7938" max="7938" style="694" width="92.140625"/>
    <col customWidth="1" min="7939" max="7939" style="694" width="17.140625"/>
    <col customWidth="1" min="7940" max="7940" style="694" width="18"/>
    <col customWidth="1" min="7941" max="7941" style="694" width="15.7109375"/>
    <col customWidth="1" min="7942" max="7942" style="694" width="16"/>
    <col customWidth="1" min="7943" max="7956" style="694" width="15.7109375"/>
    <col customWidth="1" min="7957" max="7957" style="694" width="14.28515625"/>
    <col bestFit="1" customWidth="1" min="7958" max="7958" style="694" width="10.5703125"/>
    <col bestFit="1" customWidth="1" min="7959" max="7959" style="694" width="9.28515625"/>
    <col min="7960" max="8192" style="694" width="9.140625"/>
    <col customWidth="1" min="8193" max="8193" style="694" width="3"/>
    <col customWidth="1" min="8194" max="8194" style="694" width="92.140625"/>
    <col customWidth="1" min="8195" max="8195" style="694" width="17.140625"/>
    <col customWidth="1" min="8196" max="8196" style="694" width="18"/>
    <col customWidth="1" min="8197" max="8197" style="694" width="15.7109375"/>
    <col customWidth="1" min="8198" max="8198" style="694" width="16"/>
    <col customWidth="1" min="8199" max="8212" style="694" width="15.7109375"/>
    <col customWidth="1" min="8213" max="8213" style="694" width="14.28515625"/>
    <col bestFit="1" customWidth="1" min="8214" max="8214" style="694" width="10.5703125"/>
    <col bestFit="1" customWidth="1" min="8215" max="8215" style="694" width="9.28515625"/>
    <col min="8216" max="8448" style="694" width="9.140625"/>
    <col customWidth="1" min="8449" max="8449" style="694" width="3"/>
    <col customWidth="1" min="8450" max="8450" style="694" width="92.140625"/>
    <col customWidth="1" min="8451" max="8451" style="694" width="17.140625"/>
    <col customWidth="1" min="8452" max="8452" style="694" width="18"/>
    <col customWidth="1" min="8453" max="8453" style="694" width="15.7109375"/>
    <col customWidth="1" min="8454" max="8454" style="694" width="16"/>
    <col customWidth="1" min="8455" max="8468" style="694" width="15.7109375"/>
    <col customWidth="1" min="8469" max="8469" style="694" width="14.28515625"/>
    <col bestFit="1" customWidth="1" min="8470" max="8470" style="694" width="10.5703125"/>
    <col bestFit="1" customWidth="1" min="8471" max="8471" style="694" width="9.28515625"/>
    <col min="8472" max="8704" style="694" width="9.140625"/>
    <col customWidth="1" min="8705" max="8705" style="694" width="3"/>
    <col customWidth="1" min="8706" max="8706" style="694" width="92.140625"/>
    <col customWidth="1" min="8707" max="8707" style="694" width="17.140625"/>
    <col customWidth="1" min="8708" max="8708" style="694" width="18"/>
    <col customWidth="1" min="8709" max="8709" style="694" width="15.7109375"/>
    <col customWidth="1" min="8710" max="8710" style="694" width="16"/>
    <col customWidth="1" min="8711" max="8724" style="694" width="15.7109375"/>
    <col customWidth="1" min="8725" max="8725" style="694" width="14.28515625"/>
    <col bestFit="1" customWidth="1" min="8726" max="8726" style="694" width="10.5703125"/>
    <col bestFit="1" customWidth="1" min="8727" max="8727" style="694" width="9.28515625"/>
    <col min="8728" max="8960" style="694" width="9.140625"/>
    <col customWidth="1" min="8961" max="8961" style="694" width="3"/>
    <col customWidth="1" min="8962" max="8962" style="694" width="92.140625"/>
    <col customWidth="1" min="8963" max="8963" style="694" width="17.140625"/>
    <col customWidth="1" min="8964" max="8964" style="694" width="18"/>
    <col customWidth="1" min="8965" max="8965" style="694" width="15.7109375"/>
    <col customWidth="1" min="8966" max="8966" style="694" width="16"/>
    <col customWidth="1" min="8967" max="8980" style="694" width="15.7109375"/>
    <col customWidth="1" min="8981" max="8981" style="694" width="14.28515625"/>
    <col bestFit="1" customWidth="1" min="8982" max="8982" style="694" width="10.5703125"/>
    <col bestFit="1" customWidth="1" min="8983" max="8983" style="694" width="9.28515625"/>
    <col min="8984" max="9216" style="694" width="9.140625"/>
    <col customWidth="1" min="9217" max="9217" style="694" width="3"/>
    <col customWidth="1" min="9218" max="9218" style="694" width="92.140625"/>
    <col customWidth="1" min="9219" max="9219" style="694" width="17.140625"/>
    <col customWidth="1" min="9220" max="9220" style="694" width="18"/>
    <col customWidth="1" min="9221" max="9221" style="694" width="15.7109375"/>
    <col customWidth="1" min="9222" max="9222" style="694" width="16"/>
    <col customWidth="1" min="9223" max="9236" style="694" width="15.7109375"/>
    <col customWidth="1" min="9237" max="9237" style="694" width="14.28515625"/>
    <col bestFit="1" customWidth="1" min="9238" max="9238" style="694" width="10.5703125"/>
    <col bestFit="1" customWidth="1" min="9239" max="9239" style="694" width="9.28515625"/>
    <col min="9240" max="9472" style="694" width="9.140625"/>
    <col customWidth="1" min="9473" max="9473" style="694" width="3"/>
    <col customWidth="1" min="9474" max="9474" style="694" width="92.140625"/>
    <col customWidth="1" min="9475" max="9475" style="694" width="17.140625"/>
    <col customWidth="1" min="9476" max="9476" style="694" width="18"/>
    <col customWidth="1" min="9477" max="9477" style="694" width="15.7109375"/>
    <col customWidth="1" min="9478" max="9478" style="694" width="16"/>
    <col customWidth="1" min="9479" max="9492" style="694" width="15.7109375"/>
    <col customWidth="1" min="9493" max="9493" style="694" width="14.28515625"/>
    <col bestFit="1" customWidth="1" min="9494" max="9494" style="694" width="10.5703125"/>
    <col bestFit="1" customWidth="1" min="9495" max="9495" style="694" width="9.28515625"/>
    <col min="9496" max="9728" style="694" width="9.140625"/>
    <col customWidth="1" min="9729" max="9729" style="694" width="3"/>
    <col customWidth="1" min="9730" max="9730" style="694" width="92.140625"/>
    <col customWidth="1" min="9731" max="9731" style="694" width="17.140625"/>
    <col customWidth="1" min="9732" max="9732" style="694" width="18"/>
    <col customWidth="1" min="9733" max="9733" style="694" width="15.7109375"/>
    <col customWidth="1" min="9734" max="9734" style="694" width="16"/>
    <col customWidth="1" min="9735" max="9748" style="694" width="15.7109375"/>
    <col customWidth="1" min="9749" max="9749" style="694" width="14.28515625"/>
    <col bestFit="1" customWidth="1" min="9750" max="9750" style="694" width="10.5703125"/>
    <col bestFit="1" customWidth="1" min="9751" max="9751" style="694" width="9.28515625"/>
    <col min="9752" max="9984" style="694" width="9.140625"/>
    <col customWidth="1" min="9985" max="9985" style="694" width="3"/>
    <col customWidth="1" min="9986" max="9986" style="694" width="92.140625"/>
    <col customWidth="1" min="9987" max="9987" style="694" width="17.140625"/>
    <col customWidth="1" min="9988" max="9988" style="694" width="18"/>
    <col customWidth="1" min="9989" max="9989" style="694" width="15.7109375"/>
    <col customWidth="1" min="9990" max="9990" style="694" width="16"/>
    <col customWidth="1" min="9991" max="10004" style="694" width="15.7109375"/>
    <col customWidth="1" min="10005" max="10005" style="694" width="14.28515625"/>
    <col bestFit="1" customWidth="1" min="10006" max="10006" style="694" width="10.5703125"/>
    <col bestFit="1" customWidth="1" min="10007" max="10007" style="694" width="9.28515625"/>
    <col min="10008" max="10240" style="694" width="9.140625"/>
    <col customWidth="1" min="10241" max="10241" style="694" width="3"/>
    <col customWidth="1" min="10242" max="10242" style="694" width="92.140625"/>
    <col customWidth="1" min="10243" max="10243" style="694" width="17.140625"/>
    <col customWidth="1" min="10244" max="10244" style="694" width="18"/>
    <col customWidth="1" min="10245" max="10245" style="694" width="15.7109375"/>
    <col customWidth="1" min="10246" max="10246" style="694" width="16"/>
    <col customWidth="1" min="10247" max="10260" style="694" width="15.7109375"/>
    <col customWidth="1" min="10261" max="10261" style="694" width="14.28515625"/>
    <col bestFit="1" customWidth="1" min="10262" max="10262" style="694" width="10.5703125"/>
    <col bestFit="1" customWidth="1" min="10263" max="10263" style="694" width="9.28515625"/>
    <col min="10264" max="10496" style="694" width="9.140625"/>
    <col customWidth="1" min="10497" max="10497" style="694" width="3"/>
    <col customWidth="1" min="10498" max="10498" style="694" width="92.140625"/>
    <col customWidth="1" min="10499" max="10499" style="694" width="17.140625"/>
    <col customWidth="1" min="10500" max="10500" style="694" width="18"/>
    <col customWidth="1" min="10501" max="10501" style="694" width="15.7109375"/>
    <col customWidth="1" min="10502" max="10502" style="694" width="16"/>
    <col customWidth="1" min="10503" max="10516" style="694" width="15.7109375"/>
    <col customWidth="1" min="10517" max="10517" style="694" width="14.28515625"/>
    <col bestFit="1" customWidth="1" min="10518" max="10518" style="694" width="10.5703125"/>
    <col bestFit="1" customWidth="1" min="10519" max="10519" style="694" width="9.28515625"/>
    <col min="10520" max="10752" style="694" width="9.140625"/>
    <col customWidth="1" min="10753" max="10753" style="694" width="3"/>
    <col customWidth="1" min="10754" max="10754" style="694" width="92.140625"/>
    <col customWidth="1" min="10755" max="10755" style="694" width="17.140625"/>
    <col customWidth="1" min="10756" max="10756" style="694" width="18"/>
    <col customWidth="1" min="10757" max="10757" style="694" width="15.7109375"/>
    <col customWidth="1" min="10758" max="10758" style="694" width="16"/>
    <col customWidth="1" min="10759" max="10772" style="694" width="15.7109375"/>
    <col customWidth="1" min="10773" max="10773" style="694" width="14.28515625"/>
    <col bestFit="1" customWidth="1" min="10774" max="10774" style="694" width="10.5703125"/>
    <col bestFit="1" customWidth="1" min="10775" max="10775" style="694" width="9.28515625"/>
    <col min="10776" max="11008" style="694" width="9.140625"/>
    <col customWidth="1" min="11009" max="11009" style="694" width="3"/>
    <col customWidth="1" min="11010" max="11010" style="694" width="92.140625"/>
    <col customWidth="1" min="11011" max="11011" style="694" width="17.140625"/>
    <col customWidth="1" min="11012" max="11012" style="694" width="18"/>
    <col customWidth="1" min="11013" max="11013" style="694" width="15.7109375"/>
    <col customWidth="1" min="11014" max="11014" style="694" width="16"/>
    <col customWidth="1" min="11015" max="11028" style="694" width="15.7109375"/>
    <col customWidth="1" min="11029" max="11029" style="694" width="14.28515625"/>
    <col bestFit="1" customWidth="1" min="11030" max="11030" style="694" width="10.5703125"/>
    <col bestFit="1" customWidth="1" min="11031" max="11031" style="694" width="9.28515625"/>
    <col min="11032" max="11264" style="694" width="9.140625"/>
    <col customWidth="1" min="11265" max="11265" style="694" width="3"/>
    <col customWidth="1" min="11266" max="11266" style="694" width="92.140625"/>
    <col customWidth="1" min="11267" max="11267" style="694" width="17.140625"/>
    <col customWidth="1" min="11268" max="11268" style="694" width="18"/>
    <col customWidth="1" min="11269" max="11269" style="694" width="15.7109375"/>
    <col customWidth="1" min="11270" max="11270" style="694" width="16"/>
    <col customWidth="1" min="11271" max="11284" style="694" width="15.7109375"/>
    <col customWidth="1" min="11285" max="11285" style="694" width="14.28515625"/>
    <col bestFit="1" customWidth="1" min="11286" max="11286" style="694" width="10.5703125"/>
    <col bestFit="1" customWidth="1" min="11287" max="11287" style="694" width="9.28515625"/>
    <col min="11288" max="11520" style="694" width="9.140625"/>
    <col customWidth="1" min="11521" max="11521" style="694" width="3"/>
    <col customWidth="1" min="11522" max="11522" style="694" width="92.140625"/>
    <col customWidth="1" min="11523" max="11523" style="694" width="17.140625"/>
    <col customWidth="1" min="11524" max="11524" style="694" width="18"/>
    <col customWidth="1" min="11525" max="11525" style="694" width="15.7109375"/>
    <col customWidth="1" min="11526" max="11526" style="694" width="16"/>
    <col customWidth="1" min="11527" max="11540" style="694" width="15.7109375"/>
    <col customWidth="1" min="11541" max="11541" style="694" width="14.28515625"/>
    <col bestFit="1" customWidth="1" min="11542" max="11542" style="694" width="10.5703125"/>
    <col bestFit="1" customWidth="1" min="11543" max="11543" style="694" width="9.28515625"/>
    <col min="11544" max="11776" style="694" width="9.140625"/>
    <col customWidth="1" min="11777" max="11777" style="694" width="3"/>
    <col customWidth="1" min="11778" max="11778" style="694" width="92.140625"/>
    <col customWidth="1" min="11779" max="11779" style="694" width="17.140625"/>
    <col customWidth="1" min="11780" max="11780" style="694" width="18"/>
    <col customWidth="1" min="11781" max="11781" style="694" width="15.7109375"/>
    <col customWidth="1" min="11782" max="11782" style="694" width="16"/>
    <col customWidth="1" min="11783" max="11796" style="694" width="15.7109375"/>
    <col customWidth="1" min="11797" max="11797" style="694" width="14.28515625"/>
    <col bestFit="1" customWidth="1" min="11798" max="11798" style="694" width="10.5703125"/>
    <col bestFit="1" customWidth="1" min="11799" max="11799" style="694" width="9.28515625"/>
    <col min="11800" max="12032" style="694" width="9.140625"/>
    <col customWidth="1" min="12033" max="12033" style="694" width="3"/>
    <col customWidth="1" min="12034" max="12034" style="694" width="92.140625"/>
    <col customWidth="1" min="12035" max="12035" style="694" width="17.140625"/>
    <col customWidth="1" min="12036" max="12036" style="694" width="18"/>
    <col customWidth="1" min="12037" max="12037" style="694" width="15.7109375"/>
    <col customWidth="1" min="12038" max="12038" style="694" width="16"/>
    <col customWidth="1" min="12039" max="12052" style="694" width="15.7109375"/>
    <col customWidth="1" min="12053" max="12053" style="694" width="14.28515625"/>
    <col bestFit="1" customWidth="1" min="12054" max="12054" style="694" width="10.5703125"/>
    <col bestFit="1" customWidth="1" min="12055" max="12055" style="694" width="9.28515625"/>
    <col min="12056" max="12288" style="694" width="9.140625"/>
    <col customWidth="1" min="12289" max="12289" style="694" width="3"/>
    <col customWidth="1" min="12290" max="12290" style="694" width="92.140625"/>
    <col customWidth="1" min="12291" max="12291" style="694" width="17.140625"/>
    <col customWidth="1" min="12292" max="12292" style="694" width="18"/>
    <col customWidth="1" min="12293" max="12293" style="694" width="15.7109375"/>
    <col customWidth="1" min="12294" max="12294" style="694" width="16"/>
    <col customWidth="1" min="12295" max="12308" style="694" width="15.7109375"/>
    <col customWidth="1" min="12309" max="12309" style="694" width="14.28515625"/>
    <col bestFit="1" customWidth="1" min="12310" max="12310" style="694" width="10.5703125"/>
    <col bestFit="1" customWidth="1" min="12311" max="12311" style="694" width="9.28515625"/>
    <col min="12312" max="12544" style="694" width="9.140625"/>
    <col customWidth="1" min="12545" max="12545" style="694" width="3"/>
    <col customWidth="1" min="12546" max="12546" style="694" width="92.140625"/>
    <col customWidth="1" min="12547" max="12547" style="694" width="17.140625"/>
    <col customWidth="1" min="12548" max="12548" style="694" width="18"/>
    <col customWidth="1" min="12549" max="12549" style="694" width="15.7109375"/>
    <col customWidth="1" min="12550" max="12550" style="694" width="16"/>
    <col customWidth="1" min="12551" max="12564" style="694" width="15.7109375"/>
    <col customWidth="1" min="12565" max="12565" style="694" width="14.28515625"/>
    <col bestFit="1" customWidth="1" min="12566" max="12566" style="694" width="10.5703125"/>
    <col bestFit="1" customWidth="1" min="12567" max="12567" style="694" width="9.28515625"/>
    <col min="12568" max="12800" style="694" width="9.140625"/>
    <col customWidth="1" min="12801" max="12801" style="694" width="3"/>
    <col customWidth="1" min="12802" max="12802" style="694" width="92.140625"/>
    <col customWidth="1" min="12803" max="12803" style="694" width="17.140625"/>
    <col customWidth="1" min="12804" max="12804" style="694" width="18"/>
    <col customWidth="1" min="12805" max="12805" style="694" width="15.7109375"/>
    <col customWidth="1" min="12806" max="12806" style="694" width="16"/>
    <col customWidth="1" min="12807" max="12820" style="694" width="15.7109375"/>
    <col customWidth="1" min="12821" max="12821" style="694" width="14.28515625"/>
    <col bestFit="1" customWidth="1" min="12822" max="12822" style="694" width="10.5703125"/>
    <col bestFit="1" customWidth="1" min="12823" max="12823" style="694" width="9.28515625"/>
    <col min="12824" max="13056" style="694" width="9.140625"/>
    <col customWidth="1" min="13057" max="13057" style="694" width="3"/>
    <col customWidth="1" min="13058" max="13058" style="694" width="92.140625"/>
    <col customWidth="1" min="13059" max="13059" style="694" width="17.140625"/>
    <col customWidth="1" min="13060" max="13060" style="694" width="18"/>
    <col customWidth="1" min="13061" max="13061" style="694" width="15.7109375"/>
    <col customWidth="1" min="13062" max="13062" style="694" width="16"/>
    <col customWidth="1" min="13063" max="13076" style="694" width="15.7109375"/>
    <col customWidth="1" min="13077" max="13077" style="694" width="14.28515625"/>
    <col bestFit="1" customWidth="1" min="13078" max="13078" style="694" width="10.5703125"/>
    <col bestFit="1" customWidth="1" min="13079" max="13079" style="694" width="9.28515625"/>
    <col min="13080" max="13312" style="694" width="9.140625"/>
    <col customWidth="1" min="13313" max="13313" style="694" width="3"/>
    <col customWidth="1" min="13314" max="13314" style="694" width="92.140625"/>
    <col customWidth="1" min="13315" max="13315" style="694" width="17.140625"/>
    <col customWidth="1" min="13316" max="13316" style="694" width="18"/>
    <col customWidth="1" min="13317" max="13317" style="694" width="15.7109375"/>
    <col customWidth="1" min="13318" max="13318" style="694" width="16"/>
    <col customWidth="1" min="13319" max="13332" style="694" width="15.7109375"/>
    <col customWidth="1" min="13333" max="13333" style="694" width="14.28515625"/>
    <col bestFit="1" customWidth="1" min="13334" max="13334" style="694" width="10.5703125"/>
    <col bestFit="1" customWidth="1" min="13335" max="13335" style="694" width="9.28515625"/>
    <col min="13336" max="13568" style="694" width="9.140625"/>
    <col customWidth="1" min="13569" max="13569" style="694" width="3"/>
    <col customWidth="1" min="13570" max="13570" style="694" width="92.140625"/>
    <col customWidth="1" min="13571" max="13571" style="694" width="17.140625"/>
    <col customWidth="1" min="13572" max="13572" style="694" width="18"/>
    <col customWidth="1" min="13573" max="13573" style="694" width="15.7109375"/>
    <col customWidth="1" min="13574" max="13574" style="694" width="16"/>
    <col customWidth="1" min="13575" max="13588" style="694" width="15.7109375"/>
    <col customWidth="1" min="13589" max="13589" style="694" width="14.28515625"/>
    <col bestFit="1" customWidth="1" min="13590" max="13590" style="694" width="10.5703125"/>
    <col bestFit="1" customWidth="1" min="13591" max="13591" style="694" width="9.28515625"/>
    <col min="13592" max="13824" style="694" width="9.140625"/>
    <col customWidth="1" min="13825" max="13825" style="694" width="3"/>
    <col customWidth="1" min="13826" max="13826" style="694" width="92.140625"/>
    <col customWidth="1" min="13827" max="13827" style="694" width="17.140625"/>
    <col customWidth="1" min="13828" max="13828" style="694" width="18"/>
    <col customWidth="1" min="13829" max="13829" style="694" width="15.7109375"/>
    <col customWidth="1" min="13830" max="13830" style="694" width="16"/>
    <col customWidth="1" min="13831" max="13844" style="694" width="15.7109375"/>
    <col customWidth="1" min="13845" max="13845" style="694" width="14.28515625"/>
    <col bestFit="1" customWidth="1" min="13846" max="13846" style="694" width="10.5703125"/>
    <col bestFit="1" customWidth="1" min="13847" max="13847" style="694" width="9.28515625"/>
    <col min="13848" max="14080" style="694" width="9.140625"/>
    <col customWidth="1" min="14081" max="14081" style="694" width="3"/>
    <col customWidth="1" min="14082" max="14082" style="694" width="92.140625"/>
    <col customWidth="1" min="14083" max="14083" style="694" width="17.140625"/>
    <col customWidth="1" min="14084" max="14084" style="694" width="18"/>
    <col customWidth="1" min="14085" max="14085" style="694" width="15.7109375"/>
    <col customWidth="1" min="14086" max="14086" style="694" width="16"/>
    <col customWidth="1" min="14087" max="14100" style="694" width="15.7109375"/>
    <col customWidth="1" min="14101" max="14101" style="694" width="14.28515625"/>
    <col bestFit="1" customWidth="1" min="14102" max="14102" style="694" width="10.5703125"/>
    <col bestFit="1" customWidth="1" min="14103" max="14103" style="694" width="9.28515625"/>
    <col min="14104" max="14336" style="694" width="9.140625"/>
    <col customWidth="1" min="14337" max="14337" style="694" width="3"/>
    <col customWidth="1" min="14338" max="14338" style="694" width="92.140625"/>
    <col customWidth="1" min="14339" max="14339" style="694" width="17.140625"/>
    <col customWidth="1" min="14340" max="14340" style="694" width="18"/>
    <col customWidth="1" min="14341" max="14341" style="694" width="15.7109375"/>
    <col customWidth="1" min="14342" max="14342" style="694" width="16"/>
    <col customWidth="1" min="14343" max="14356" style="694" width="15.7109375"/>
    <col customWidth="1" min="14357" max="14357" style="694" width="14.28515625"/>
    <col bestFit="1" customWidth="1" min="14358" max="14358" style="694" width="10.5703125"/>
    <col bestFit="1" customWidth="1" min="14359" max="14359" style="694" width="9.28515625"/>
    <col min="14360" max="14592" style="694" width="9.140625"/>
    <col customWidth="1" min="14593" max="14593" style="694" width="3"/>
    <col customWidth="1" min="14594" max="14594" style="694" width="92.140625"/>
    <col customWidth="1" min="14595" max="14595" style="694" width="17.140625"/>
    <col customWidth="1" min="14596" max="14596" style="694" width="18"/>
    <col customWidth="1" min="14597" max="14597" style="694" width="15.7109375"/>
    <col customWidth="1" min="14598" max="14598" style="694" width="16"/>
    <col customWidth="1" min="14599" max="14612" style="694" width="15.7109375"/>
    <col customWidth="1" min="14613" max="14613" style="694" width="14.28515625"/>
    <col bestFit="1" customWidth="1" min="14614" max="14614" style="694" width="10.5703125"/>
    <col bestFit="1" customWidth="1" min="14615" max="14615" style="694" width="9.28515625"/>
    <col min="14616" max="14848" style="694" width="9.140625"/>
    <col customWidth="1" min="14849" max="14849" style="694" width="3"/>
    <col customWidth="1" min="14850" max="14850" style="694" width="92.140625"/>
    <col customWidth="1" min="14851" max="14851" style="694" width="17.140625"/>
    <col customWidth="1" min="14852" max="14852" style="694" width="18"/>
    <col customWidth="1" min="14853" max="14853" style="694" width="15.7109375"/>
    <col customWidth="1" min="14854" max="14854" style="694" width="16"/>
    <col customWidth="1" min="14855" max="14868" style="694" width="15.7109375"/>
    <col customWidth="1" min="14869" max="14869" style="694" width="14.28515625"/>
    <col bestFit="1" customWidth="1" min="14870" max="14870" style="694" width="10.5703125"/>
    <col bestFit="1" customWidth="1" min="14871" max="14871" style="694" width="9.28515625"/>
    <col min="14872" max="15104" style="694" width="9.140625"/>
    <col customWidth="1" min="15105" max="15105" style="694" width="3"/>
    <col customWidth="1" min="15106" max="15106" style="694" width="92.140625"/>
    <col customWidth="1" min="15107" max="15107" style="694" width="17.140625"/>
    <col customWidth="1" min="15108" max="15108" style="694" width="18"/>
    <col customWidth="1" min="15109" max="15109" style="694" width="15.7109375"/>
    <col customWidth="1" min="15110" max="15110" style="694" width="16"/>
    <col customWidth="1" min="15111" max="15124" style="694" width="15.7109375"/>
    <col customWidth="1" min="15125" max="15125" style="694" width="14.28515625"/>
    <col bestFit="1" customWidth="1" min="15126" max="15126" style="694" width="10.5703125"/>
    <col bestFit="1" customWidth="1" min="15127" max="15127" style="694" width="9.28515625"/>
    <col min="15128" max="15360" style="694" width="9.140625"/>
    <col customWidth="1" min="15361" max="15361" style="694" width="3"/>
    <col customWidth="1" min="15362" max="15362" style="694" width="92.140625"/>
    <col customWidth="1" min="15363" max="15363" style="694" width="17.140625"/>
    <col customWidth="1" min="15364" max="15364" style="694" width="18"/>
    <col customWidth="1" min="15365" max="15365" style="694" width="15.7109375"/>
    <col customWidth="1" min="15366" max="15366" style="694" width="16"/>
    <col customWidth="1" min="15367" max="15380" style="694" width="15.7109375"/>
    <col customWidth="1" min="15381" max="15381" style="694" width="14.28515625"/>
    <col bestFit="1" customWidth="1" min="15382" max="15382" style="694" width="10.5703125"/>
    <col bestFit="1" customWidth="1" min="15383" max="15383" style="694" width="9.28515625"/>
    <col min="15384" max="15616" style="694" width="9.140625"/>
    <col customWidth="1" min="15617" max="15617" style="694" width="3"/>
    <col customWidth="1" min="15618" max="15618" style="694" width="92.140625"/>
    <col customWidth="1" min="15619" max="15619" style="694" width="17.140625"/>
    <col customWidth="1" min="15620" max="15620" style="694" width="18"/>
    <col customWidth="1" min="15621" max="15621" style="694" width="15.7109375"/>
    <col customWidth="1" min="15622" max="15622" style="694" width="16"/>
    <col customWidth="1" min="15623" max="15636" style="694" width="15.7109375"/>
    <col customWidth="1" min="15637" max="15637" style="694" width="14.28515625"/>
    <col bestFit="1" customWidth="1" min="15638" max="15638" style="694" width="10.5703125"/>
    <col bestFit="1" customWidth="1" min="15639" max="15639" style="694" width="9.28515625"/>
    <col min="15640" max="15872" style="694" width="9.140625"/>
    <col customWidth="1" min="15873" max="15873" style="694" width="3"/>
    <col customWidth="1" min="15874" max="15874" style="694" width="92.140625"/>
    <col customWidth="1" min="15875" max="15875" style="694" width="17.140625"/>
    <col customWidth="1" min="15876" max="15876" style="694" width="18"/>
    <col customWidth="1" min="15877" max="15877" style="694" width="15.7109375"/>
    <col customWidth="1" min="15878" max="15878" style="694" width="16"/>
    <col customWidth="1" min="15879" max="15892" style="694" width="15.7109375"/>
    <col customWidth="1" min="15893" max="15893" style="694" width="14.28515625"/>
    <col bestFit="1" customWidth="1" min="15894" max="15894" style="694" width="10.5703125"/>
    <col bestFit="1" customWidth="1" min="15895" max="15895" style="694" width="9.28515625"/>
    <col min="15896" max="16128" style="694" width="9.140625"/>
    <col customWidth="1" min="16129" max="16129" style="694" width="3"/>
    <col customWidth="1" min="16130" max="16130" style="694" width="92.140625"/>
    <col customWidth="1" min="16131" max="16131" style="694" width="17.140625"/>
    <col customWidth="1" min="16132" max="16132" style="694" width="18"/>
    <col customWidth="1" min="16133" max="16133" style="694" width="15.7109375"/>
    <col customWidth="1" min="16134" max="16134" style="694" width="16"/>
    <col customWidth="1" min="16135" max="16148" style="694" width="15.7109375"/>
    <col customWidth="1" min="16149" max="16149" style="694" width="14.28515625"/>
    <col bestFit="1" customWidth="1" min="16150" max="16150" style="694" width="10.5703125"/>
    <col bestFit="1" customWidth="1" min="16151" max="16151" style="694" width="9.28515625"/>
    <col min="16152" max="16384" style="694" width="9.140625"/>
  </cols>
  <sheetData>
    <row r="1" ht="25.5" customHeight="1">
      <c r="A1" s="2" t="s">
        <v>232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6.25" customHeight="1">
      <c r="A2" s="2909" t="s">
        <v>233</v>
      </c>
      <c r="B2" s="2909"/>
      <c r="C2" s="2909"/>
      <c r="D2" s="2909"/>
      <c r="E2" s="2909"/>
      <c r="F2" s="2909"/>
      <c r="G2" s="2909"/>
      <c r="H2" s="2909"/>
      <c r="I2" s="2909"/>
      <c r="J2" s="2909"/>
      <c r="K2" s="2909"/>
      <c r="L2" s="2909"/>
      <c r="M2" s="2909"/>
      <c r="N2" s="2909"/>
      <c r="O2" s="2909"/>
      <c r="P2" s="2909"/>
      <c r="Q2" s="2909"/>
      <c r="R2" s="2909"/>
      <c r="S2" s="2909"/>
      <c r="T2" s="2909"/>
    </row>
    <row r="3" ht="28.5" customHeight="1">
      <c r="A3" s="2" t="s">
        <v>241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33" customHeight="1">
      <c r="B4" s="696"/>
    </row>
    <row r="5" ht="33" customHeight="1">
      <c r="B5" s="697" t="s">
        <v>3</v>
      </c>
      <c r="C5" s="7" t="s">
        <v>4</v>
      </c>
      <c r="D5" s="698"/>
      <c r="E5" s="698"/>
      <c r="F5" s="7" t="s">
        <v>5</v>
      </c>
      <c r="G5" s="698"/>
      <c r="H5" s="699"/>
      <c r="I5" s="8" t="s">
        <v>6</v>
      </c>
      <c r="J5" s="698"/>
      <c r="K5" s="698"/>
      <c r="L5" s="7" t="s">
        <v>7</v>
      </c>
      <c r="M5" s="698"/>
      <c r="N5" s="699"/>
      <c r="O5" s="7">
        <v>5</v>
      </c>
      <c r="P5" s="698"/>
      <c r="Q5" s="698"/>
      <c r="R5" s="700" t="s">
        <v>58</v>
      </c>
      <c r="S5" s="701"/>
      <c r="T5" s="702"/>
    </row>
    <row r="6" ht="33" customHeight="1">
      <c r="B6" s="703"/>
      <c r="C6" s="704"/>
      <c r="D6" s="705"/>
      <c r="E6" s="705"/>
      <c r="F6" s="706"/>
      <c r="G6" s="707"/>
      <c r="H6" s="708"/>
      <c r="I6" s="707"/>
      <c r="J6" s="707"/>
      <c r="K6" s="707"/>
      <c r="L6" s="709"/>
      <c r="M6" s="710"/>
      <c r="N6" s="711"/>
      <c r="O6" s="704"/>
      <c r="P6" s="705"/>
      <c r="Q6" s="705"/>
      <c r="R6" s="712"/>
      <c r="S6" s="713"/>
      <c r="T6" s="714"/>
    </row>
    <row r="7" ht="99.75" customHeight="1">
      <c r="B7" s="715"/>
      <c r="C7" s="716" t="s">
        <v>9</v>
      </c>
      <c r="D7" s="717" t="s">
        <v>10</v>
      </c>
      <c r="E7" s="718" t="s">
        <v>11</v>
      </c>
      <c r="F7" s="716" t="s">
        <v>234</v>
      </c>
      <c r="G7" s="717" t="s">
        <v>10</v>
      </c>
      <c r="H7" s="718" t="s">
        <v>11</v>
      </c>
      <c r="I7" s="716" t="s">
        <v>234</v>
      </c>
      <c r="J7" s="717" t="s">
        <v>10</v>
      </c>
      <c r="K7" s="718" t="s">
        <v>11</v>
      </c>
      <c r="L7" s="716" t="s">
        <v>234</v>
      </c>
      <c r="M7" s="717" t="s">
        <v>10</v>
      </c>
      <c r="N7" s="718" t="s">
        <v>11</v>
      </c>
      <c r="O7" s="716" t="s">
        <v>234</v>
      </c>
      <c r="P7" s="717" t="s">
        <v>10</v>
      </c>
      <c r="Q7" s="718" t="s">
        <v>11</v>
      </c>
      <c r="R7" s="716" t="s">
        <v>9</v>
      </c>
      <c r="S7" s="717" t="s">
        <v>10</v>
      </c>
      <c r="T7" s="719" t="s">
        <v>11</v>
      </c>
    </row>
    <row r="8" ht="34.5" customHeight="1">
      <c r="B8" s="720" t="s">
        <v>12</v>
      </c>
      <c r="C8" s="721"/>
      <c r="D8" s="722"/>
      <c r="E8" s="723"/>
      <c r="F8" s="2977"/>
      <c r="G8" s="2977"/>
      <c r="H8" s="2978"/>
      <c r="I8" s="725"/>
      <c r="J8" s="722"/>
      <c r="K8" s="723"/>
      <c r="L8" s="2977"/>
      <c r="M8" s="2977"/>
      <c r="N8" s="2978"/>
      <c r="O8" s="726"/>
      <c r="P8" s="727"/>
      <c r="Q8" s="724"/>
      <c r="R8" s="2979"/>
      <c r="S8" s="2980"/>
      <c r="T8" s="2981"/>
    </row>
    <row r="9" ht="31.5" customHeight="1">
      <c r="B9" s="735" t="s">
        <v>242</v>
      </c>
      <c r="C9" s="2915">
        <v>0</v>
      </c>
      <c r="D9" s="1010">
        <v>16</v>
      </c>
      <c r="E9" s="2916">
        <v>16</v>
      </c>
      <c r="F9" s="2915">
        <v>0</v>
      </c>
      <c r="G9" s="1010">
        <v>14</v>
      </c>
      <c r="H9" s="2917">
        <v>14</v>
      </c>
      <c r="I9" s="2915">
        <v>0</v>
      </c>
      <c r="J9" s="1010">
        <v>12</v>
      </c>
      <c r="K9" s="2917">
        <v>12</v>
      </c>
      <c r="L9" s="2915">
        <v>0</v>
      </c>
      <c r="M9" s="1010">
        <v>18</v>
      </c>
      <c r="N9" s="2917">
        <v>18</v>
      </c>
      <c r="O9" s="2915">
        <v>0</v>
      </c>
      <c r="P9" s="1010">
        <v>0</v>
      </c>
      <c r="Q9" s="2916">
        <v>0</v>
      </c>
      <c r="R9" s="2915">
        <f>SUM(C9+F9+I9+L9)</f>
        <v>0</v>
      </c>
      <c r="S9" s="1010">
        <f>SUM(D9+G9+J9+M9+P9)</f>
        <v>60</v>
      </c>
      <c r="T9" s="2917">
        <f>SUM(R9+S9)</f>
        <v>60</v>
      </c>
    </row>
    <row r="10" ht="34.5" customHeight="1">
      <c r="B10" s="735" t="s">
        <v>127</v>
      </c>
      <c r="C10" s="2915">
        <v>0</v>
      </c>
      <c r="D10" s="1010">
        <v>8</v>
      </c>
      <c r="E10" s="2916">
        <v>8</v>
      </c>
      <c r="F10" s="2915">
        <v>0</v>
      </c>
      <c r="G10" s="1010">
        <v>15</v>
      </c>
      <c r="H10" s="2917">
        <v>15</v>
      </c>
      <c r="I10" s="2915">
        <v>0</v>
      </c>
      <c r="J10" s="1010">
        <v>24</v>
      </c>
      <c r="K10" s="2917">
        <v>24</v>
      </c>
      <c r="L10" s="2915">
        <v>0</v>
      </c>
      <c r="M10" s="1010">
        <v>10</v>
      </c>
      <c r="N10" s="2917">
        <v>10</v>
      </c>
      <c r="O10" s="2915">
        <v>0</v>
      </c>
      <c r="P10" s="1010">
        <v>0</v>
      </c>
      <c r="Q10" s="2916">
        <v>0</v>
      </c>
      <c r="R10" s="2915">
        <f t="shared" ref="R10:R12" si="548">SUM(C10+F10+I10+L10)</f>
        <v>0</v>
      </c>
      <c r="S10" s="1010">
        <f t="shared" ref="S10:S12" si="549">SUM(D10+G10+J10+M10+P10)</f>
        <v>57</v>
      </c>
      <c r="T10" s="2917">
        <f t="shared" ref="T10:T12" si="550">SUM(R10+S10)</f>
        <v>57</v>
      </c>
    </row>
    <row r="11" ht="61.5" customHeight="1">
      <c r="B11" s="735" t="s">
        <v>129</v>
      </c>
      <c r="C11" s="2915">
        <v>0</v>
      </c>
      <c r="D11" s="1010">
        <v>12</v>
      </c>
      <c r="E11" s="2916">
        <v>12</v>
      </c>
      <c r="F11" s="2915">
        <v>0</v>
      </c>
      <c r="G11" s="1010">
        <v>10</v>
      </c>
      <c r="H11" s="2917">
        <v>10</v>
      </c>
      <c r="I11" s="2915">
        <v>0</v>
      </c>
      <c r="J11" s="1010">
        <v>13</v>
      </c>
      <c r="K11" s="2917">
        <v>13</v>
      </c>
      <c r="L11" s="2915">
        <v>0</v>
      </c>
      <c r="M11" s="1010">
        <v>10</v>
      </c>
      <c r="N11" s="2917">
        <v>10</v>
      </c>
      <c r="O11" s="2915">
        <v>0</v>
      </c>
      <c r="P11" s="1010">
        <v>0</v>
      </c>
      <c r="Q11" s="2916">
        <v>0</v>
      </c>
      <c r="R11" s="2915">
        <f t="shared" si="548"/>
        <v>0</v>
      </c>
      <c r="S11" s="1010">
        <f t="shared" si="549"/>
        <v>45</v>
      </c>
      <c r="T11" s="2917">
        <f t="shared" si="550"/>
        <v>45</v>
      </c>
    </row>
    <row r="12" ht="42" customHeight="1">
      <c r="B12" s="735" t="s">
        <v>237</v>
      </c>
      <c r="C12" s="2915">
        <v>0</v>
      </c>
      <c r="D12" s="1010">
        <v>16</v>
      </c>
      <c r="E12" s="2916">
        <v>16</v>
      </c>
      <c r="F12" s="2915">
        <v>0</v>
      </c>
      <c r="G12" s="1010">
        <v>12</v>
      </c>
      <c r="H12" s="2982">
        <v>12</v>
      </c>
      <c r="I12" s="2915">
        <v>0</v>
      </c>
      <c r="J12" s="1010">
        <v>11</v>
      </c>
      <c r="K12" s="2917">
        <v>11</v>
      </c>
      <c r="L12" s="2983">
        <v>0</v>
      </c>
      <c r="M12" s="2984">
        <v>0</v>
      </c>
      <c r="N12" s="2982">
        <v>0</v>
      </c>
      <c r="O12" s="2915">
        <v>0</v>
      </c>
      <c r="P12" s="1010">
        <v>0</v>
      </c>
      <c r="Q12" s="2916">
        <v>0</v>
      </c>
      <c r="R12" s="2915">
        <f t="shared" si="548"/>
        <v>0</v>
      </c>
      <c r="S12" s="2984">
        <f t="shared" si="549"/>
        <v>39</v>
      </c>
      <c r="T12" s="2982">
        <f t="shared" si="550"/>
        <v>39</v>
      </c>
    </row>
    <row r="13" ht="41.25" customHeight="1">
      <c r="B13" s="720" t="s">
        <v>17</v>
      </c>
      <c r="C13" s="948">
        <f>SUM(C12:C12)</f>
        <v>0</v>
      </c>
      <c r="D13" s="949">
        <f>SUM(D9:D12)</f>
        <v>52</v>
      </c>
      <c r="E13" s="950">
        <f>SUM(E9:E12)</f>
        <v>52</v>
      </c>
      <c r="F13" s="2985">
        <v>0</v>
      </c>
      <c r="G13" s="949">
        <f>SUM(G9:G12)</f>
        <v>51</v>
      </c>
      <c r="H13" s="2986">
        <f>SUM(H9:H12)</f>
        <v>51</v>
      </c>
      <c r="I13" s="948">
        <v>0</v>
      </c>
      <c r="J13" s="949">
        <f>SUM(J9:J12)</f>
        <v>60</v>
      </c>
      <c r="K13" s="950">
        <f>SUM(K9:K12)</f>
        <v>60</v>
      </c>
      <c r="L13" s="2987">
        <v>0</v>
      </c>
      <c r="M13" s="2988">
        <f>SUM(M9:M12)</f>
        <v>38</v>
      </c>
      <c r="N13" s="2986">
        <f>SUM(N9:N12)</f>
        <v>38</v>
      </c>
      <c r="O13" s="948">
        <v>0</v>
      </c>
      <c r="P13" s="949">
        <f>SUM(P9:P12)</f>
        <v>0</v>
      </c>
      <c r="Q13" s="2989">
        <f>SUM(Q9:Q12)</f>
        <v>0</v>
      </c>
      <c r="R13" s="948">
        <f>SUM(R9:R12)</f>
        <v>0</v>
      </c>
      <c r="S13" s="2988">
        <f>SUM(S9:S12)</f>
        <v>201</v>
      </c>
      <c r="T13" s="2986">
        <f>SUM(T9:T12)</f>
        <v>201</v>
      </c>
    </row>
    <row r="14" ht="27.75" customHeight="1">
      <c r="B14" s="751" t="s">
        <v>18</v>
      </c>
      <c r="C14" s="2990"/>
      <c r="D14" s="2991"/>
      <c r="E14" s="2992"/>
      <c r="F14" s="948"/>
      <c r="G14" s="949"/>
      <c r="H14" s="2989"/>
      <c r="I14" s="948"/>
      <c r="J14" s="949"/>
      <c r="K14" s="950"/>
      <c r="L14" s="1019"/>
      <c r="M14" s="2991"/>
      <c r="N14" s="2992"/>
      <c r="O14" s="2990"/>
      <c r="P14" s="2991"/>
      <c r="Q14" s="2992"/>
      <c r="R14" s="2990"/>
      <c r="S14" s="2991"/>
      <c r="T14" s="2993"/>
    </row>
    <row r="15" ht="34.5" customHeight="1">
      <c r="B15" s="760" t="s">
        <v>19</v>
      </c>
      <c r="C15" s="2994"/>
      <c r="D15" s="2995"/>
      <c r="E15" s="2989"/>
      <c r="F15" s="2994"/>
      <c r="G15" s="2995"/>
      <c r="H15" s="950"/>
      <c r="I15" s="2996"/>
      <c r="J15" s="2995"/>
      <c r="K15" s="2989"/>
      <c r="L15" s="2994"/>
      <c r="M15" s="2995"/>
      <c r="N15" s="2989"/>
      <c r="O15" s="948"/>
      <c r="P15" s="949"/>
      <c r="Q15" s="2989"/>
      <c r="R15" s="2994"/>
      <c r="S15" s="2995"/>
      <c r="T15" s="950"/>
    </row>
    <row r="16" ht="45.75" customHeight="1">
      <c r="B16" s="735" t="s">
        <v>242</v>
      </c>
      <c r="C16" s="2915">
        <v>0</v>
      </c>
      <c r="D16" s="1010">
        <v>16</v>
      </c>
      <c r="E16" s="2916">
        <v>16</v>
      </c>
      <c r="F16" s="2915">
        <v>0</v>
      </c>
      <c r="G16" s="1010">
        <v>14</v>
      </c>
      <c r="H16" s="2917">
        <v>14</v>
      </c>
      <c r="I16" s="2915">
        <v>0</v>
      </c>
      <c r="J16" s="1010">
        <v>12</v>
      </c>
      <c r="K16" s="2917">
        <v>12</v>
      </c>
      <c r="L16" s="2915">
        <v>0</v>
      </c>
      <c r="M16" s="1010">
        <v>18</v>
      </c>
      <c r="N16" s="2917">
        <v>18</v>
      </c>
      <c r="O16" s="2915">
        <v>0</v>
      </c>
      <c r="P16" s="1010">
        <v>0</v>
      </c>
      <c r="Q16" s="2916">
        <v>0</v>
      </c>
      <c r="R16" s="2915">
        <f>SUM(C16+F16+I16+L16)</f>
        <v>0</v>
      </c>
      <c r="S16" s="1010">
        <f t="shared" ref="S16:S19" si="551">SUM(D16+G16+J16+M16+P16)</f>
        <v>60</v>
      </c>
      <c r="T16" s="2917">
        <f t="shared" ref="T16:T19" si="552">SUM(R16+S16)</f>
        <v>60</v>
      </c>
    </row>
    <row r="17" ht="40.5" customHeight="1">
      <c r="B17" s="735" t="s">
        <v>127</v>
      </c>
      <c r="C17" s="2915">
        <v>0</v>
      </c>
      <c r="D17" s="1010">
        <v>8</v>
      </c>
      <c r="E17" s="2916">
        <v>8</v>
      </c>
      <c r="F17" s="2915">
        <v>0</v>
      </c>
      <c r="G17" s="1010">
        <v>15</v>
      </c>
      <c r="H17" s="2917">
        <v>15</v>
      </c>
      <c r="I17" s="2915">
        <v>0</v>
      </c>
      <c r="J17" s="1010">
        <v>24</v>
      </c>
      <c r="K17" s="2917">
        <v>24</v>
      </c>
      <c r="L17" s="2915">
        <v>0</v>
      </c>
      <c r="M17" s="1010">
        <v>10</v>
      </c>
      <c r="N17" s="2917">
        <v>10</v>
      </c>
      <c r="O17" s="2915">
        <v>0</v>
      </c>
      <c r="P17" s="1010">
        <v>0</v>
      </c>
      <c r="Q17" s="2916">
        <v>0</v>
      </c>
      <c r="R17" s="2915">
        <v>0</v>
      </c>
      <c r="S17" s="1010">
        <f t="shared" si="551"/>
        <v>57</v>
      </c>
      <c r="T17" s="2917">
        <f t="shared" si="552"/>
        <v>57</v>
      </c>
    </row>
    <row r="18" ht="60.75" customHeight="1">
      <c r="B18" s="735" t="s">
        <v>129</v>
      </c>
      <c r="C18" s="2915">
        <v>0</v>
      </c>
      <c r="D18" s="1010">
        <v>12</v>
      </c>
      <c r="E18" s="2916">
        <v>12</v>
      </c>
      <c r="F18" s="2915">
        <v>0</v>
      </c>
      <c r="G18" s="1010">
        <v>10</v>
      </c>
      <c r="H18" s="2917">
        <v>10</v>
      </c>
      <c r="I18" s="2915">
        <v>0</v>
      </c>
      <c r="J18" s="1010">
        <v>13</v>
      </c>
      <c r="K18" s="2917">
        <v>13</v>
      </c>
      <c r="L18" s="2915">
        <v>0</v>
      </c>
      <c r="M18" s="1010">
        <v>10</v>
      </c>
      <c r="N18" s="2917">
        <v>10</v>
      </c>
      <c r="O18" s="2915">
        <v>0</v>
      </c>
      <c r="P18" s="1010">
        <v>0</v>
      </c>
      <c r="Q18" s="2916">
        <v>0</v>
      </c>
      <c r="R18" s="2915">
        <f t="shared" ref="R18:R19" si="553">SUM(C18+F18+I18+L18)</f>
        <v>0</v>
      </c>
      <c r="S18" s="1010">
        <f t="shared" si="551"/>
        <v>45</v>
      </c>
      <c r="T18" s="2917">
        <f t="shared" si="552"/>
        <v>45</v>
      </c>
    </row>
    <row r="19" ht="37.5" customHeight="1">
      <c r="B19" s="735" t="s">
        <v>237</v>
      </c>
      <c r="C19" s="2915">
        <v>0</v>
      </c>
      <c r="D19" s="1010">
        <v>16</v>
      </c>
      <c r="E19" s="2916">
        <v>16</v>
      </c>
      <c r="F19" s="2915">
        <v>0</v>
      </c>
      <c r="G19" s="1010">
        <v>12</v>
      </c>
      <c r="H19" s="2982">
        <v>12</v>
      </c>
      <c r="I19" s="2915">
        <v>0</v>
      </c>
      <c r="J19" s="1010">
        <v>11</v>
      </c>
      <c r="K19" s="2917">
        <v>11</v>
      </c>
      <c r="L19" s="2983">
        <v>0</v>
      </c>
      <c r="M19" s="2984">
        <v>0</v>
      </c>
      <c r="N19" s="2982">
        <v>0</v>
      </c>
      <c r="O19" s="2915">
        <v>0</v>
      </c>
      <c r="P19" s="1010">
        <v>0</v>
      </c>
      <c r="Q19" s="2916">
        <v>0</v>
      </c>
      <c r="R19" s="2915">
        <f t="shared" si="553"/>
        <v>0</v>
      </c>
      <c r="S19" s="2984">
        <f t="shared" si="551"/>
        <v>39</v>
      </c>
      <c r="T19" s="2982">
        <f t="shared" si="552"/>
        <v>39</v>
      </c>
    </row>
    <row r="20" ht="36" customHeight="1">
      <c r="B20" s="783" t="s">
        <v>21</v>
      </c>
      <c r="C20" s="948">
        <f>SUM(C19:C19)</f>
        <v>0</v>
      </c>
      <c r="D20" s="949">
        <f>SUM(D16:D19)</f>
        <v>52</v>
      </c>
      <c r="E20" s="950">
        <f>SUM(E16:E19)</f>
        <v>52</v>
      </c>
      <c r="F20" s="2985">
        <v>0</v>
      </c>
      <c r="G20" s="949">
        <f>SUM(G16:G19)</f>
        <v>51</v>
      </c>
      <c r="H20" s="2986">
        <f>SUM(H16:H19)</f>
        <v>51</v>
      </c>
      <c r="I20" s="948">
        <v>0</v>
      </c>
      <c r="J20" s="949">
        <f>SUM(J16:J19)</f>
        <v>60</v>
      </c>
      <c r="K20" s="950">
        <f>SUM(K16:K19)</f>
        <v>60</v>
      </c>
      <c r="L20" s="2987">
        <v>0</v>
      </c>
      <c r="M20" s="2988">
        <f>SUM(M16:M19)</f>
        <v>38</v>
      </c>
      <c r="N20" s="2986">
        <f>SUM(N16:N19)</f>
        <v>38</v>
      </c>
      <c r="O20" s="948">
        <v>0</v>
      </c>
      <c r="P20" s="949">
        <f>SUM(P16:P19)</f>
        <v>0</v>
      </c>
      <c r="Q20" s="2989">
        <f>SUM(Q16:Q19)</f>
        <v>0</v>
      </c>
      <c r="R20" s="948">
        <f>SUM(R16:R19)</f>
        <v>0</v>
      </c>
      <c r="S20" s="2988">
        <f>SUM(S16:S19)</f>
        <v>201</v>
      </c>
      <c r="T20" s="2986">
        <f>SUM(T16:T19)</f>
        <v>201</v>
      </c>
    </row>
    <row r="21" ht="55.5" customHeight="1">
      <c r="B21" s="2997" t="s">
        <v>22</v>
      </c>
      <c r="C21" s="2998"/>
      <c r="D21" s="2999"/>
      <c r="E21" s="3000"/>
      <c r="F21" s="2998"/>
      <c r="G21" s="2999"/>
      <c r="H21" s="3001"/>
      <c r="I21" s="2999"/>
      <c r="J21" s="2999"/>
      <c r="K21" s="3000"/>
      <c r="L21" s="2998"/>
      <c r="M21" s="2999"/>
      <c r="N21" s="3001"/>
      <c r="O21" s="2999"/>
      <c r="P21" s="2999"/>
      <c r="Q21" s="3000"/>
      <c r="R21" s="2998"/>
      <c r="S21" s="2999"/>
      <c r="T21" s="3001"/>
    </row>
    <row r="22" ht="39.75" customHeight="1">
      <c r="B22" s="735" t="s">
        <v>242</v>
      </c>
      <c r="C22" s="2915">
        <v>0</v>
      </c>
      <c r="D22" s="1010">
        <v>0</v>
      </c>
      <c r="E22" s="2916">
        <v>0</v>
      </c>
      <c r="F22" s="2915">
        <v>0</v>
      </c>
      <c r="G22" s="1010">
        <v>0</v>
      </c>
      <c r="H22" s="2917">
        <f t="shared" ref="H22:H23" si="554">SUM(F22:G22)</f>
        <v>0</v>
      </c>
      <c r="I22" s="2915">
        <v>0</v>
      </c>
      <c r="J22" s="1010">
        <v>0</v>
      </c>
      <c r="K22" s="2917">
        <v>0</v>
      </c>
      <c r="L22" s="2915">
        <v>0</v>
      </c>
      <c r="M22" s="1010">
        <v>0</v>
      </c>
      <c r="N22" s="2917">
        <v>0</v>
      </c>
      <c r="O22" s="2915">
        <v>0</v>
      </c>
      <c r="P22" s="1010">
        <v>0</v>
      </c>
      <c r="Q22" s="2916">
        <v>0</v>
      </c>
      <c r="R22" s="2915">
        <f t="shared" ref="R22:R24" si="555">SUM(C22+F22+I22+L22)</f>
        <v>0</v>
      </c>
      <c r="S22" s="1010">
        <f t="shared" ref="S22:S24" si="556">SUM(D22+G22+J22+M22+P22)</f>
        <v>0</v>
      </c>
      <c r="T22" s="2917">
        <f t="shared" ref="T22:T24" si="557">SUM(R22+S22)</f>
        <v>0</v>
      </c>
    </row>
    <row r="23" ht="30" customHeight="1">
      <c r="B23" s="735" t="s">
        <v>127</v>
      </c>
      <c r="C23" s="2915">
        <v>0</v>
      </c>
      <c r="D23" s="1010">
        <v>0</v>
      </c>
      <c r="E23" s="2916">
        <v>0</v>
      </c>
      <c r="F23" s="2915">
        <v>0</v>
      </c>
      <c r="G23" s="1010">
        <v>0</v>
      </c>
      <c r="H23" s="2917">
        <f t="shared" si="554"/>
        <v>0</v>
      </c>
      <c r="I23" s="2915">
        <v>0</v>
      </c>
      <c r="J23" s="1010">
        <v>0</v>
      </c>
      <c r="K23" s="2917">
        <v>0</v>
      </c>
      <c r="L23" s="2915">
        <v>0</v>
      </c>
      <c r="M23" s="1010">
        <v>0</v>
      </c>
      <c r="N23" s="2917">
        <v>0</v>
      </c>
      <c r="O23" s="2915">
        <v>0</v>
      </c>
      <c r="P23" s="1010">
        <v>0</v>
      </c>
      <c r="Q23" s="2916">
        <v>0</v>
      </c>
      <c r="R23" s="2915">
        <f t="shared" si="555"/>
        <v>0</v>
      </c>
      <c r="S23" s="1010">
        <f t="shared" si="556"/>
        <v>0</v>
      </c>
      <c r="T23" s="2917">
        <f t="shared" si="557"/>
        <v>0</v>
      </c>
      <c r="U23" s="3002"/>
      <c r="V23" s="3002"/>
      <c r="W23" s="3002"/>
      <c r="X23" s="3002"/>
    </row>
    <row r="24" ht="39" customHeight="1">
      <c r="B24" s="735" t="s">
        <v>129</v>
      </c>
      <c r="C24" s="2915">
        <v>0</v>
      </c>
      <c r="D24" s="1010">
        <v>0</v>
      </c>
      <c r="E24" s="2916">
        <v>0</v>
      </c>
      <c r="F24" s="2915">
        <v>0</v>
      </c>
      <c r="G24" s="1010">
        <v>0</v>
      </c>
      <c r="H24" s="2917">
        <v>0</v>
      </c>
      <c r="I24" s="2915">
        <v>0</v>
      </c>
      <c r="J24" s="1010">
        <v>0</v>
      </c>
      <c r="K24" s="2917">
        <v>0</v>
      </c>
      <c r="L24" s="2915">
        <v>0</v>
      </c>
      <c r="M24" s="1010">
        <v>0</v>
      </c>
      <c r="N24" s="2917">
        <v>0</v>
      </c>
      <c r="O24" s="2915">
        <v>0</v>
      </c>
      <c r="P24" s="1010">
        <v>0</v>
      </c>
      <c r="Q24" s="2916">
        <v>0</v>
      </c>
      <c r="R24" s="2915">
        <f t="shared" si="555"/>
        <v>0</v>
      </c>
      <c r="S24" s="1010">
        <f t="shared" si="556"/>
        <v>0</v>
      </c>
      <c r="T24" s="2917">
        <f t="shared" si="557"/>
        <v>0</v>
      </c>
    </row>
    <row r="25" ht="36.75" customHeight="1">
      <c r="B25" s="735" t="s">
        <v>237</v>
      </c>
      <c r="C25" s="3003">
        <v>0</v>
      </c>
      <c r="D25" s="3004">
        <v>0</v>
      </c>
      <c r="E25" s="3005">
        <v>0</v>
      </c>
      <c r="F25" s="3003">
        <v>0</v>
      </c>
      <c r="G25" s="3004">
        <v>0</v>
      </c>
      <c r="H25" s="3006">
        <v>0</v>
      </c>
      <c r="I25" s="3007">
        <v>0</v>
      </c>
      <c r="J25" s="3004">
        <v>0</v>
      </c>
      <c r="K25" s="3005">
        <v>0</v>
      </c>
      <c r="L25" s="3003">
        <v>0</v>
      </c>
      <c r="M25" s="3004">
        <v>0</v>
      </c>
      <c r="N25" s="3008">
        <v>0</v>
      </c>
      <c r="O25" s="3007">
        <v>0</v>
      </c>
      <c r="P25" s="3004">
        <v>0</v>
      </c>
      <c r="Q25" s="3005">
        <v>0</v>
      </c>
      <c r="R25" s="3003">
        <v>0</v>
      </c>
      <c r="S25" s="3004">
        <v>0</v>
      </c>
      <c r="T25" s="3008">
        <v>0</v>
      </c>
    </row>
    <row r="26" ht="41.25" customHeight="1">
      <c r="B26" s="806" t="s">
        <v>23</v>
      </c>
      <c r="C26" s="950">
        <f>SUM(C25:C25)</f>
        <v>0</v>
      </c>
      <c r="D26" s="948">
        <f>SUM(D22:D25)</f>
        <v>0</v>
      </c>
      <c r="E26" s="3009">
        <f>SUM(E22:E25)</f>
        <v>0</v>
      </c>
      <c r="F26" s="948">
        <v>0</v>
      </c>
      <c r="G26" s="948">
        <v>0</v>
      </c>
      <c r="H26" s="1014">
        <v>0</v>
      </c>
      <c r="I26" s="2985">
        <v>0</v>
      </c>
      <c r="J26" s="948">
        <v>0</v>
      </c>
      <c r="K26" s="948">
        <v>0</v>
      </c>
      <c r="L26" s="948">
        <v>0</v>
      </c>
      <c r="M26" s="948">
        <v>0</v>
      </c>
      <c r="N26" s="948">
        <v>0</v>
      </c>
      <c r="O26" s="948">
        <f>SUM(O22:O25)</f>
        <v>0</v>
      </c>
      <c r="P26" s="948">
        <f>SUM(P22:P25)</f>
        <v>0</v>
      </c>
      <c r="Q26" s="3009">
        <f>SUM(Q22:Q25)</f>
        <v>0</v>
      </c>
      <c r="R26" s="1014">
        <f>SUM(R25:R25)</f>
        <v>0</v>
      </c>
      <c r="S26" s="948">
        <f>SUM(S22:S25)</f>
        <v>0</v>
      </c>
      <c r="T26" s="1014">
        <f>SUM(T22:T25)</f>
        <v>0</v>
      </c>
    </row>
    <row r="27" ht="37.5" customHeight="1">
      <c r="B27" s="809" t="s">
        <v>54</v>
      </c>
      <c r="C27" s="3010">
        <f t="shared" ref="C27:Q27" si="558">C20</f>
        <v>0</v>
      </c>
      <c r="D27" s="3011">
        <f>SUM(D13)</f>
        <v>52</v>
      </c>
      <c r="E27" s="3012">
        <f t="shared" si="558"/>
        <v>52</v>
      </c>
      <c r="F27" s="3012">
        <f t="shared" si="558"/>
        <v>0</v>
      </c>
      <c r="G27" s="3012">
        <f t="shared" si="558"/>
        <v>51</v>
      </c>
      <c r="H27" s="3012">
        <f t="shared" si="558"/>
        <v>51</v>
      </c>
      <c r="I27" s="3013">
        <f t="shared" si="558"/>
        <v>0</v>
      </c>
      <c r="J27" s="3014">
        <f t="shared" si="558"/>
        <v>60</v>
      </c>
      <c r="K27" s="3015">
        <f t="shared" si="558"/>
        <v>60</v>
      </c>
      <c r="L27" s="3013">
        <f t="shared" si="558"/>
        <v>0</v>
      </c>
      <c r="M27" s="3014">
        <f t="shared" si="558"/>
        <v>38</v>
      </c>
      <c r="N27" s="3015">
        <f t="shared" si="558"/>
        <v>38</v>
      </c>
      <c r="O27" s="3013">
        <f t="shared" si="558"/>
        <v>0</v>
      </c>
      <c r="P27" s="3014">
        <f t="shared" si="558"/>
        <v>0</v>
      </c>
      <c r="Q27" s="3015">
        <f t="shared" si="558"/>
        <v>0</v>
      </c>
      <c r="R27" s="3010">
        <f>R20</f>
        <v>0</v>
      </c>
      <c r="S27" s="3011">
        <f>S20</f>
        <v>201</v>
      </c>
      <c r="T27" s="3012">
        <f>T20</f>
        <v>201</v>
      </c>
      <c r="U27" s="694"/>
    </row>
    <row r="28" ht="37.5" customHeight="1">
      <c r="B28" s="815" t="s">
        <v>61</v>
      </c>
      <c r="C28" s="3016">
        <f>C26</f>
        <v>0</v>
      </c>
      <c r="D28" s="3017">
        <f>D26</f>
        <v>0</v>
      </c>
      <c r="E28" s="3018">
        <f>E26</f>
        <v>0</v>
      </c>
      <c r="F28" s="3019">
        <v>0</v>
      </c>
      <c r="G28" s="3017">
        <v>0</v>
      </c>
      <c r="H28" s="3020">
        <v>0</v>
      </c>
      <c r="I28" s="3021">
        <v>0</v>
      </c>
      <c r="J28" s="3022">
        <v>0</v>
      </c>
      <c r="K28" s="3023">
        <v>0</v>
      </c>
      <c r="L28" s="3024">
        <v>0</v>
      </c>
      <c r="M28" s="3022">
        <v>0</v>
      </c>
      <c r="N28" s="3024">
        <v>0</v>
      </c>
      <c r="O28" s="3021">
        <v>0</v>
      </c>
      <c r="P28" s="3022">
        <v>0</v>
      </c>
      <c r="Q28" s="3024">
        <v>0</v>
      </c>
      <c r="R28" s="3016">
        <f>R26</f>
        <v>0</v>
      </c>
      <c r="S28" s="3017">
        <f>S26</f>
        <v>0</v>
      </c>
      <c r="T28" s="3018">
        <f>T26</f>
        <v>0</v>
      </c>
    </row>
    <row r="29" ht="49.5" customHeight="1">
      <c r="B29" s="3025" t="s">
        <v>62</v>
      </c>
      <c r="C29" s="3026">
        <f t="shared" ref="C29:T29" si="559">SUM(C27:C28)</f>
        <v>0</v>
      </c>
      <c r="D29" s="3026">
        <f t="shared" si="559"/>
        <v>52</v>
      </c>
      <c r="E29" s="3026">
        <f t="shared" si="559"/>
        <v>52</v>
      </c>
      <c r="F29" s="3026">
        <f t="shared" si="559"/>
        <v>0</v>
      </c>
      <c r="G29" s="3026">
        <f t="shared" si="559"/>
        <v>51</v>
      </c>
      <c r="H29" s="3026">
        <f t="shared" si="559"/>
        <v>51</v>
      </c>
      <c r="I29" s="3026">
        <f t="shared" si="559"/>
        <v>0</v>
      </c>
      <c r="J29" s="3026">
        <f t="shared" si="559"/>
        <v>60</v>
      </c>
      <c r="K29" s="3026">
        <f t="shared" si="559"/>
        <v>60</v>
      </c>
      <c r="L29" s="3026">
        <f t="shared" si="559"/>
        <v>0</v>
      </c>
      <c r="M29" s="3026">
        <f t="shared" si="559"/>
        <v>38</v>
      </c>
      <c r="N29" s="3026">
        <f t="shared" si="559"/>
        <v>38</v>
      </c>
      <c r="O29" s="3026">
        <f t="shared" si="559"/>
        <v>0</v>
      </c>
      <c r="P29" s="3026">
        <f t="shared" si="559"/>
        <v>0</v>
      </c>
      <c r="Q29" s="3026">
        <f t="shared" si="559"/>
        <v>0</v>
      </c>
      <c r="R29" s="3027">
        <f t="shared" si="559"/>
        <v>0</v>
      </c>
      <c r="S29" s="3028">
        <f t="shared" si="559"/>
        <v>201</v>
      </c>
      <c r="T29" s="3029">
        <f t="shared" si="559"/>
        <v>201</v>
      </c>
    </row>
    <row r="30">
      <c r="B30" s="832"/>
      <c r="C30" s="833"/>
      <c r="D30" s="833"/>
      <c r="E30" s="833"/>
      <c r="F30" s="833"/>
      <c r="G30" s="833"/>
      <c r="H30" s="833"/>
      <c r="I30" s="833"/>
      <c r="J30" s="833"/>
      <c r="K30" s="833"/>
      <c r="L30" s="833"/>
      <c r="M30" s="833"/>
      <c r="N30" s="833"/>
      <c r="O30" s="833"/>
      <c r="P30" s="833"/>
      <c r="Q30" s="833"/>
      <c r="R30" s="833"/>
      <c r="S30" s="833"/>
      <c r="T30" s="833"/>
    </row>
    <row r="31">
      <c r="B31" s="832"/>
      <c r="C31" s="833"/>
      <c r="D31" s="833"/>
      <c r="E31" s="833"/>
      <c r="F31" s="833"/>
      <c r="G31" s="833"/>
      <c r="H31" s="833"/>
      <c r="I31" s="833"/>
      <c r="J31" s="833"/>
      <c r="K31" s="833"/>
      <c r="L31" s="833"/>
      <c r="M31" s="833"/>
      <c r="N31" s="833"/>
      <c r="O31" s="833"/>
      <c r="P31" s="833"/>
      <c r="Q31" s="833"/>
      <c r="R31" s="833"/>
      <c r="S31" s="833"/>
      <c r="T31" s="833"/>
    </row>
    <row r="32">
      <c r="B32" s="834"/>
      <c r="C32" s="834"/>
      <c r="D32" s="834"/>
      <c r="E32" s="834"/>
      <c r="F32" s="834"/>
      <c r="G32" s="834"/>
      <c r="H32" s="834"/>
      <c r="I32" s="834"/>
      <c r="J32" s="834"/>
      <c r="K32" s="834"/>
      <c r="L32" s="834"/>
      <c r="M32" s="834"/>
      <c r="N32" s="834"/>
      <c r="O32" s="834"/>
      <c r="P32" s="834"/>
      <c r="Q32" s="834"/>
      <c r="R32" s="834"/>
      <c r="S32" s="834"/>
      <c r="T32" s="834"/>
    </row>
    <row r="33">
      <c r="B33" s="832"/>
      <c r="C33" s="833"/>
      <c r="D33" s="833"/>
      <c r="E33" s="833"/>
      <c r="F33" s="833"/>
      <c r="G33" s="833"/>
      <c r="H33" s="833"/>
      <c r="I33" s="833"/>
      <c r="J33" s="833"/>
      <c r="K33" s="833"/>
      <c r="L33" s="833"/>
      <c r="M33" s="833"/>
      <c r="N33" s="833"/>
      <c r="O33" s="833"/>
      <c r="P33" s="833"/>
      <c r="Q33" s="833"/>
      <c r="R33" s="833"/>
      <c r="S33" s="833"/>
      <c r="T33" s="833"/>
    </row>
    <row r="35">
      <c r="B35" s="694"/>
      <c r="C35" s="833"/>
      <c r="D35" s="833"/>
      <c r="E35" s="833"/>
      <c r="F35" s="833"/>
      <c r="G35" s="833"/>
      <c r="H35" s="833"/>
      <c r="I35" s="833"/>
      <c r="J35" s="833"/>
      <c r="K35" s="833"/>
      <c r="L35" s="833"/>
      <c r="M35" s="833"/>
      <c r="N35" s="833"/>
      <c r="O35" s="833"/>
      <c r="P35" s="833"/>
      <c r="Q35" s="833"/>
      <c r="R35" s="833"/>
      <c r="S35" s="833"/>
      <c r="T35" s="833"/>
    </row>
    <row r="36">
      <c r="B36" s="694"/>
      <c r="C36" s="694"/>
      <c r="D36" s="694"/>
      <c r="E36" s="694"/>
      <c r="F36" s="694"/>
      <c r="G36" s="694"/>
      <c r="H36" s="694"/>
      <c r="I36" s="694"/>
      <c r="J36" s="694"/>
      <c r="K36" s="694"/>
      <c r="L36" s="694"/>
      <c r="M36" s="694"/>
      <c r="N36" s="694"/>
      <c r="O36" s="694"/>
      <c r="P36" s="694"/>
      <c r="Q36" s="694"/>
      <c r="R36" s="694"/>
      <c r="S36" s="694"/>
      <c r="T36" s="694"/>
    </row>
  </sheetData>
  <mergeCells count="12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  <mergeCell ref="U23:X23"/>
    <mergeCell ref="B32:T32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6">
    <tabColor rgb="FF00B050"/>
    <outlinePr applyStyles="0" summaryBelow="1" summaryRight="1" showOutlineSymbols="1"/>
    <pageSetUpPr autoPageBreaks="1" fitToPage="0"/>
  </sheetPr>
  <sheetViews>
    <sheetView view="pageBreakPreview" zoomScale="40" workbookViewId="0">
      <selection activeCell="I45" activeCellId="0" sqref="I45"/>
    </sheetView>
  </sheetViews>
  <sheetFormatPr defaultRowHeight="12.75"/>
  <cols>
    <col customWidth="1" min="1" max="1" style="694" width="3"/>
    <col customWidth="1" min="2" max="2" style="694" width="92.140625"/>
    <col customWidth="1" min="3" max="3" style="694" width="17.140625"/>
    <col customWidth="1" min="4" max="4" style="694" width="18"/>
    <col customWidth="1" min="5" max="5" style="694" width="15.7109375"/>
    <col customWidth="1" min="6" max="6" style="694" width="16"/>
    <col customWidth="1" min="7" max="20" style="694" width="15.7109375"/>
    <col customWidth="1" min="21" max="21" style="694" width="14.28515625"/>
    <col bestFit="1" customWidth="1" min="22" max="22" style="694" width="10.5703125"/>
    <col bestFit="1" customWidth="1" min="23" max="23" style="694" width="9.28515625"/>
    <col min="24" max="256" style="694" width="9.140625"/>
    <col customWidth="1" min="257" max="257" style="694" width="3"/>
    <col customWidth="1" min="258" max="258" style="694" width="92.140625"/>
    <col customWidth="1" min="259" max="259" style="694" width="17.140625"/>
    <col customWidth="1" min="260" max="260" style="694" width="18"/>
    <col customWidth="1" min="261" max="261" style="694" width="15.7109375"/>
    <col customWidth="1" min="262" max="262" style="694" width="16"/>
    <col customWidth="1" min="263" max="276" style="694" width="15.7109375"/>
    <col customWidth="1" min="277" max="277" style="694" width="14.28515625"/>
    <col bestFit="1" customWidth="1" min="278" max="278" style="694" width="10.5703125"/>
    <col bestFit="1" customWidth="1" min="279" max="279" style="694" width="9.28515625"/>
    <col min="280" max="512" style="694" width="9.140625"/>
    <col customWidth="1" min="513" max="513" style="694" width="3"/>
    <col customWidth="1" min="514" max="514" style="694" width="92.140625"/>
    <col customWidth="1" min="515" max="515" style="694" width="17.140625"/>
    <col customWidth="1" min="516" max="516" style="694" width="18"/>
    <col customWidth="1" min="517" max="517" style="694" width="15.7109375"/>
    <col customWidth="1" min="518" max="518" style="694" width="16"/>
    <col customWidth="1" min="519" max="532" style="694" width="15.7109375"/>
    <col customWidth="1" min="533" max="533" style="694" width="14.28515625"/>
    <col bestFit="1" customWidth="1" min="534" max="534" style="694" width="10.5703125"/>
    <col bestFit="1" customWidth="1" min="535" max="535" style="694" width="9.28515625"/>
    <col min="536" max="768" style="694" width="9.140625"/>
    <col customWidth="1" min="769" max="769" style="694" width="3"/>
    <col customWidth="1" min="770" max="770" style="694" width="92.140625"/>
    <col customWidth="1" min="771" max="771" style="694" width="17.140625"/>
    <col customWidth="1" min="772" max="772" style="694" width="18"/>
    <col customWidth="1" min="773" max="773" style="694" width="15.7109375"/>
    <col customWidth="1" min="774" max="774" style="694" width="16"/>
    <col customWidth="1" min="775" max="788" style="694" width="15.7109375"/>
    <col customWidth="1" min="789" max="789" style="694" width="14.28515625"/>
    <col bestFit="1" customWidth="1" min="790" max="790" style="694" width="10.5703125"/>
    <col bestFit="1" customWidth="1" min="791" max="791" style="694" width="9.28515625"/>
    <col min="792" max="1024" style="694" width="9.140625"/>
    <col customWidth="1" min="1025" max="1025" style="694" width="3"/>
    <col customWidth="1" min="1026" max="1026" style="694" width="92.140625"/>
    <col customWidth="1" min="1027" max="1027" style="694" width="17.140625"/>
    <col customWidth="1" min="1028" max="1028" style="694" width="18"/>
    <col customWidth="1" min="1029" max="1029" style="694" width="15.7109375"/>
    <col customWidth="1" min="1030" max="1030" style="694" width="16"/>
    <col customWidth="1" min="1031" max="1044" style="694" width="15.7109375"/>
    <col customWidth="1" min="1045" max="1045" style="694" width="14.28515625"/>
    <col bestFit="1" customWidth="1" min="1046" max="1046" style="694" width="10.5703125"/>
    <col bestFit="1" customWidth="1" min="1047" max="1047" style="694" width="9.28515625"/>
    <col min="1048" max="1280" style="694" width="9.140625"/>
    <col customWidth="1" min="1281" max="1281" style="694" width="3"/>
    <col customWidth="1" min="1282" max="1282" style="694" width="92.140625"/>
    <col customWidth="1" min="1283" max="1283" style="694" width="17.140625"/>
    <col customWidth="1" min="1284" max="1284" style="694" width="18"/>
    <col customWidth="1" min="1285" max="1285" style="694" width="15.7109375"/>
    <col customWidth="1" min="1286" max="1286" style="694" width="16"/>
    <col customWidth="1" min="1287" max="1300" style="694" width="15.7109375"/>
    <col customWidth="1" min="1301" max="1301" style="694" width="14.28515625"/>
    <col bestFit="1" customWidth="1" min="1302" max="1302" style="694" width="10.5703125"/>
    <col bestFit="1" customWidth="1" min="1303" max="1303" style="694" width="9.28515625"/>
    <col min="1304" max="1536" style="694" width="9.140625"/>
    <col customWidth="1" min="1537" max="1537" style="694" width="3"/>
    <col customWidth="1" min="1538" max="1538" style="694" width="92.140625"/>
    <col customWidth="1" min="1539" max="1539" style="694" width="17.140625"/>
    <col customWidth="1" min="1540" max="1540" style="694" width="18"/>
    <col customWidth="1" min="1541" max="1541" style="694" width="15.7109375"/>
    <col customWidth="1" min="1542" max="1542" style="694" width="16"/>
    <col customWidth="1" min="1543" max="1556" style="694" width="15.7109375"/>
    <col customWidth="1" min="1557" max="1557" style="694" width="14.28515625"/>
    <col bestFit="1" customWidth="1" min="1558" max="1558" style="694" width="10.5703125"/>
    <col bestFit="1" customWidth="1" min="1559" max="1559" style="694" width="9.28515625"/>
    <col min="1560" max="1792" style="694" width="9.140625"/>
    <col customWidth="1" min="1793" max="1793" style="694" width="3"/>
    <col customWidth="1" min="1794" max="1794" style="694" width="92.140625"/>
    <col customWidth="1" min="1795" max="1795" style="694" width="17.140625"/>
    <col customWidth="1" min="1796" max="1796" style="694" width="18"/>
    <col customWidth="1" min="1797" max="1797" style="694" width="15.7109375"/>
    <col customWidth="1" min="1798" max="1798" style="694" width="16"/>
    <col customWidth="1" min="1799" max="1812" style="694" width="15.7109375"/>
    <col customWidth="1" min="1813" max="1813" style="694" width="14.28515625"/>
    <col bestFit="1" customWidth="1" min="1814" max="1814" style="694" width="10.5703125"/>
    <col bestFit="1" customWidth="1" min="1815" max="1815" style="694" width="9.28515625"/>
    <col min="1816" max="2048" style="694" width="9.140625"/>
    <col customWidth="1" min="2049" max="2049" style="694" width="3"/>
    <col customWidth="1" min="2050" max="2050" style="694" width="92.140625"/>
    <col customWidth="1" min="2051" max="2051" style="694" width="17.140625"/>
    <col customWidth="1" min="2052" max="2052" style="694" width="18"/>
    <col customWidth="1" min="2053" max="2053" style="694" width="15.7109375"/>
    <col customWidth="1" min="2054" max="2054" style="694" width="16"/>
    <col customWidth="1" min="2055" max="2068" style="694" width="15.7109375"/>
    <col customWidth="1" min="2069" max="2069" style="694" width="14.28515625"/>
    <col bestFit="1" customWidth="1" min="2070" max="2070" style="694" width="10.5703125"/>
    <col bestFit="1" customWidth="1" min="2071" max="2071" style="694" width="9.28515625"/>
    <col min="2072" max="2304" style="694" width="9.140625"/>
    <col customWidth="1" min="2305" max="2305" style="694" width="3"/>
    <col customWidth="1" min="2306" max="2306" style="694" width="92.140625"/>
    <col customWidth="1" min="2307" max="2307" style="694" width="17.140625"/>
    <col customWidth="1" min="2308" max="2308" style="694" width="18"/>
    <col customWidth="1" min="2309" max="2309" style="694" width="15.7109375"/>
    <col customWidth="1" min="2310" max="2310" style="694" width="16"/>
    <col customWidth="1" min="2311" max="2324" style="694" width="15.7109375"/>
    <col customWidth="1" min="2325" max="2325" style="694" width="14.28515625"/>
    <col bestFit="1" customWidth="1" min="2326" max="2326" style="694" width="10.5703125"/>
    <col bestFit="1" customWidth="1" min="2327" max="2327" style="694" width="9.28515625"/>
    <col min="2328" max="2560" style="694" width="9.140625"/>
    <col customWidth="1" min="2561" max="2561" style="694" width="3"/>
    <col customWidth="1" min="2562" max="2562" style="694" width="92.140625"/>
    <col customWidth="1" min="2563" max="2563" style="694" width="17.140625"/>
    <col customWidth="1" min="2564" max="2564" style="694" width="18"/>
    <col customWidth="1" min="2565" max="2565" style="694" width="15.7109375"/>
    <col customWidth="1" min="2566" max="2566" style="694" width="16"/>
    <col customWidth="1" min="2567" max="2580" style="694" width="15.7109375"/>
    <col customWidth="1" min="2581" max="2581" style="694" width="14.28515625"/>
    <col bestFit="1" customWidth="1" min="2582" max="2582" style="694" width="10.5703125"/>
    <col bestFit="1" customWidth="1" min="2583" max="2583" style="694" width="9.28515625"/>
    <col min="2584" max="2816" style="694" width="9.140625"/>
    <col customWidth="1" min="2817" max="2817" style="694" width="3"/>
    <col customWidth="1" min="2818" max="2818" style="694" width="92.140625"/>
    <col customWidth="1" min="2819" max="2819" style="694" width="17.140625"/>
    <col customWidth="1" min="2820" max="2820" style="694" width="18"/>
    <col customWidth="1" min="2821" max="2821" style="694" width="15.7109375"/>
    <col customWidth="1" min="2822" max="2822" style="694" width="16"/>
    <col customWidth="1" min="2823" max="2836" style="694" width="15.7109375"/>
    <col customWidth="1" min="2837" max="2837" style="694" width="14.28515625"/>
    <col bestFit="1" customWidth="1" min="2838" max="2838" style="694" width="10.5703125"/>
    <col bestFit="1" customWidth="1" min="2839" max="2839" style="694" width="9.28515625"/>
    <col min="2840" max="3072" style="694" width="9.140625"/>
    <col customWidth="1" min="3073" max="3073" style="694" width="3"/>
    <col customWidth="1" min="3074" max="3074" style="694" width="92.140625"/>
    <col customWidth="1" min="3075" max="3075" style="694" width="17.140625"/>
    <col customWidth="1" min="3076" max="3076" style="694" width="18"/>
    <col customWidth="1" min="3077" max="3077" style="694" width="15.7109375"/>
    <col customWidth="1" min="3078" max="3078" style="694" width="16"/>
    <col customWidth="1" min="3079" max="3092" style="694" width="15.7109375"/>
    <col customWidth="1" min="3093" max="3093" style="694" width="14.28515625"/>
    <col bestFit="1" customWidth="1" min="3094" max="3094" style="694" width="10.5703125"/>
    <col bestFit="1" customWidth="1" min="3095" max="3095" style="694" width="9.28515625"/>
    <col min="3096" max="3328" style="694" width="9.140625"/>
    <col customWidth="1" min="3329" max="3329" style="694" width="3"/>
    <col customWidth="1" min="3330" max="3330" style="694" width="92.140625"/>
    <col customWidth="1" min="3331" max="3331" style="694" width="17.140625"/>
    <col customWidth="1" min="3332" max="3332" style="694" width="18"/>
    <col customWidth="1" min="3333" max="3333" style="694" width="15.7109375"/>
    <col customWidth="1" min="3334" max="3334" style="694" width="16"/>
    <col customWidth="1" min="3335" max="3348" style="694" width="15.7109375"/>
    <col customWidth="1" min="3349" max="3349" style="694" width="14.28515625"/>
    <col bestFit="1" customWidth="1" min="3350" max="3350" style="694" width="10.5703125"/>
    <col bestFit="1" customWidth="1" min="3351" max="3351" style="694" width="9.28515625"/>
    <col min="3352" max="3584" style="694" width="9.140625"/>
    <col customWidth="1" min="3585" max="3585" style="694" width="3"/>
    <col customWidth="1" min="3586" max="3586" style="694" width="92.140625"/>
    <col customWidth="1" min="3587" max="3587" style="694" width="17.140625"/>
    <col customWidth="1" min="3588" max="3588" style="694" width="18"/>
    <col customWidth="1" min="3589" max="3589" style="694" width="15.7109375"/>
    <col customWidth="1" min="3590" max="3590" style="694" width="16"/>
    <col customWidth="1" min="3591" max="3604" style="694" width="15.7109375"/>
    <col customWidth="1" min="3605" max="3605" style="694" width="14.28515625"/>
    <col bestFit="1" customWidth="1" min="3606" max="3606" style="694" width="10.5703125"/>
    <col bestFit="1" customWidth="1" min="3607" max="3607" style="694" width="9.28515625"/>
    <col min="3608" max="3840" style="694" width="9.140625"/>
    <col customWidth="1" min="3841" max="3841" style="694" width="3"/>
    <col customWidth="1" min="3842" max="3842" style="694" width="92.140625"/>
    <col customWidth="1" min="3843" max="3843" style="694" width="17.140625"/>
    <col customWidth="1" min="3844" max="3844" style="694" width="18"/>
    <col customWidth="1" min="3845" max="3845" style="694" width="15.7109375"/>
    <col customWidth="1" min="3846" max="3846" style="694" width="16"/>
    <col customWidth="1" min="3847" max="3860" style="694" width="15.7109375"/>
    <col customWidth="1" min="3861" max="3861" style="694" width="14.28515625"/>
    <col bestFit="1" customWidth="1" min="3862" max="3862" style="694" width="10.5703125"/>
    <col bestFit="1" customWidth="1" min="3863" max="3863" style="694" width="9.28515625"/>
    <col min="3864" max="4096" style="694" width="9.140625"/>
    <col customWidth="1" min="4097" max="4097" style="694" width="3"/>
    <col customWidth="1" min="4098" max="4098" style="694" width="92.140625"/>
    <col customWidth="1" min="4099" max="4099" style="694" width="17.140625"/>
    <col customWidth="1" min="4100" max="4100" style="694" width="18"/>
    <col customWidth="1" min="4101" max="4101" style="694" width="15.7109375"/>
    <col customWidth="1" min="4102" max="4102" style="694" width="16"/>
    <col customWidth="1" min="4103" max="4116" style="694" width="15.7109375"/>
    <col customWidth="1" min="4117" max="4117" style="694" width="14.28515625"/>
    <col bestFit="1" customWidth="1" min="4118" max="4118" style="694" width="10.5703125"/>
    <col bestFit="1" customWidth="1" min="4119" max="4119" style="694" width="9.28515625"/>
    <col min="4120" max="4352" style="694" width="9.140625"/>
    <col customWidth="1" min="4353" max="4353" style="694" width="3"/>
    <col customWidth="1" min="4354" max="4354" style="694" width="92.140625"/>
    <col customWidth="1" min="4355" max="4355" style="694" width="17.140625"/>
    <col customWidth="1" min="4356" max="4356" style="694" width="18"/>
    <col customWidth="1" min="4357" max="4357" style="694" width="15.7109375"/>
    <col customWidth="1" min="4358" max="4358" style="694" width="16"/>
    <col customWidth="1" min="4359" max="4372" style="694" width="15.7109375"/>
    <col customWidth="1" min="4373" max="4373" style="694" width="14.28515625"/>
    <col bestFit="1" customWidth="1" min="4374" max="4374" style="694" width="10.5703125"/>
    <col bestFit="1" customWidth="1" min="4375" max="4375" style="694" width="9.28515625"/>
    <col min="4376" max="4608" style="694" width="9.140625"/>
    <col customWidth="1" min="4609" max="4609" style="694" width="3"/>
    <col customWidth="1" min="4610" max="4610" style="694" width="92.140625"/>
    <col customWidth="1" min="4611" max="4611" style="694" width="17.140625"/>
    <col customWidth="1" min="4612" max="4612" style="694" width="18"/>
    <col customWidth="1" min="4613" max="4613" style="694" width="15.7109375"/>
    <col customWidth="1" min="4614" max="4614" style="694" width="16"/>
    <col customWidth="1" min="4615" max="4628" style="694" width="15.7109375"/>
    <col customWidth="1" min="4629" max="4629" style="694" width="14.28515625"/>
    <col bestFit="1" customWidth="1" min="4630" max="4630" style="694" width="10.5703125"/>
    <col bestFit="1" customWidth="1" min="4631" max="4631" style="694" width="9.28515625"/>
    <col min="4632" max="4864" style="694" width="9.140625"/>
    <col customWidth="1" min="4865" max="4865" style="694" width="3"/>
    <col customWidth="1" min="4866" max="4866" style="694" width="92.140625"/>
    <col customWidth="1" min="4867" max="4867" style="694" width="17.140625"/>
    <col customWidth="1" min="4868" max="4868" style="694" width="18"/>
    <col customWidth="1" min="4869" max="4869" style="694" width="15.7109375"/>
    <col customWidth="1" min="4870" max="4870" style="694" width="16"/>
    <col customWidth="1" min="4871" max="4884" style="694" width="15.7109375"/>
    <col customWidth="1" min="4885" max="4885" style="694" width="14.28515625"/>
    <col bestFit="1" customWidth="1" min="4886" max="4886" style="694" width="10.5703125"/>
    <col bestFit="1" customWidth="1" min="4887" max="4887" style="694" width="9.28515625"/>
    <col min="4888" max="5120" style="694" width="9.140625"/>
    <col customWidth="1" min="5121" max="5121" style="694" width="3"/>
    <col customWidth="1" min="5122" max="5122" style="694" width="92.140625"/>
    <col customWidth="1" min="5123" max="5123" style="694" width="17.140625"/>
    <col customWidth="1" min="5124" max="5124" style="694" width="18"/>
    <col customWidth="1" min="5125" max="5125" style="694" width="15.7109375"/>
    <col customWidth="1" min="5126" max="5126" style="694" width="16"/>
    <col customWidth="1" min="5127" max="5140" style="694" width="15.7109375"/>
    <col customWidth="1" min="5141" max="5141" style="694" width="14.28515625"/>
    <col bestFit="1" customWidth="1" min="5142" max="5142" style="694" width="10.5703125"/>
    <col bestFit="1" customWidth="1" min="5143" max="5143" style="694" width="9.28515625"/>
    <col min="5144" max="5376" style="694" width="9.140625"/>
    <col customWidth="1" min="5377" max="5377" style="694" width="3"/>
    <col customWidth="1" min="5378" max="5378" style="694" width="92.140625"/>
    <col customWidth="1" min="5379" max="5379" style="694" width="17.140625"/>
    <col customWidth="1" min="5380" max="5380" style="694" width="18"/>
    <col customWidth="1" min="5381" max="5381" style="694" width="15.7109375"/>
    <col customWidth="1" min="5382" max="5382" style="694" width="16"/>
    <col customWidth="1" min="5383" max="5396" style="694" width="15.7109375"/>
    <col customWidth="1" min="5397" max="5397" style="694" width="14.28515625"/>
    <col bestFit="1" customWidth="1" min="5398" max="5398" style="694" width="10.5703125"/>
    <col bestFit="1" customWidth="1" min="5399" max="5399" style="694" width="9.28515625"/>
    <col min="5400" max="5632" style="694" width="9.140625"/>
    <col customWidth="1" min="5633" max="5633" style="694" width="3"/>
    <col customWidth="1" min="5634" max="5634" style="694" width="92.140625"/>
    <col customWidth="1" min="5635" max="5635" style="694" width="17.140625"/>
    <col customWidth="1" min="5636" max="5636" style="694" width="18"/>
    <col customWidth="1" min="5637" max="5637" style="694" width="15.7109375"/>
    <col customWidth="1" min="5638" max="5638" style="694" width="16"/>
    <col customWidth="1" min="5639" max="5652" style="694" width="15.7109375"/>
    <col customWidth="1" min="5653" max="5653" style="694" width="14.28515625"/>
    <col bestFit="1" customWidth="1" min="5654" max="5654" style="694" width="10.5703125"/>
    <col bestFit="1" customWidth="1" min="5655" max="5655" style="694" width="9.28515625"/>
    <col min="5656" max="5888" style="694" width="9.140625"/>
    <col customWidth="1" min="5889" max="5889" style="694" width="3"/>
    <col customWidth="1" min="5890" max="5890" style="694" width="92.140625"/>
    <col customWidth="1" min="5891" max="5891" style="694" width="17.140625"/>
    <col customWidth="1" min="5892" max="5892" style="694" width="18"/>
    <col customWidth="1" min="5893" max="5893" style="694" width="15.7109375"/>
    <col customWidth="1" min="5894" max="5894" style="694" width="16"/>
    <col customWidth="1" min="5895" max="5908" style="694" width="15.7109375"/>
    <col customWidth="1" min="5909" max="5909" style="694" width="14.28515625"/>
    <col bestFit="1" customWidth="1" min="5910" max="5910" style="694" width="10.5703125"/>
    <col bestFit="1" customWidth="1" min="5911" max="5911" style="694" width="9.28515625"/>
    <col min="5912" max="6144" style="694" width="9.140625"/>
    <col customWidth="1" min="6145" max="6145" style="694" width="3"/>
    <col customWidth="1" min="6146" max="6146" style="694" width="92.140625"/>
    <col customWidth="1" min="6147" max="6147" style="694" width="17.140625"/>
    <col customWidth="1" min="6148" max="6148" style="694" width="18"/>
    <col customWidth="1" min="6149" max="6149" style="694" width="15.7109375"/>
    <col customWidth="1" min="6150" max="6150" style="694" width="16"/>
    <col customWidth="1" min="6151" max="6164" style="694" width="15.7109375"/>
    <col customWidth="1" min="6165" max="6165" style="694" width="14.28515625"/>
    <col bestFit="1" customWidth="1" min="6166" max="6166" style="694" width="10.5703125"/>
    <col bestFit="1" customWidth="1" min="6167" max="6167" style="694" width="9.28515625"/>
    <col min="6168" max="6400" style="694" width="9.140625"/>
    <col customWidth="1" min="6401" max="6401" style="694" width="3"/>
    <col customWidth="1" min="6402" max="6402" style="694" width="92.140625"/>
    <col customWidth="1" min="6403" max="6403" style="694" width="17.140625"/>
    <col customWidth="1" min="6404" max="6404" style="694" width="18"/>
    <col customWidth="1" min="6405" max="6405" style="694" width="15.7109375"/>
    <col customWidth="1" min="6406" max="6406" style="694" width="16"/>
    <col customWidth="1" min="6407" max="6420" style="694" width="15.7109375"/>
    <col customWidth="1" min="6421" max="6421" style="694" width="14.28515625"/>
    <col bestFit="1" customWidth="1" min="6422" max="6422" style="694" width="10.5703125"/>
    <col bestFit="1" customWidth="1" min="6423" max="6423" style="694" width="9.28515625"/>
    <col min="6424" max="6656" style="694" width="9.140625"/>
    <col customWidth="1" min="6657" max="6657" style="694" width="3"/>
    <col customWidth="1" min="6658" max="6658" style="694" width="92.140625"/>
    <col customWidth="1" min="6659" max="6659" style="694" width="17.140625"/>
    <col customWidth="1" min="6660" max="6660" style="694" width="18"/>
    <col customWidth="1" min="6661" max="6661" style="694" width="15.7109375"/>
    <col customWidth="1" min="6662" max="6662" style="694" width="16"/>
    <col customWidth="1" min="6663" max="6676" style="694" width="15.7109375"/>
    <col customWidth="1" min="6677" max="6677" style="694" width="14.28515625"/>
    <col bestFit="1" customWidth="1" min="6678" max="6678" style="694" width="10.5703125"/>
    <col bestFit="1" customWidth="1" min="6679" max="6679" style="694" width="9.28515625"/>
    <col min="6680" max="6912" style="694" width="9.140625"/>
    <col customWidth="1" min="6913" max="6913" style="694" width="3"/>
    <col customWidth="1" min="6914" max="6914" style="694" width="92.140625"/>
    <col customWidth="1" min="6915" max="6915" style="694" width="17.140625"/>
    <col customWidth="1" min="6916" max="6916" style="694" width="18"/>
    <col customWidth="1" min="6917" max="6917" style="694" width="15.7109375"/>
    <col customWidth="1" min="6918" max="6918" style="694" width="16"/>
    <col customWidth="1" min="6919" max="6932" style="694" width="15.7109375"/>
    <col customWidth="1" min="6933" max="6933" style="694" width="14.28515625"/>
    <col bestFit="1" customWidth="1" min="6934" max="6934" style="694" width="10.5703125"/>
    <col bestFit="1" customWidth="1" min="6935" max="6935" style="694" width="9.28515625"/>
    <col min="6936" max="7168" style="694" width="9.140625"/>
    <col customWidth="1" min="7169" max="7169" style="694" width="3"/>
    <col customWidth="1" min="7170" max="7170" style="694" width="92.140625"/>
    <col customWidth="1" min="7171" max="7171" style="694" width="17.140625"/>
    <col customWidth="1" min="7172" max="7172" style="694" width="18"/>
    <col customWidth="1" min="7173" max="7173" style="694" width="15.7109375"/>
    <col customWidth="1" min="7174" max="7174" style="694" width="16"/>
    <col customWidth="1" min="7175" max="7188" style="694" width="15.7109375"/>
    <col customWidth="1" min="7189" max="7189" style="694" width="14.28515625"/>
    <col bestFit="1" customWidth="1" min="7190" max="7190" style="694" width="10.5703125"/>
    <col bestFit="1" customWidth="1" min="7191" max="7191" style="694" width="9.28515625"/>
    <col min="7192" max="7424" style="694" width="9.140625"/>
    <col customWidth="1" min="7425" max="7425" style="694" width="3"/>
    <col customWidth="1" min="7426" max="7426" style="694" width="92.140625"/>
    <col customWidth="1" min="7427" max="7427" style="694" width="17.140625"/>
    <col customWidth="1" min="7428" max="7428" style="694" width="18"/>
    <col customWidth="1" min="7429" max="7429" style="694" width="15.7109375"/>
    <col customWidth="1" min="7430" max="7430" style="694" width="16"/>
    <col customWidth="1" min="7431" max="7444" style="694" width="15.7109375"/>
    <col customWidth="1" min="7445" max="7445" style="694" width="14.28515625"/>
    <col bestFit="1" customWidth="1" min="7446" max="7446" style="694" width="10.5703125"/>
    <col bestFit="1" customWidth="1" min="7447" max="7447" style="694" width="9.28515625"/>
    <col min="7448" max="7680" style="694" width="9.140625"/>
    <col customWidth="1" min="7681" max="7681" style="694" width="3"/>
    <col customWidth="1" min="7682" max="7682" style="694" width="92.140625"/>
    <col customWidth="1" min="7683" max="7683" style="694" width="17.140625"/>
    <col customWidth="1" min="7684" max="7684" style="694" width="18"/>
    <col customWidth="1" min="7685" max="7685" style="694" width="15.7109375"/>
    <col customWidth="1" min="7686" max="7686" style="694" width="16"/>
    <col customWidth="1" min="7687" max="7700" style="694" width="15.7109375"/>
    <col customWidth="1" min="7701" max="7701" style="694" width="14.28515625"/>
    <col bestFit="1" customWidth="1" min="7702" max="7702" style="694" width="10.5703125"/>
    <col bestFit="1" customWidth="1" min="7703" max="7703" style="694" width="9.28515625"/>
    <col min="7704" max="7936" style="694" width="9.140625"/>
    <col customWidth="1" min="7937" max="7937" style="694" width="3"/>
    <col customWidth="1" min="7938" max="7938" style="694" width="92.140625"/>
    <col customWidth="1" min="7939" max="7939" style="694" width="17.140625"/>
    <col customWidth="1" min="7940" max="7940" style="694" width="18"/>
    <col customWidth="1" min="7941" max="7941" style="694" width="15.7109375"/>
    <col customWidth="1" min="7942" max="7942" style="694" width="16"/>
    <col customWidth="1" min="7943" max="7956" style="694" width="15.7109375"/>
    <col customWidth="1" min="7957" max="7957" style="694" width="14.28515625"/>
    <col bestFit="1" customWidth="1" min="7958" max="7958" style="694" width="10.5703125"/>
    <col bestFit="1" customWidth="1" min="7959" max="7959" style="694" width="9.28515625"/>
    <col min="7960" max="8192" style="694" width="9.140625"/>
    <col customWidth="1" min="8193" max="8193" style="694" width="3"/>
    <col customWidth="1" min="8194" max="8194" style="694" width="92.140625"/>
    <col customWidth="1" min="8195" max="8195" style="694" width="17.140625"/>
    <col customWidth="1" min="8196" max="8196" style="694" width="18"/>
    <col customWidth="1" min="8197" max="8197" style="694" width="15.7109375"/>
    <col customWidth="1" min="8198" max="8198" style="694" width="16"/>
    <col customWidth="1" min="8199" max="8212" style="694" width="15.7109375"/>
    <col customWidth="1" min="8213" max="8213" style="694" width="14.28515625"/>
    <col bestFit="1" customWidth="1" min="8214" max="8214" style="694" width="10.5703125"/>
    <col bestFit="1" customWidth="1" min="8215" max="8215" style="694" width="9.28515625"/>
    <col min="8216" max="8448" style="694" width="9.140625"/>
    <col customWidth="1" min="8449" max="8449" style="694" width="3"/>
    <col customWidth="1" min="8450" max="8450" style="694" width="92.140625"/>
    <col customWidth="1" min="8451" max="8451" style="694" width="17.140625"/>
    <col customWidth="1" min="8452" max="8452" style="694" width="18"/>
    <col customWidth="1" min="8453" max="8453" style="694" width="15.7109375"/>
    <col customWidth="1" min="8454" max="8454" style="694" width="16"/>
    <col customWidth="1" min="8455" max="8468" style="694" width="15.7109375"/>
    <col customWidth="1" min="8469" max="8469" style="694" width="14.28515625"/>
    <col bestFit="1" customWidth="1" min="8470" max="8470" style="694" width="10.5703125"/>
    <col bestFit="1" customWidth="1" min="8471" max="8471" style="694" width="9.28515625"/>
    <col min="8472" max="8704" style="694" width="9.140625"/>
    <col customWidth="1" min="8705" max="8705" style="694" width="3"/>
    <col customWidth="1" min="8706" max="8706" style="694" width="92.140625"/>
    <col customWidth="1" min="8707" max="8707" style="694" width="17.140625"/>
    <col customWidth="1" min="8708" max="8708" style="694" width="18"/>
    <col customWidth="1" min="8709" max="8709" style="694" width="15.7109375"/>
    <col customWidth="1" min="8710" max="8710" style="694" width="16"/>
    <col customWidth="1" min="8711" max="8724" style="694" width="15.7109375"/>
    <col customWidth="1" min="8725" max="8725" style="694" width="14.28515625"/>
    <col bestFit="1" customWidth="1" min="8726" max="8726" style="694" width="10.5703125"/>
    <col bestFit="1" customWidth="1" min="8727" max="8727" style="694" width="9.28515625"/>
    <col min="8728" max="8960" style="694" width="9.140625"/>
    <col customWidth="1" min="8961" max="8961" style="694" width="3"/>
    <col customWidth="1" min="8962" max="8962" style="694" width="92.140625"/>
    <col customWidth="1" min="8963" max="8963" style="694" width="17.140625"/>
    <col customWidth="1" min="8964" max="8964" style="694" width="18"/>
    <col customWidth="1" min="8965" max="8965" style="694" width="15.7109375"/>
    <col customWidth="1" min="8966" max="8966" style="694" width="16"/>
    <col customWidth="1" min="8967" max="8980" style="694" width="15.7109375"/>
    <col customWidth="1" min="8981" max="8981" style="694" width="14.28515625"/>
    <col bestFit="1" customWidth="1" min="8982" max="8982" style="694" width="10.5703125"/>
    <col bestFit="1" customWidth="1" min="8983" max="8983" style="694" width="9.28515625"/>
    <col min="8984" max="9216" style="694" width="9.140625"/>
    <col customWidth="1" min="9217" max="9217" style="694" width="3"/>
    <col customWidth="1" min="9218" max="9218" style="694" width="92.140625"/>
    <col customWidth="1" min="9219" max="9219" style="694" width="17.140625"/>
    <col customWidth="1" min="9220" max="9220" style="694" width="18"/>
    <col customWidth="1" min="9221" max="9221" style="694" width="15.7109375"/>
    <col customWidth="1" min="9222" max="9222" style="694" width="16"/>
    <col customWidth="1" min="9223" max="9236" style="694" width="15.7109375"/>
    <col customWidth="1" min="9237" max="9237" style="694" width="14.28515625"/>
    <col bestFit="1" customWidth="1" min="9238" max="9238" style="694" width="10.5703125"/>
    <col bestFit="1" customWidth="1" min="9239" max="9239" style="694" width="9.28515625"/>
    <col min="9240" max="9472" style="694" width="9.140625"/>
    <col customWidth="1" min="9473" max="9473" style="694" width="3"/>
    <col customWidth="1" min="9474" max="9474" style="694" width="92.140625"/>
    <col customWidth="1" min="9475" max="9475" style="694" width="17.140625"/>
    <col customWidth="1" min="9476" max="9476" style="694" width="18"/>
    <col customWidth="1" min="9477" max="9477" style="694" width="15.7109375"/>
    <col customWidth="1" min="9478" max="9478" style="694" width="16"/>
    <col customWidth="1" min="9479" max="9492" style="694" width="15.7109375"/>
    <col customWidth="1" min="9493" max="9493" style="694" width="14.28515625"/>
    <col bestFit="1" customWidth="1" min="9494" max="9494" style="694" width="10.5703125"/>
    <col bestFit="1" customWidth="1" min="9495" max="9495" style="694" width="9.28515625"/>
    <col min="9496" max="9728" style="694" width="9.140625"/>
    <col customWidth="1" min="9729" max="9729" style="694" width="3"/>
    <col customWidth="1" min="9730" max="9730" style="694" width="92.140625"/>
    <col customWidth="1" min="9731" max="9731" style="694" width="17.140625"/>
    <col customWidth="1" min="9732" max="9732" style="694" width="18"/>
    <col customWidth="1" min="9733" max="9733" style="694" width="15.7109375"/>
    <col customWidth="1" min="9734" max="9734" style="694" width="16"/>
    <col customWidth="1" min="9735" max="9748" style="694" width="15.7109375"/>
    <col customWidth="1" min="9749" max="9749" style="694" width="14.28515625"/>
    <col bestFit="1" customWidth="1" min="9750" max="9750" style="694" width="10.5703125"/>
    <col bestFit="1" customWidth="1" min="9751" max="9751" style="694" width="9.28515625"/>
    <col min="9752" max="9984" style="694" width="9.140625"/>
    <col customWidth="1" min="9985" max="9985" style="694" width="3"/>
    <col customWidth="1" min="9986" max="9986" style="694" width="92.140625"/>
    <col customWidth="1" min="9987" max="9987" style="694" width="17.140625"/>
    <col customWidth="1" min="9988" max="9988" style="694" width="18"/>
    <col customWidth="1" min="9989" max="9989" style="694" width="15.7109375"/>
    <col customWidth="1" min="9990" max="9990" style="694" width="16"/>
    <col customWidth="1" min="9991" max="10004" style="694" width="15.7109375"/>
    <col customWidth="1" min="10005" max="10005" style="694" width="14.28515625"/>
    <col bestFit="1" customWidth="1" min="10006" max="10006" style="694" width="10.5703125"/>
    <col bestFit="1" customWidth="1" min="10007" max="10007" style="694" width="9.28515625"/>
    <col min="10008" max="10240" style="694" width="9.140625"/>
    <col customWidth="1" min="10241" max="10241" style="694" width="3"/>
    <col customWidth="1" min="10242" max="10242" style="694" width="92.140625"/>
    <col customWidth="1" min="10243" max="10243" style="694" width="17.140625"/>
    <col customWidth="1" min="10244" max="10244" style="694" width="18"/>
    <col customWidth="1" min="10245" max="10245" style="694" width="15.7109375"/>
    <col customWidth="1" min="10246" max="10246" style="694" width="16"/>
    <col customWidth="1" min="10247" max="10260" style="694" width="15.7109375"/>
    <col customWidth="1" min="10261" max="10261" style="694" width="14.28515625"/>
    <col bestFit="1" customWidth="1" min="10262" max="10262" style="694" width="10.5703125"/>
    <col bestFit="1" customWidth="1" min="10263" max="10263" style="694" width="9.28515625"/>
    <col min="10264" max="10496" style="694" width="9.140625"/>
    <col customWidth="1" min="10497" max="10497" style="694" width="3"/>
    <col customWidth="1" min="10498" max="10498" style="694" width="92.140625"/>
    <col customWidth="1" min="10499" max="10499" style="694" width="17.140625"/>
    <col customWidth="1" min="10500" max="10500" style="694" width="18"/>
    <col customWidth="1" min="10501" max="10501" style="694" width="15.7109375"/>
    <col customWidth="1" min="10502" max="10502" style="694" width="16"/>
    <col customWidth="1" min="10503" max="10516" style="694" width="15.7109375"/>
    <col customWidth="1" min="10517" max="10517" style="694" width="14.28515625"/>
    <col bestFit="1" customWidth="1" min="10518" max="10518" style="694" width="10.5703125"/>
    <col bestFit="1" customWidth="1" min="10519" max="10519" style="694" width="9.28515625"/>
    <col min="10520" max="10752" style="694" width="9.140625"/>
    <col customWidth="1" min="10753" max="10753" style="694" width="3"/>
    <col customWidth="1" min="10754" max="10754" style="694" width="92.140625"/>
    <col customWidth="1" min="10755" max="10755" style="694" width="17.140625"/>
    <col customWidth="1" min="10756" max="10756" style="694" width="18"/>
    <col customWidth="1" min="10757" max="10757" style="694" width="15.7109375"/>
    <col customWidth="1" min="10758" max="10758" style="694" width="16"/>
    <col customWidth="1" min="10759" max="10772" style="694" width="15.7109375"/>
    <col customWidth="1" min="10773" max="10773" style="694" width="14.28515625"/>
    <col bestFit="1" customWidth="1" min="10774" max="10774" style="694" width="10.5703125"/>
    <col bestFit="1" customWidth="1" min="10775" max="10775" style="694" width="9.28515625"/>
    <col min="10776" max="11008" style="694" width="9.140625"/>
    <col customWidth="1" min="11009" max="11009" style="694" width="3"/>
    <col customWidth="1" min="11010" max="11010" style="694" width="92.140625"/>
    <col customWidth="1" min="11011" max="11011" style="694" width="17.140625"/>
    <col customWidth="1" min="11012" max="11012" style="694" width="18"/>
    <col customWidth="1" min="11013" max="11013" style="694" width="15.7109375"/>
    <col customWidth="1" min="11014" max="11014" style="694" width="16"/>
    <col customWidth="1" min="11015" max="11028" style="694" width="15.7109375"/>
    <col customWidth="1" min="11029" max="11029" style="694" width="14.28515625"/>
    <col bestFit="1" customWidth="1" min="11030" max="11030" style="694" width="10.5703125"/>
    <col bestFit="1" customWidth="1" min="11031" max="11031" style="694" width="9.28515625"/>
    <col min="11032" max="11264" style="694" width="9.140625"/>
    <col customWidth="1" min="11265" max="11265" style="694" width="3"/>
    <col customWidth="1" min="11266" max="11266" style="694" width="92.140625"/>
    <col customWidth="1" min="11267" max="11267" style="694" width="17.140625"/>
    <col customWidth="1" min="11268" max="11268" style="694" width="18"/>
    <col customWidth="1" min="11269" max="11269" style="694" width="15.7109375"/>
    <col customWidth="1" min="11270" max="11270" style="694" width="16"/>
    <col customWidth="1" min="11271" max="11284" style="694" width="15.7109375"/>
    <col customWidth="1" min="11285" max="11285" style="694" width="14.28515625"/>
    <col bestFit="1" customWidth="1" min="11286" max="11286" style="694" width="10.5703125"/>
    <col bestFit="1" customWidth="1" min="11287" max="11287" style="694" width="9.28515625"/>
    <col min="11288" max="11520" style="694" width="9.140625"/>
    <col customWidth="1" min="11521" max="11521" style="694" width="3"/>
    <col customWidth="1" min="11522" max="11522" style="694" width="92.140625"/>
    <col customWidth="1" min="11523" max="11523" style="694" width="17.140625"/>
    <col customWidth="1" min="11524" max="11524" style="694" width="18"/>
    <col customWidth="1" min="11525" max="11525" style="694" width="15.7109375"/>
    <col customWidth="1" min="11526" max="11526" style="694" width="16"/>
    <col customWidth="1" min="11527" max="11540" style="694" width="15.7109375"/>
    <col customWidth="1" min="11541" max="11541" style="694" width="14.28515625"/>
    <col bestFit="1" customWidth="1" min="11542" max="11542" style="694" width="10.5703125"/>
    <col bestFit="1" customWidth="1" min="11543" max="11543" style="694" width="9.28515625"/>
    <col min="11544" max="11776" style="694" width="9.140625"/>
    <col customWidth="1" min="11777" max="11777" style="694" width="3"/>
    <col customWidth="1" min="11778" max="11778" style="694" width="92.140625"/>
    <col customWidth="1" min="11779" max="11779" style="694" width="17.140625"/>
    <col customWidth="1" min="11780" max="11780" style="694" width="18"/>
    <col customWidth="1" min="11781" max="11781" style="694" width="15.7109375"/>
    <col customWidth="1" min="11782" max="11782" style="694" width="16"/>
    <col customWidth="1" min="11783" max="11796" style="694" width="15.7109375"/>
    <col customWidth="1" min="11797" max="11797" style="694" width="14.28515625"/>
    <col bestFit="1" customWidth="1" min="11798" max="11798" style="694" width="10.5703125"/>
    <col bestFit="1" customWidth="1" min="11799" max="11799" style="694" width="9.28515625"/>
    <col min="11800" max="12032" style="694" width="9.140625"/>
    <col customWidth="1" min="12033" max="12033" style="694" width="3"/>
    <col customWidth="1" min="12034" max="12034" style="694" width="92.140625"/>
    <col customWidth="1" min="12035" max="12035" style="694" width="17.140625"/>
    <col customWidth="1" min="12036" max="12036" style="694" width="18"/>
    <col customWidth="1" min="12037" max="12037" style="694" width="15.7109375"/>
    <col customWidth="1" min="12038" max="12038" style="694" width="16"/>
    <col customWidth="1" min="12039" max="12052" style="694" width="15.7109375"/>
    <col customWidth="1" min="12053" max="12053" style="694" width="14.28515625"/>
    <col bestFit="1" customWidth="1" min="12054" max="12054" style="694" width="10.5703125"/>
    <col bestFit="1" customWidth="1" min="12055" max="12055" style="694" width="9.28515625"/>
    <col min="12056" max="12288" style="694" width="9.140625"/>
    <col customWidth="1" min="12289" max="12289" style="694" width="3"/>
    <col customWidth="1" min="12290" max="12290" style="694" width="92.140625"/>
    <col customWidth="1" min="12291" max="12291" style="694" width="17.140625"/>
    <col customWidth="1" min="12292" max="12292" style="694" width="18"/>
    <col customWidth="1" min="12293" max="12293" style="694" width="15.7109375"/>
    <col customWidth="1" min="12294" max="12294" style="694" width="16"/>
    <col customWidth="1" min="12295" max="12308" style="694" width="15.7109375"/>
    <col customWidth="1" min="12309" max="12309" style="694" width="14.28515625"/>
    <col bestFit="1" customWidth="1" min="12310" max="12310" style="694" width="10.5703125"/>
    <col bestFit="1" customWidth="1" min="12311" max="12311" style="694" width="9.28515625"/>
    <col min="12312" max="12544" style="694" width="9.140625"/>
    <col customWidth="1" min="12545" max="12545" style="694" width="3"/>
    <col customWidth="1" min="12546" max="12546" style="694" width="92.140625"/>
    <col customWidth="1" min="12547" max="12547" style="694" width="17.140625"/>
    <col customWidth="1" min="12548" max="12548" style="694" width="18"/>
    <col customWidth="1" min="12549" max="12549" style="694" width="15.7109375"/>
    <col customWidth="1" min="12550" max="12550" style="694" width="16"/>
    <col customWidth="1" min="12551" max="12564" style="694" width="15.7109375"/>
    <col customWidth="1" min="12565" max="12565" style="694" width="14.28515625"/>
    <col bestFit="1" customWidth="1" min="12566" max="12566" style="694" width="10.5703125"/>
    <col bestFit="1" customWidth="1" min="12567" max="12567" style="694" width="9.28515625"/>
    <col min="12568" max="12800" style="694" width="9.140625"/>
    <col customWidth="1" min="12801" max="12801" style="694" width="3"/>
    <col customWidth="1" min="12802" max="12802" style="694" width="92.140625"/>
    <col customWidth="1" min="12803" max="12803" style="694" width="17.140625"/>
    <col customWidth="1" min="12804" max="12804" style="694" width="18"/>
    <col customWidth="1" min="12805" max="12805" style="694" width="15.7109375"/>
    <col customWidth="1" min="12806" max="12806" style="694" width="16"/>
    <col customWidth="1" min="12807" max="12820" style="694" width="15.7109375"/>
    <col customWidth="1" min="12821" max="12821" style="694" width="14.28515625"/>
    <col bestFit="1" customWidth="1" min="12822" max="12822" style="694" width="10.5703125"/>
    <col bestFit="1" customWidth="1" min="12823" max="12823" style="694" width="9.28515625"/>
    <col min="12824" max="13056" style="694" width="9.140625"/>
    <col customWidth="1" min="13057" max="13057" style="694" width="3"/>
    <col customWidth="1" min="13058" max="13058" style="694" width="92.140625"/>
    <col customWidth="1" min="13059" max="13059" style="694" width="17.140625"/>
    <col customWidth="1" min="13060" max="13060" style="694" width="18"/>
    <col customWidth="1" min="13061" max="13061" style="694" width="15.7109375"/>
    <col customWidth="1" min="13062" max="13062" style="694" width="16"/>
    <col customWidth="1" min="13063" max="13076" style="694" width="15.7109375"/>
    <col customWidth="1" min="13077" max="13077" style="694" width="14.28515625"/>
    <col bestFit="1" customWidth="1" min="13078" max="13078" style="694" width="10.5703125"/>
    <col bestFit="1" customWidth="1" min="13079" max="13079" style="694" width="9.28515625"/>
    <col min="13080" max="13312" style="694" width="9.140625"/>
    <col customWidth="1" min="13313" max="13313" style="694" width="3"/>
    <col customWidth="1" min="13314" max="13314" style="694" width="92.140625"/>
    <col customWidth="1" min="13315" max="13315" style="694" width="17.140625"/>
    <col customWidth="1" min="13316" max="13316" style="694" width="18"/>
    <col customWidth="1" min="13317" max="13317" style="694" width="15.7109375"/>
    <col customWidth="1" min="13318" max="13318" style="694" width="16"/>
    <col customWidth="1" min="13319" max="13332" style="694" width="15.7109375"/>
    <col customWidth="1" min="13333" max="13333" style="694" width="14.28515625"/>
    <col bestFit="1" customWidth="1" min="13334" max="13334" style="694" width="10.5703125"/>
    <col bestFit="1" customWidth="1" min="13335" max="13335" style="694" width="9.28515625"/>
    <col min="13336" max="13568" style="694" width="9.140625"/>
    <col customWidth="1" min="13569" max="13569" style="694" width="3"/>
    <col customWidth="1" min="13570" max="13570" style="694" width="92.140625"/>
    <col customWidth="1" min="13571" max="13571" style="694" width="17.140625"/>
    <col customWidth="1" min="13572" max="13572" style="694" width="18"/>
    <col customWidth="1" min="13573" max="13573" style="694" width="15.7109375"/>
    <col customWidth="1" min="13574" max="13574" style="694" width="16"/>
    <col customWidth="1" min="13575" max="13588" style="694" width="15.7109375"/>
    <col customWidth="1" min="13589" max="13589" style="694" width="14.28515625"/>
    <col bestFit="1" customWidth="1" min="13590" max="13590" style="694" width="10.5703125"/>
    <col bestFit="1" customWidth="1" min="13591" max="13591" style="694" width="9.28515625"/>
    <col min="13592" max="13824" style="694" width="9.140625"/>
    <col customWidth="1" min="13825" max="13825" style="694" width="3"/>
    <col customWidth="1" min="13826" max="13826" style="694" width="92.140625"/>
    <col customWidth="1" min="13827" max="13827" style="694" width="17.140625"/>
    <col customWidth="1" min="13828" max="13828" style="694" width="18"/>
    <col customWidth="1" min="13829" max="13829" style="694" width="15.7109375"/>
    <col customWidth="1" min="13830" max="13830" style="694" width="16"/>
    <col customWidth="1" min="13831" max="13844" style="694" width="15.7109375"/>
    <col customWidth="1" min="13845" max="13845" style="694" width="14.28515625"/>
    <col bestFit="1" customWidth="1" min="13846" max="13846" style="694" width="10.5703125"/>
    <col bestFit="1" customWidth="1" min="13847" max="13847" style="694" width="9.28515625"/>
    <col min="13848" max="14080" style="694" width="9.140625"/>
    <col customWidth="1" min="14081" max="14081" style="694" width="3"/>
    <col customWidth="1" min="14082" max="14082" style="694" width="92.140625"/>
    <col customWidth="1" min="14083" max="14083" style="694" width="17.140625"/>
    <col customWidth="1" min="14084" max="14084" style="694" width="18"/>
    <col customWidth="1" min="14085" max="14085" style="694" width="15.7109375"/>
    <col customWidth="1" min="14086" max="14086" style="694" width="16"/>
    <col customWidth="1" min="14087" max="14100" style="694" width="15.7109375"/>
    <col customWidth="1" min="14101" max="14101" style="694" width="14.28515625"/>
    <col bestFit="1" customWidth="1" min="14102" max="14102" style="694" width="10.5703125"/>
    <col bestFit="1" customWidth="1" min="14103" max="14103" style="694" width="9.28515625"/>
    <col min="14104" max="14336" style="694" width="9.140625"/>
    <col customWidth="1" min="14337" max="14337" style="694" width="3"/>
    <col customWidth="1" min="14338" max="14338" style="694" width="92.140625"/>
    <col customWidth="1" min="14339" max="14339" style="694" width="17.140625"/>
    <col customWidth="1" min="14340" max="14340" style="694" width="18"/>
    <col customWidth="1" min="14341" max="14341" style="694" width="15.7109375"/>
    <col customWidth="1" min="14342" max="14342" style="694" width="16"/>
    <col customWidth="1" min="14343" max="14356" style="694" width="15.7109375"/>
    <col customWidth="1" min="14357" max="14357" style="694" width="14.28515625"/>
    <col bestFit="1" customWidth="1" min="14358" max="14358" style="694" width="10.5703125"/>
    <col bestFit="1" customWidth="1" min="14359" max="14359" style="694" width="9.28515625"/>
    <col min="14360" max="14592" style="694" width="9.140625"/>
    <col customWidth="1" min="14593" max="14593" style="694" width="3"/>
    <col customWidth="1" min="14594" max="14594" style="694" width="92.140625"/>
    <col customWidth="1" min="14595" max="14595" style="694" width="17.140625"/>
    <col customWidth="1" min="14596" max="14596" style="694" width="18"/>
    <col customWidth="1" min="14597" max="14597" style="694" width="15.7109375"/>
    <col customWidth="1" min="14598" max="14598" style="694" width="16"/>
    <col customWidth="1" min="14599" max="14612" style="694" width="15.7109375"/>
    <col customWidth="1" min="14613" max="14613" style="694" width="14.28515625"/>
    <col bestFit="1" customWidth="1" min="14614" max="14614" style="694" width="10.5703125"/>
    <col bestFit="1" customWidth="1" min="14615" max="14615" style="694" width="9.28515625"/>
    <col min="14616" max="14848" style="694" width="9.140625"/>
    <col customWidth="1" min="14849" max="14849" style="694" width="3"/>
    <col customWidth="1" min="14850" max="14850" style="694" width="92.140625"/>
    <col customWidth="1" min="14851" max="14851" style="694" width="17.140625"/>
    <col customWidth="1" min="14852" max="14852" style="694" width="18"/>
    <col customWidth="1" min="14853" max="14853" style="694" width="15.7109375"/>
    <col customWidth="1" min="14854" max="14854" style="694" width="16"/>
    <col customWidth="1" min="14855" max="14868" style="694" width="15.7109375"/>
    <col customWidth="1" min="14869" max="14869" style="694" width="14.28515625"/>
    <col bestFit="1" customWidth="1" min="14870" max="14870" style="694" width="10.5703125"/>
    <col bestFit="1" customWidth="1" min="14871" max="14871" style="694" width="9.28515625"/>
    <col min="14872" max="15104" style="694" width="9.140625"/>
    <col customWidth="1" min="15105" max="15105" style="694" width="3"/>
    <col customWidth="1" min="15106" max="15106" style="694" width="92.140625"/>
    <col customWidth="1" min="15107" max="15107" style="694" width="17.140625"/>
    <col customWidth="1" min="15108" max="15108" style="694" width="18"/>
    <col customWidth="1" min="15109" max="15109" style="694" width="15.7109375"/>
    <col customWidth="1" min="15110" max="15110" style="694" width="16"/>
    <col customWidth="1" min="15111" max="15124" style="694" width="15.7109375"/>
    <col customWidth="1" min="15125" max="15125" style="694" width="14.28515625"/>
    <col bestFit="1" customWidth="1" min="15126" max="15126" style="694" width="10.5703125"/>
    <col bestFit="1" customWidth="1" min="15127" max="15127" style="694" width="9.28515625"/>
    <col min="15128" max="15360" style="694" width="9.140625"/>
    <col customWidth="1" min="15361" max="15361" style="694" width="3"/>
    <col customWidth="1" min="15362" max="15362" style="694" width="92.140625"/>
    <col customWidth="1" min="15363" max="15363" style="694" width="17.140625"/>
    <col customWidth="1" min="15364" max="15364" style="694" width="18"/>
    <col customWidth="1" min="15365" max="15365" style="694" width="15.7109375"/>
    <col customWidth="1" min="15366" max="15366" style="694" width="16"/>
    <col customWidth="1" min="15367" max="15380" style="694" width="15.7109375"/>
    <col customWidth="1" min="15381" max="15381" style="694" width="14.28515625"/>
    <col bestFit="1" customWidth="1" min="15382" max="15382" style="694" width="10.5703125"/>
    <col bestFit="1" customWidth="1" min="15383" max="15383" style="694" width="9.28515625"/>
    <col min="15384" max="15616" style="694" width="9.140625"/>
    <col customWidth="1" min="15617" max="15617" style="694" width="3"/>
    <col customWidth="1" min="15618" max="15618" style="694" width="92.140625"/>
    <col customWidth="1" min="15619" max="15619" style="694" width="17.140625"/>
    <col customWidth="1" min="15620" max="15620" style="694" width="18"/>
    <col customWidth="1" min="15621" max="15621" style="694" width="15.7109375"/>
    <col customWidth="1" min="15622" max="15622" style="694" width="16"/>
    <col customWidth="1" min="15623" max="15636" style="694" width="15.7109375"/>
    <col customWidth="1" min="15637" max="15637" style="694" width="14.28515625"/>
    <col bestFit="1" customWidth="1" min="15638" max="15638" style="694" width="10.5703125"/>
    <col bestFit="1" customWidth="1" min="15639" max="15639" style="694" width="9.28515625"/>
    <col min="15640" max="15872" style="694" width="9.140625"/>
    <col customWidth="1" min="15873" max="15873" style="694" width="3"/>
    <col customWidth="1" min="15874" max="15874" style="694" width="92.140625"/>
    <col customWidth="1" min="15875" max="15875" style="694" width="17.140625"/>
    <col customWidth="1" min="15876" max="15876" style="694" width="18"/>
    <col customWidth="1" min="15877" max="15877" style="694" width="15.7109375"/>
    <col customWidth="1" min="15878" max="15878" style="694" width="16"/>
    <col customWidth="1" min="15879" max="15892" style="694" width="15.7109375"/>
    <col customWidth="1" min="15893" max="15893" style="694" width="14.28515625"/>
    <col bestFit="1" customWidth="1" min="15894" max="15894" style="694" width="10.5703125"/>
    <col bestFit="1" customWidth="1" min="15895" max="15895" style="694" width="9.28515625"/>
    <col min="15896" max="16128" style="694" width="9.140625"/>
    <col customWidth="1" min="16129" max="16129" style="694" width="3"/>
    <col customWidth="1" min="16130" max="16130" style="694" width="92.140625"/>
    <col customWidth="1" min="16131" max="16131" style="694" width="17.140625"/>
    <col customWidth="1" min="16132" max="16132" style="694" width="18"/>
    <col customWidth="1" min="16133" max="16133" style="694" width="15.7109375"/>
    <col customWidth="1" min="16134" max="16134" style="694" width="16"/>
    <col customWidth="1" min="16135" max="16148" style="694" width="15.7109375"/>
    <col customWidth="1" min="16149" max="16149" style="694" width="14.28515625"/>
    <col bestFit="1" customWidth="1" min="16150" max="16150" style="694" width="10.5703125"/>
    <col bestFit="1" customWidth="1" min="16151" max="16151" style="694" width="9.28515625"/>
    <col min="16152" max="16384" style="694" width="9.140625"/>
  </cols>
  <sheetData>
    <row r="1" ht="25.5" customHeight="1">
      <c r="A1" s="137" t="s">
        <v>232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</row>
    <row r="2" ht="26.25" customHeight="1">
      <c r="A2" s="695" t="s">
        <v>233</v>
      </c>
      <c r="B2" s="695"/>
      <c r="C2" s="695"/>
      <c r="D2" s="695"/>
      <c r="E2" s="695"/>
      <c r="F2" s="695"/>
      <c r="G2" s="695"/>
      <c r="H2" s="695"/>
      <c r="I2" s="695"/>
      <c r="J2" s="695"/>
      <c r="K2" s="695"/>
      <c r="L2" s="695"/>
      <c r="M2" s="695"/>
      <c r="N2" s="695"/>
      <c r="O2" s="695"/>
      <c r="P2" s="695"/>
      <c r="Q2" s="695"/>
      <c r="R2" s="695"/>
      <c r="S2" s="695"/>
      <c r="T2" s="695"/>
    </row>
    <row r="3" ht="28.5" customHeight="1">
      <c r="A3" s="137" t="s">
        <v>243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</row>
    <row r="4" ht="33" customHeight="1">
      <c r="B4" s="696"/>
    </row>
    <row r="5" ht="19.5" customHeight="1">
      <c r="B5" s="697" t="s">
        <v>3</v>
      </c>
      <c r="C5" s="7" t="s">
        <v>4</v>
      </c>
      <c r="D5" s="698"/>
      <c r="E5" s="698"/>
      <c r="F5" s="7" t="s">
        <v>5</v>
      </c>
      <c r="G5" s="698"/>
      <c r="H5" s="699"/>
      <c r="I5" s="8" t="s">
        <v>6</v>
      </c>
      <c r="J5" s="698"/>
      <c r="K5" s="698"/>
      <c r="L5" s="7" t="s">
        <v>7</v>
      </c>
      <c r="M5" s="698"/>
      <c r="N5" s="699"/>
      <c r="O5" s="7">
        <v>5</v>
      </c>
      <c r="P5" s="698"/>
      <c r="Q5" s="698"/>
      <c r="R5" s="700" t="s">
        <v>26</v>
      </c>
      <c r="S5" s="701"/>
      <c r="T5" s="702"/>
    </row>
    <row r="6" ht="33" customHeight="1">
      <c r="B6" s="703"/>
      <c r="C6" s="704"/>
      <c r="D6" s="705"/>
      <c r="E6" s="705"/>
      <c r="F6" s="706"/>
      <c r="G6" s="707"/>
      <c r="H6" s="708"/>
      <c r="I6" s="707"/>
      <c r="J6" s="707"/>
      <c r="K6" s="707"/>
      <c r="L6" s="709"/>
      <c r="M6" s="710"/>
      <c r="N6" s="711"/>
      <c r="O6" s="704"/>
      <c r="P6" s="705"/>
      <c r="Q6" s="705"/>
      <c r="R6" s="712"/>
      <c r="S6" s="713"/>
      <c r="T6" s="714"/>
    </row>
    <row r="7" ht="84.75" customHeight="1">
      <c r="B7" s="715"/>
      <c r="C7" s="716" t="s">
        <v>9</v>
      </c>
      <c r="D7" s="717" t="s">
        <v>10</v>
      </c>
      <c r="E7" s="718" t="s">
        <v>11</v>
      </c>
      <c r="F7" s="716" t="s">
        <v>234</v>
      </c>
      <c r="G7" s="717" t="s">
        <v>10</v>
      </c>
      <c r="H7" s="718" t="s">
        <v>11</v>
      </c>
      <c r="I7" s="716" t="s">
        <v>234</v>
      </c>
      <c r="J7" s="717" t="s">
        <v>10</v>
      </c>
      <c r="K7" s="718" t="s">
        <v>11</v>
      </c>
      <c r="L7" s="716" t="s">
        <v>234</v>
      </c>
      <c r="M7" s="717" t="s">
        <v>10</v>
      </c>
      <c r="N7" s="718" t="s">
        <v>11</v>
      </c>
      <c r="O7" s="716" t="s">
        <v>234</v>
      </c>
      <c r="P7" s="717" t="s">
        <v>10</v>
      </c>
      <c r="Q7" s="719" t="s">
        <v>11</v>
      </c>
      <c r="R7" s="716" t="s">
        <v>9</v>
      </c>
      <c r="S7" s="717" t="s">
        <v>10</v>
      </c>
      <c r="T7" s="719" t="s">
        <v>11</v>
      </c>
    </row>
    <row r="8" ht="34.5" customHeight="1">
      <c r="B8" s="720" t="s">
        <v>12</v>
      </c>
      <c r="C8" s="721"/>
      <c r="D8" s="722"/>
      <c r="E8" s="723"/>
      <c r="F8" s="2977"/>
      <c r="G8" s="2977"/>
      <c r="H8" s="2978"/>
      <c r="I8" s="725"/>
      <c r="J8" s="722"/>
      <c r="K8" s="723"/>
      <c r="L8" s="2977"/>
      <c r="M8" s="2977"/>
      <c r="N8" s="2978"/>
      <c r="O8" s="726"/>
      <c r="P8" s="727"/>
      <c r="Q8" s="723"/>
      <c r="R8" s="2980"/>
      <c r="S8" s="2980"/>
      <c r="T8" s="2981"/>
    </row>
    <row r="9" ht="31.5" customHeight="1">
      <c r="B9" s="782" t="s">
        <v>235</v>
      </c>
      <c r="C9" s="2915">
        <v>0</v>
      </c>
      <c r="D9" s="1010">
        <v>0</v>
      </c>
      <c r="E9" s="2916">
        <f>SUM(C9:D9)</f>
        <v>0</v>
      </c>
      <c r="F9" s="2915">
        <v>0</v>
      </c>
      <c r="G9" s="1010">
        <v>0</v>
      </c>
      <c r="H9" s="2917">
        <f t="shared" ref="H9:H14" si="560">SUM(F9:G9)</f>
        <v>0</v>
      </c>
      <c r="I9" s="2915">
        <v>0</v>
      </c>
      <c r="J9" s="1010">
        <v>0</v>
      </c>
      <c r="K9" s="2917">
        <v>0</v>
      </c>
      <c r="L9" s="2915">
        <v>0</v>
      </c>
      <c r="M9" s="1010">
        <v>1</v>
      </c>
      <c r="N9" s="2917">
        <v>1</v>
      </c>
      <c r="O9" s="2915">
        <v>0</v>
      </c>
      <c r="P9" s="1010">
        <v>13</v>
      </c>
      <c r="Q9" s="2917">
        <v>13</v>
      </c>
      <c r="R9" s="3030">
        <f t="shared" ref="R9:S14" si="561">C9+F9+I9+L9+O9</f>
        <v>0</v>
      </c>
      <c r="S9" s="3031">
        <f>SUM(D9+G9+J9+M9+P9)</f>
        <v>14</v>
      </c>
      <c r="T9" s="3032">
        <f t="shared" ref="T9:T14" si="562">SUM(R9:S9)</f>
        <v>14</v>
      </c>
    </row>
    <row r="10" ht="31.5" customHeight="1">
      <c r="B10" s="735" t="s">
        <v>236</v>
      </c>
      <c r="C10" s="2915">
        <v>0</v>
      </c>
      <c r="D10" s="1010">
        <v>0</v>
      </c>
      <c r="E10" s="2916">
        <v>0</v>
      </c>
      <c r="F10" s="2915">
        <v>0</v>
      </c>
      <c r="G10" s="1010">
        <v>0</v>
      </c>
      <c r="H10" s="2917">
        <f t="shared" si="560"/>
        <v>0</v>
      </c>
      <c r="I10" s="3033">
        <v>0</v>
      </c>
      <c r="J10" s="1010">
        <v>0</v>
      </c>
      <c r="K10" s="2917">
        <f t="shared" ref="K10:K14" si="563">SUM(I10:J10)</f>
        <v>0</v>
      </c>
      <c r="L10" s="2915">
        <v>0</v>
      </c>
      <c r="M10" s="1010">
        <v>2</v>
      </c>
      <c r="N10" s="2917">
        <v>2</v>
      </c>
      <c r="O10" s="2915">
        <v>0</v>
      </c>
      <c r="P10" s="1010">
        <v>25</v>
      </c>
      <c r="Q10" s="2917">
        <v>25</v>
      </c>
      <c r="R10" s="3030">
        <f t="shared" si="561"/>
        <v>0</v>
      </c>
      <c r="S10" s="3031">
        <f>D10+G10+J10+M10+P10</f>
        <v>27</v>
      </c>
      <c r="T10" s="3032">
        <f>SUM(R10:S10)</f>
        <v>27</v>
      </c>
    </row>
    <row r="11" ht="58.5" customHeight="1">
      <c r="B11" s="735" t="s">
        <v>129</v>
      </c>
      <c r="C11" s="2915">
        <v>0</v>
      </c>
      <c r="D11" s="1010">
        <v>0</v>
      </c>
      <c r="E11" s="2916">
        <f t="shared" ref="E11:E12" si="564">SUM(C11:D11)</f>
        <v>0</v>
      </c>
      <c r="F11" s="2915">
        <v>0</v>
      </c>
      <c r="G11" s="1010">
        <v>0</v>
      </c>
      <c r="H11" s="2917">
        <f t="shared" si="560"/>
        <v>0</v>
      </c>
      <c r="I11" s="2915">
        <v>0</v>
      </c>
      <c r="J11" s="1010">
        <v>0</v>
      </c>
      <c r="K11" s="2917">
        <f t="shared" si="563"/>
        <v>0</v>
      </c>
      <c r="L11" s="2915">
        <v>0</v>
      </c>
      <c r="M11" s="1010">
        <v>0</v>
      </c>
      <c r="N11" s="2917">
        <f t="shared" ref="N11:N14" si="565">SUM(L11:M11)</f>
        <v>0</v>
      </c>
      <c r="O11" s="2915">
        <v>0</v>
      </c>
      <c r="P11" s="1010">
        <v>0</v>
      </c>
      <c r="Q11" s="2917">
        <v>0</v>
      </c>
      <c r="R11" s="3030">
        <f t="shared" si="561"/>
        <v>0</v>
      </c>
      <c r="S11" s="3031">
        <f t="shared" si="561"/>
        <v>0</v>
      </c>
      <c r="T11" s="3032">
        <f t="shared" si="562"/>
        <v>0</v>
      </c>
    </row>
    <row r="12" ht="27.75" customHeight="1">
      <c r="B12" s="735" t="s">
        <v>238</v>
      </c>
      <c r="C12" s="2915">
        <v>0</v>
      </c>
      <c r="D12" s="1010">
        <v>18</v>
      </c>
      <c r="E12" s="2916">
        <f t="shared" si="564"/>
        <v>18</v>
      </c>
      <c r="F12" s="2915">
        <v>0</v>
      </c>
      <c r="G12" s="1010">
        <v>19</v>
      </c>
      <c r="H12" s="2917">
        <f t="shared" si="560"/>
        <v>19</v>
      </c>
      <c r="I12" s="2915">
        <v>0</v>
      </c>
      <c r="J12" s="1010">
        <v>8</v>
      </c>
      <c r="K12" s="2917">
        <f t="shared" si="563"/>
        <v>8</v>
      </c>
      <c r="L12" s="2915">
        <v>0</v>
      </c>
      <c r="M12" s="1010">
        <v>14</v>
      </c>
      <c r="N12" s="2917">
        <f t="shared" si="565"/>
        <v>14</v>
      </c>
      <c r="O12" s="2915">
        <v>0</v>
      </c>
      <c r="P12" s="1010">
        <v>11</v>
      </c>
      <c r="Q12" s="2917">
        <f t="shared" ref="Q12:Q13" si="566">SUM(O12:P12)</f>
        <v>11</v>
      </c>
      <c r="R12" s="3034">
        <f t="shared" si="561"/>
        <v>0</v>
      </c>
      <c r="S12" s="3035">
        <f t="shared" ref="S12:S14" si="567">D12+G12+J12+M12+P12</f>
        <v>70</v>
      </c>
      <c r="T12" s="3036">
        <f t="shared" si="562"/>
        <v>70</v>
      </c>
    </row>
    <row r="13" ht="34.5" customHeight="1">
      <c r="B13" s="735" t="s">
        <v>239</v>
      </c>
      <c r="C13" s="2915">
        <f>C31+C22</f>
        <v>0</v>
      </c>
      <c r="D13" s="1010">
        <v>14</v>
      </c>
      <c r="E13" s="2916">
        <v>14</v>
      </c>
      <c r="F13" s="2915">
        <f>F31+F22</f>
        <v>0</v>
      </c>
      <c r="G13" s="1010">
        <v>0</v>
      </c>
      <c r="H13" s="2917">
        <f t="shared" si="560"/>
        <v>0</v>
      </c>
      <c r="I13" s="2915">
        <v>0</v>
      </c>
      <c r="J13" s="1010">
        <v>8</v>
      </c>
      <c r="K13" s="2917">
        <f t="shared" si="563"/>
        <v>8</v>
      </c>
      <c r="L13" s="2915">
        <v>0</v>
      </c>
      <c r="M13" s="1010">
        <v>12</v>
      </c>
      <c r="N13" s="2917">
        <f t="shared" si="565"/>
        <v>12</v>
      </c>
      <c r="O13" s="2915">
        <v>0</v>
      </c>
      <c r="P13" s="1010">
        <v>9</v>
      </c>
      <c r="Q13" s="2917">
        <f t="shared" si="566"/>
        <v>9</v>
      </c>
      <c r="R13" s="3034">
        <f t="shared" si="561"/>
        <v>0</v>
      </c>
      <c r="S13" s="3035">
        <f t="shared" si="567"/>
        <v>43</v>
      </c>
      <c r="T13" s="3036">
        <f t="shared" si="562"/>
        <v>43</v>
      </c>
    </row>
    <row r="14" ht="87" customHeight="1">
      <c r="B14" s="782" t="s">
        <v>240</v>
      </c>
      <c r="C14" s="2915">
        <v>0</v>
      </c>
      <c r="D14" s="1010">
        <v>27</v>
      </c>
      <c r="E14" s="2916">
        <v>27</v>
      </c>
      <c r="F14" s="2915">
        <v>0</v>
      </c>
      <c r="G14" s="1010">
        <v>27</v>
      </c>
      <c r="H14" s="3037">
        <f t="shared" si="560"/>
        <v>27</v>
      </c>
      <c r="I14" s="2915">
        <v>0</v>
      </c>
      <c r="J14" s="1010">
        <v>12</v>
      </c>
      <c r="K14" s="3037">
        <f t="shared" si="563"/>
        <v>12</v>
      </c>
      <c r="L14" s="2915">
        <v>0</v>
      </c>
      <c r="M14" s="1010">
        <v>15</v>
      </c>
      <c r="N14" s="3037">
        <f t="shared" si="565"/>
        <v>15</v>
      </c>
      <c r="O14" s="2915">
        <v>0</v>
      </c>
      <c r="P14" s="1010">
        <v>23</v>
      </c>
      <c r="Q14" s="2917">
        <v>23</v>
      </c>
      <c r="R14" s="3034">
        <f t="shared" si="561"/>
        <v>0</v>
      </c>
      <c r="S14" s="3035">
        <f t="shared" si="567"/>
        <v>104</v>
      </c>
      <c r="T14" s="3036">
        <f t="shared" si="562"/>
        <v>104</v>
      </c>
    </row>
    <row r="15" ht="42.75" customHeight="1">
      <c r="B15" s="720" t="s">
        <v>17</v>
      </c>
      <c r="C15" s="948">
        <f>SUM(C9:C14)</f>
        <v>0</v>
      </c>
      <c r="D15" s="949">
        <f t="shared" ref="D15:R15" si="568">SUM(D9:D14)</f>
        <v>59</v>
      </c>
      <c r="E15" s="950">
        <f>SUM(E9:E14)</f>
        <v>59</v>
      </c>
      <c r="F15" s="2985">
        <f t="shared" si="568"/>
        <v>0</v>
      </c>
      <c r="G15" s="949">
        <f>SUM(G9:G14)</f>
        <v>46</v>
      </c>
      <c r="H15" s="2989">
        <f>SUM(H9:H14)</f>
        <v>46</v>
      </c>
      <c r="I15" s="948">
        <f t="shared" si="568"/>
        <v>0</v>
      </c>
      <c r="J15" s="949">
        <f t="shared" si="568"/>
        <v>28</v>
      </c>
      <c r="K15" s="950">
        <f t="shared" si="568"/>
        <v>28</v>
      </c>
      <c r="L15" s="2985">
        <f t="shared" si="568"/>
        <v>0</v>
      </c>
      <c r="M15" s="949">
        <f t="shared" si="568"/>
        <v>44</v>
      </c>
      <c r="N15" s="2989">
        <f t="shared" si="568"/>
        <v>44</v>
      </c>
      <c r="O15" s="948">
        <f t="shared" si="568"/>
        <v>0</v>
      </c>
      <c r="P15" s="949">
        <f t="shared" si="568"/>
        <v>81</v>
      </c>
      <c r="Q15" s="950">
        <f t="shared" si="568"/>
        <v>81</v>
      </c>
      <c r="R15" s="2985">
        <f t="shared" si="568"/>
        <v>0</v>
      </c>
      <c r="S15" s="949">
        <f>SUM(S9:S14)</f>
        <v>258</v>
      </c>
      <c r="T15" s="950">
        <f>SUM(T9:T14)</f>
        <v>258</v>
      </c>
    </row>
    <row r="16" ht="29.25" customHeight="1">
      <c r="B16" s="751" t="s">
        <v>18</v>
      </c>
      <c r="C16" s="2990"/>
      <c r="D16" s="2991"/>
      <c r="E16" s="2992"/>
      <c r="F16" s="1019"/>
      <c r="G16" s="2991"/>
      <c r="H16" s="2992"/>
      <c r="I16" s="1019"/>
      <c r="J16" s="2991"/>
      <c r="K16" s="2992"/>
      <c r="L16" s="1019"/>
      <c r="M16" s="2991"/>
      <c r="N16" s="2992"/>
      <c r="O16" s="2990"/>
      <c r="P16" s="2991"/>
      <c r="Q16" s="2992"/>
      <c r="R16" s="1019"/>
      <c r="S16" s="1019"/>
      <c r="T16" s="1020"/>
    </row>
    <row r="17" ht="30.75" customHeight="1">
      <c r="B17" s="760" t="s">
        <v>19</v>
      </c>
      <c r="C17" s="2994"/>
      <c r="D17" s="2995"/>
      <c r="E17" s="2989"/>
      <c r="F17" s="2994"/>
      <c r="G17" s="2995"/>
      <c r="H17" s="950"/>
      <c r="I17" s="2996"/>
      <c r="J17" s="2995" t="s">
        <v>43</v>
      </c>
      <c r="K17" s="2989"/>
      <c r="L17" s="2994"/>
      <c r="M17" s="2995"/>
      <c r="N17" s="2989"/>
      <c r="O17" s="948"/>
      <c r="P17" s="949"/>
      <c r="Q17" s="2989"/>
      <c r="R17" s="2946"/>
      <c r="S17" s="2946"/>
      <c r="T17" s="3038"/>
    </row>
    <row r="18" ht="30" customHeight="1">
      <c r="B18" s="782" t="s">
        <v>235</v>
      </c>
      <c r="C18" s="2915">
        <v>0</v>
      </c>
      <c r="D18" s="1010">
        <v>0</v>
      </c>
      <c r="E18" s="2916">
        <v>0</v>
      </c>
      <c r="F18" s="2915">
        <v>0</v>
      </c>
      <c r="G18" s="1010">
        <v>0</v>
      </c>
      <c r="H18" s="2917">
        <f t="shared" ref="H18:H22" si="569">SUM(F18:G18)</f>
        <v>0</v>
      </c>
      <c r="I18" s="2915">
        <v>0</v>
      </c>
      <c r="J18" s="1010">
        <v>0</v>
      </c>
      <c r="K18" s="2917">
        <f t="shared" ref="K18:K23" si="570">SUM(I18:J18)</f>
        <v>0</v>
      </c>
      <c r="L18" s="2915">
        <v>0</v>
      </c>
      <c r="M18" s="1010">
        <v>1</v>
      </c>
      <c r="N18" s="2917">
        <f t="shared" ref="N18:N23" si="571">SUM(L18:M18)</f>
        <v>1</v>
      </c>
      <c r="O18" s="2915">
        <v>0</v>
      </c>
      <c r="P18" s="1010">
        <v>13</v>
      </c>
      <c r="Q18" s="2917">
        <v>13</v>
      </c>
      <c r="R18" s="2979">
        <f t="shared" ref="R18:R23" si="572">C18+F18+I18+L18+O18</f>
        <v>0</v>
      </c>
      <c r="S18" s="3039">
        <f>SUM(D18+G18+J18+M18+P18)</f>
        <v>14</v>
      </c>
      <c r="T18" s="3040">
        <f t="shared" ref="T18:T23" si="573">SUM(R18:S18)</f>
        <v>14</v>
      </c>
    </row>
    <row r="19" ht="30" customHeight="1">
      <c r="B19" s="735" t="s">
        <v>236</v>
      </c>
      <c r="C19" s="2915">
        <v>0</v>
      </c>
      <c r="D19" s="1010">
        <v>0</v>
      </c>
      <c r="E19" s="2916">
        <f t="shared" ref="E19:E20" si="574">SUM(C19:D19)</f>
        <v>0</v>
      </c>
      <c r="F19" s="2915">
        <v>0</v>
      </c>
      <c r="G19" s="1010">
        <v>0</v>
      </c>
      <c r="H19" s="2917">
        <f t="shared" si="569"/>
        <v>0</v>
      </c>
      <c r="I19" s="3033">
        <v>0</v>
      </c>
      <c r="J19" s="1010">
        <v>0</v>
      </c>
      <c r="K19" s="2917">
        <f t="shared" si="570"/>
        <v>0</v>
      </c>
      <c r="L19" s="2915">
        <v>0</v>
      </c>
      <c r="M19" s="1010">
        <v>2</v>
      </c>
      <c r="N19" s="2917">
        <f t="shared" si="571"/>
        <v>2</v>
      </c>
      <c r="O19" s="2915">
        <v>0</v>
      </c>
      <c r="P19" s="1010">
        <v>25</v>
      </c>
      <c r="Q19" s="2917">
        <v>25</v>
      </c>
      <c r="R19" s="3041">
        <f t="shared" si="572"/>
        <v>0</v>
      </c>
      <c r="S19" s="3035">
        <f t="shared" ref="S19:S23" si="575">D19+G19+J19+M19+P19</f>
        <v>27</v>
      </c>
      <c r="T19" s="3036">
        <f t="shared" si="573"/>
        <v>27</v>
      </c>
    </row>
    <row r="20" ht="54.75" customHeight="1">
      <c r="B20" s="735" t="s">
        <v>129</v>
      </c>
      <c r="C20" s="2915">
        <v>0</v>
      </c>
      <c r="D20" s="1010">
        <v>0</v>
      </c>
      <c r="E20" s="2916">
        <f t="shared" si="574"/>
        <v>0</v>
      </c>
      <c r="F20" s="2915">
        <v>0</v>
      </c>
      <c r="G20" s="1010">
        <v>0</v>
      </c>
      <c r="H20" s="2917">
        <f t="shared" si="569"/>
        <v>0</v>
      </c>
      <c r="I20" s="2915">
        <v>0</v>
      </c>
      <c r="J20" s="1010">
        <v>0</v>
      </c>
      <c r="K20" s="2917">
        <f t="shared" si="570"/>
        <v>0</v>
      </c>
      <c r="L20" s="2915">
        <v>0</v>
      </c>
      <c r="M20" s="1010">
        <v>0</v>
      </c>
      <c r="N20" s="2917">
        <f t="shared" si="571"/>
        <v>0</v>
      </c>
      <c r="O20" s="2915">
        <v>0</v>
      </c>
      <c r="P20" s="1010">
        <v>0</v>
      </c>
      <c r="Q20" s="2917">
        <f t="shared" ref="Q20:Q22" si="576">SUM(O20:P20)</f>
        <v>0</v>
      </c>
      <c r="R20" s="3041">
        <f t="shared" si="572"/>
        <v>0</v>
      </c>
      <c r="S20" s="3035">
        <f t="shared" si="575"/>
        <v>0</v>
      </c>
      <c r="T20" s="3036">
        <f t="shared" si="573"/>
        <v>0</v>
      </c>
    </row>
    <row r="21" ht="36.75" customHeight="1">
      <c r="B21" s="735" t="s">
        <v>238</v>
      </c>
      <c r="C21" s="2915">
        <v>0</v>
      </c>
      <c r="D21" s="1010">
        <v>18</v>
      </c>
      <c r="E21" s="2916">
        <v>18</v>
      </c>
      <c r="F21" s="2915">
        <v>0</v>
      </c>
      <c r="G21" s="1010">
        <v>19</v>
      </c>
      <c r="H21" s="2917">
        <f t="shared" si="569"/>
        <v>19</v>
      </c>
      <c r="I21" s="2915">
        <v>0</v>
      </c>
      <c r="J21" s="1010">
        <v>8</v>
      </c>
      <c r="K21" s="2917">
        <f t="shared" si="570"/>
        <v>8</v>
      </c>
      <c r="L21" s="2915">
        <v>0</v>
      </c>
      <c r="M21" s="1010">
        <v>13</v>
      </c>
      <c r="N21" s="2917">
        <f t="shared" si="571"/>
        <v>13</v>
      </c>
      <c r="O21" s="2915">
        <v>0</v>
      </c>
      <c r="P21" s="1010">
        <v>11</v>
      </c>
      <c r="Q21" s="2917">
        <f t="shared" si="576"/>
        <v>11</v>
      </c>
      <c r="R21" s="3041">
        <f t="shared" si="572"/>
        <v>0</v>
      </c>
      <c r="S21" s="3035">
        <f t="shared" si="575"/>
        <v>69</v>
      </c>
      <c r="T21" s="3036">
        <f t="shared" si="573"/>
        <v>69</v>
      </c>
    </row>
    <row r="22" ht="31.5" customHeight="1">
      <c r="B22" s="735" t="s">
        <v>239</v>
      </c>
      <c r="C22" s="2915">
        <f>C41+C32</f>
        <v>0</v>
      </c>
      <c r="D22" s="1010">
        <v>14</v>
      </c>
      <c r="E22" s="2916">
        <v>14</v>
      </c>
      <c r="F22" s="2915">
        <f>F41+F32</f>
        <v>0</v>
      </c>
      <c r="G22" s="1010">
        <v>0</v>
      </c>
      <c r="H22" s="2917">
        <f t="shared" si="569"/>
        <v>0</v>
      </c>
      <c r="I22" s="2915">
        <v>0</v>
      </c>
      <c r="J22" s="1010">
        <v>8</v>
      </c>
      <c r="K22" s="2917">
        <f t="shared" si="570"/>
        <v>8</v>
      </c>
      <c r="L22" s="2915">
        <v>0</v>
      </c>
      <c r="M22" s="1010">
        <v>11</v>
      </c>
      <c r="N22" s="2917">
        <f t="shared" si="571"/>
        <v>11</v>
      </c>
      <c r="O22" s="2915">
        <v>0</v>
      </c>
      <c r="P22" s="1010">
        <v>9</v>
      </c>
      <c r="Q22" s="2917">
        <f t="shared" si="576"/>
        <v>9</v>
      </c>
      <c r="R22" s="3041">
        <f t="shared" si="572"/>
        <v>0</v>
      </c>
      <c r="S22" s="3035">
        <f t="shared" si="575"/>
        <v>42</v>
      </c>
      <c r="T22" s="3036">
        <f t="shared" si="573"/>
        <v>42</v>
      </c>
    </row>
    <row r="23" ht="90" customHeight="1">
      <c r="B23" s="782" t="s">
        <v>240</v>
      </c>
      <c r="C23" s="2915">
        <v>0</v>
      </c>
      <c r="D23" s="1010">
        <v>27</v>
      </c>
      <c r="E23" s="2916">
        <v>27</v>
      </c>
      <c r="F23" s="2915">
        <v>0</v>
      </c>
      <c r="G23" s="1010">
        <v>27</v>
      </c>
      <c r="H23" s="3037">
        <v>27</v>
      </c>
      <c r="I23" s="2915">
        <v>0</v>
      </c>
      <c r="J23" s="1010">
        <v>12</v>
      </c>
      <c r="K23" s="3037">
        <f t="shared" si="570"/>
        <v>12</v>
      </c>
      <c r="L23" s="2915">
        <v>0</v>
      </c>
      <c r="M23" s="1010">
        <v>15</v>
      </c>
      <c r="N23" s="3037">
        <f t="shared" si="571"/>
        <v>15</v>
      </c>
      <c r="O23" s="2915">
        <v>0</v>
      </c>
      <c r="P23" s="1010">
        <v>23</v>
      </c>
      <c r="Q23" s="2917">
        <v>23</v>
      </c>
      <c r="R23" s="3042">
        <f t="shared" si="572"/>
        <v>0</v>
      </c>
      <c r="S23" s="3031">
        <f t="shared" si="575"/>
        <v>104</v>
      </c>
      <c r="T23" s="3032">
        <f t="shared" si="573"/>
        <v>104</v>
      </c>
    </row>
    <row r="24" ht="36" customHeight="1">
      <c r="B24" s="783" t="s">
        <v>21</v>
      </c>
      <c r="C24" s="948">
        <f t="shared" ref="C24:Q24" si="577">SUM(C18:C23)</f>
        <v>0</v>
      </c>
      <c r="D24" s="949">
        <f t="shared" si="577"/>
        <v>59</v>
      </c>
      <c r="E24" s="950">
        <f t="shared" si="577"/>
        <v>59</v>
      </c>
      <c r="F24" s="2985">
        <f t="shared" si="577"/>
        <v>0</v>
      </c>
      <c r="G24" s="949">
        <f t="shared" si="577"/>
        <v>46</v>
      </c>
      <c r="H24" s="2989">
        <f t="shared" si="577"/>
        <v>46</v>
      </c>
      <c r="I24" s="948">
        <f t="shared" si="577"/>
        <v>0</v>
      </c>
      <c r="J24" s="949">
        <f t="shared" si="577"/>
        <v>28</v>
      </c>
      <c r="K24" s="950">
        <f t="shared" si="577"/>
        <v>28</v>
      </c>
      <c r="L24" s="2985">
        <f t="shared" si="577"/>
        <v>0</v>
      </c>
      <c r="M24" s="949">
        <f t="shared" si="577"/>
        <v>42</v>
      </c>
      <c r="N24" s="2989">
        <f t="shared" si="577"/>
        <v>42</v>
      </c>
      <c r="O24" s="948">
        <f t="shared" si="577"/>
        <v>0</v>
      </c>
      <c r="P24" s="949">
        <f t="shared" si="577"/>
        <v>81</v>
      </c>
      <c r="Q24" s="2989">
        <f t="shared" si="577"/>
        <v>81</v>
      </c>
      <c r="R24" s="948">
        <f>SUM(R18:R23)</f>
        <v>0</v>
      </c>
      <c r="S24" s="949">
        <f>SUM(S18:S23)</f>
        <v>256</v>
      </c>
      <c r="T24" s="950">
        <f>SUM(T18:T23)</f>
        <v>256</v>
      </c>
    </row>
    <row r="25" ht="52.5" customHeight="1">
      <c r="B25" s="2997" t="s">
        <v>22</v>
      </c>
      <c r="C25" s="2998"/>
      <c r="D25" s="2999"/>
      <c r="E25" s="3000"/>
      <c r="F25" s="2998"/>
      <c r="G25" s="2999"/>
      <c r="H25" s="3001"/>
      <c r="I25" s="2999"/>
      <c r="J25" s="2999"/>
      <c r="K25" s="3000"/>
      <c r="L25" s="2998"/>
      <c r="M25" s="2999"/>
      <c r="N25" s="3001"/>
      <c r="O25" s="2999"/>
      <c r="P25" s="2999"/>
      <c r="Q25" s="3000"/>
      <c r="R25" s="3043"/>
      <c r="S25" s="3044"/>
      <c r="T25" s="3045"/>
    </row>
    <row r="26" ht="45.75" customHeight="1">
      <c r="B26" s="782" t="s">
        <v>235</v>
      </c>
      <c r="C26" s="3003">
        <v>0</v>
      </c>
      <c r="D26" s="3004">
        <v>0</v>
      </c>
      <c r="E26" s="3005">
        <f t="shared" ref="E26:E32" si="578">SUM(C26:D26)</f>
        <v>0</v>
      </c>
      <c r="F26" s="3003">
        <v>0</v>
      </c>
      <c r="G26" s="3004">
        <v>0</v>
      </c>
      <c r="H26" s="3006">
        <f t="shared" ref="H26:H32" si="579">SUM(F26:G26)</f>
        <v>0</v>
      </c>
      <c r="I26" s="3007">
        <v>0</v>
      </c>
      <c r="J26" s="3004">
        <v>0</v>
      </c>
      <c r="K26" s="3005">
        <f t="shared" ref="K26:K32" si="580">SUM(I26:J26)</f>
        <v>0</v>
      </c>
      <c r="L26" s="1843">
        <v>0</v>
      </c>
      <c r="M26" s="1844">
        <v>0</v>
      </c>
      <c r="N26" s="2917">
        <f t="shared" ref="N26:N32" si="581">SUM(L26:M26)</f>
        <v>0</v>
      </c>
      <c r="O26" s="3007">
        <v>0</v>
      </c>
      <c r="P26" s="3004">
        <v>0</v>
      </c>
      <c r="Q26" s="3005">
        <f>SUM(O26:P26)</f>
        <v>0</v>
      </c>
      <c r="R26" s="3046">
        <f t="shared" ref="R26:S32" si="582">C26+F26+I26+L26+O26</f>
        <v>0</v>
      </c>
      <c r="S26" s="3047">
        <f t="shared" si="582"/>
        <v>0</v>
      </c>
      <c r="T26" s="3048">
        <f t="shared" ref="T26:T32" si="583">SUM(R26:S26)</f>
        <v>0</v>
      </c>
    </row>
    <row r="27" ht="36.75" customHeight="1">
      <c r="B27" s="735" t="s">
        <v>236</v>
      </c>
      <c r="C27" s="3049">
        <v>0</v>
      </c>
      <c r="D27" s="3050">
        <v>0</v>
      </c>
      <c r="E27" s="3051">
        <f t="shared" si="578"/>
        <v>0</v>
      </c>
      <c r="F27" s="3049">
        <v>0</v>
      </c>
      <c r="G27" s="3050">
        <v>0</v>
      </c>
      <c r="H27" s="3052">
        <f t="shared" si="579"/>
        <v>0</v>
      </c>
      <c r="I27" s="2977">
        <v>0</v>
      </c>
      <c r="J27" s="3050">
        <v>0</v>
      </c>
      <c r="K27" s="3051">
        <f t="shared" si="580"/>
        <v>0</v>
      </c>
      <c r="L27" s="3049">
        <v>0</v>
      </c>
      <c r="M27" s="3050">
        <v>0</v>
      </c>
      <c r="N27" s="3006">
        <v>0</v>
      </c>
      <c r="O27" s="2977">
        <v>0</v>
      </c>
      <c r="P27" s="3050">
        <v>0</v>
      </c>
      <c r="Q27" s="3051">
        <v>0</v>
      </c>
      <c r="R27" s="2979">
        <f t="shared" si="582"/>
        <v>0</v>
      </c>
      <c r="S27" s="3039">
        <f t="shared" si="582"/>
        <v>0</v>
      </c>
      <c r="T27" s="3040">
        <f t="shared" si="583"/>
        <v>0</v>
      </c>
    </row>
    <row r="28" ht="59.25" customHeight="1">
      <c r="B28" s="735" t="s">
        <v>129</v>
      </c>
      <c r="C28" s="1843">
        <v>0</v>
      </c>
      <c r="D28" s="1844">
        <v>0</v>
      </c>
      <c r="E28" s="2916">
        <f t="shared" si="578"/>
        <v>0</v>
      </c>
      <c r="F28" s="1843">
        <v>0</v>
      </c>
      <c r="G28" s="1844">
        <v>0</v>
      </c>
      <c r="H28" s="2917">
        <f t="shared" si="579"/>
        <v>0</v>
      </c>
      <c r="I28" s="3053">
        <v>0</v>
      </c>
      <c r="J28" s="1844">
        <v>0</v>
      </c>
      <c r="K28" s="2916">
        <f t="shared" si="580"/>
        <v>0</v>
      </c>
      <c r="L28" s="1843">
        <v>0</v>
      </c>
      <c r="M28" s="1844">
        <v>0</v>
      </c>
      <c r="N28" s="2917">
        <f t="shared" si="581"/>
        <v>0</v>
      </c>
      <c r="O28" s="3053">
        <v>0</v>
      </c>
      <c r="P28" s="1844">
        <v>0</v>
      </c>
      <c r="Q28" s="2916">
        <f>SUM(O28:P28)</f>
        <v>0</v>
      </c>
      <c r="R28" s="3041">
        <f t="shared" si="582"/>
        <v>0</v>
      </c>
      <c r="S28" s="3035">
        <f t="shared" si="582"/>
        <v>0</v>
      </c>
      <c r="T28" s="3036">
        <f t="shared" si="583"/>
        <v>0</v>
      </c>
    </row>
    <row r="29" ht="32.25" customHeight="1">
      <c r="B29" s="735" t="s">
        <v>237</v>
      </c>
      <c r="C29" s="3003">
        <v>0</v>
      </c>
      <c r="D29" s="3004">
        <v>0</v>
      </c>
      <c r="E29" s="3005">
        <f t="shared" si="578"/>
        <v>0</v>
      </c>
      <c r="F29" s="3003">
        <v>0</v>
      </c>
      <c r="G29" s="3004">
        <v>0</v>
      </c>
      <c r="H29" s="3006">
        <f t="shared" si="579"/>
        <v>0</v>
      </c>
      <c r="I29" s="3007">
        <v>0</v>
      </c>
      <c r="J29" s="3004">
        <v>0</v>
      </c>
      <c r="K29" s="3005">
        <f t="shared" si="580"/>
        <v>0</v>
      </c>
      <c r="L29" s="3003">
        <v>0</v>
      </c>
      <c r="M29" s="3004">
        <v>0</v>
      </c>
      <c r="N29" s="3008">
        <f t="shared" si="581"/>
        <v>0</v>
      </c>
      <c r="O29" s="3007">
        <v>0</v>
      </c>
      <c r="P29" s="3004">
        <v>0</v>
      </c>
      <c r="Q29" s="3005">
        <v>0</v>
      </c>
      <c r="R29" s="3046">
        <f t="shared" si="582"/>
        <v>0</v>
      </c>
      <c r="S29" s="3047">
        <f t="shared" si="582"/>
        <v>0</v>
      </c>
      <c r="T29" s="3048">
        <f t="shared" si="583"/>
        <v>0</v>
      </c>
    </row>
    <row r="30" ht="38.25" customHeight="1">
      <c r="B30" s="735" t="s">
        <v>238</v>
      </c>
      <c r="C30" s="1843">
        <v>0</v>
      </c>
      <c r="D30" s="1844">
        <v>0</v>
      </c>
      <c r="E30" s="2916">
        <v>0</v>
      </c>
      <c r="F30" s="1843">
        <v>0</v>
      </c>
      <c r="G30" s="1844">
        <v>0</v>
      </c>
      <c r="H30" s="2917">
        <f t="shared" si="579"/>
        <v>0</v>
      </c>
      <c r="I30" s="3053">
        <v>0</v>
      </c>
      <c r="J30" s="1844">
        <v>0</v>
      </c>
      <c r="K30" s="2916">
        <v>0</v>
      </c>
      <c r="L30" s="1843">
        <v>0</v>
      </c>
      <c r="M30" s="1844">
        <v>1</v>
      </c>
      <c r="N30" s="2917">
        <f t="shared" si="581"/>
        <v>1</v>
      </c>
      <c r="O30" s="3053">
        <v>0</v>
      </c>
      <c r="P30" s="1844">
        <v>0</v>
      </c>
      <c r="Q30" s="2916">
        <v>0</v>
      </c>
      <c r="R30" s="3041">
        <f t="shared" si="582"/>
        <v>0</v>
      </c>
      <c r="S30" s="3035">
        <f t="shared" si="582"/>
        <v>1</v>
      </c>
      <c r="T30" s="3036">
        <f t="shared" si="583"/>
        <v>1</v>
      </c>
    </row>
    <row r="31" ht="27.75" customHeight="1">
      <c r="B31" s="735" t="s">
        <v>239</v>
      </c>
      <c r="C31" s="1843">
        <v>0</v>
      </c>
      <c r="D31" s="1844">
        <v>0</v>
      </c>
      <c r="E31" s="2916">
        <f t="shared" si="578"/>
        <v>0</v>
      </c>
      <c r="F31" s="1843">
        <v>0</v>
      </c>
      <c r="G31" s="1844">
        <v>0</v>
      </c>
      <c r="H31" s="2917">
        <v>0</v>
      </c>
      <c r="I31" s="3053">
        <v>0</v>
      </c>
      <c r="J31" s="1844">
        <v>0</v>
      </c>
      <c r="K31" s="2916">
        <v>0</v>
      </c>
      <c r="L31" s="1843">
        <v>0</v>
      </c>
      <c r="M31" s="1844">
        <v>1</v>
      </c>
      <c r="N31" s="2917">
        <f t="shared" si="581"/>
        <v>1</v>
      </c>
      <c r="O31" s="3053">
        <v>0</v>
      </c>
      <c r="P31" s="1844">
        <v>0</v>
      </c>
      <c r="Q31" s="2916">
        <v>0</v>
      </c>
      <c r="R31" s="3041">
        <f t="shared" si="582"/>
        <v>0</v>
      </c>
      <c r="S31" s="3035">
        <f t="shared" si="582"/>
        <v>1</v>
      </c>
      <c r="T31" s="3036">
        <f t="shared" si="583"/>
        <v>1</v>
      </c>
    </row>
    <row r="32" ht="90" customHeight="1">
      <c r="B32" s="782" t="s">
        <v>240</v>
      </c>
      <c r="C32" s="1843">
        <v>0</v>
      </c>
      <c r="D32" s="1844">
        <v>0</v>
      </c>
      <c r="E32" s="2916">
        <f t="shared" si="578"/>
        <v>0</v>
      </c>
      <c r="F32" s="1843">
        <v>0</v>
      </c>
      <c r="G32" s="1844">
        <v>0</v>
      </c>
      <c r="H32" s="2917">
        <f t="shared" si="579"/>
        <v>0</v>
      </c>
      <c r="I32" s="3053">
        <v>0</v>
      </c>
      <c r="J32" s="1844">
        <v>0</v>
      </c>
      <c r="K32" s="2916">
        <f t="shared" si="580"/>
        <v>0</v>
      </c>
      <c r="L32" s="1843">
        <v>0</v>
      </c>
      <c r="M32" s="1844">
        <v>0</v>
      </c>
      <c r="N32" s="2917">
        <f t="shared" si="581"/>
        <v>0</v>
      </c>
      <c r="O32" s="3053">
        <v>0</v>
      </c>
      <c r="P32" s="1844">
        <v>0</v>
      </c>
      <c r="Q32" s="2916">
        <v>0</v>
      </c>
      <c r="R32" s="3041">
        <f t="shared" si="582"/>
        <v>0</v>
      </c>
      <c r="S32" s="3035">
        <f t="shared" si="582"/>
        <v>0</v>
      </c>
      <c r="T32" s="3036">
        <f t="shared" si="583"/>
        <v>0</v>
      </c>
    </row>
    <row r="33" ht="34.5" customHeight="1">
      <c r="B33" s="806" t="s">
        <v>23</v>
      </c>
      <c r="C33" s="950">
        <f t="shared" ref="C33:R33" si="584">SUM(C26:C32)</f>
        <v>0</v>
      </c>
      <c r="D33" s="948">
        <f>SUM(D26:D32)</f>
        <v>0</v>
      </c>
      <c r="E33" s="3009">
        <f>SUM(E26:E32)</f>
        <v>0</v>
      </c>
      <c r="F33" s="948">
        <f t="shared" si="584"/>
        <v>0</v>
      </c>
      <c r="G33" s="948">
        <f>SUM(G26:G32)</f>
        <v>0</v>
      </c>
      <c r="H33" s="1014">
        <f>SUM(H26:H32)</f>
        <v>0</v>
      </c>
      <c r="I33" s="2985">
        <f t="shared" si="584"/>
        <v>0</v>
      </c>
      <c r="J33" s="948">
        <f>SUM(J26:J32)</f>
        <v>0</v>
      </c>
      <c r="K33" s="948">
        <f>SUM(K26:K32)</f>
        <v>0</v>
      </c>
      <c r="L33" s="948">
        <f t="shared" si="584"/>
        <v>0</v>
      </c>
      <c r="M33" s="948">
        <f>SUM(M26:M32)</f>
        <v>2</v>
      </c>
      <c r="N33" s="948">
        <f>SUM(N26:N32)</f>
        <v>2</v>
      </c>
      <c r="O33" s="948">
        <f t="shared" si="584"/>
        <v>0</v>
      </c>
      <c r="P33" s="948">
        <f t="shared" si="584"/>
        <v>0</v>
      </c>
      <c r="Q33" s="3009">
        <f t="shared" si="584"/>
        <v>0</v>
      </c>
      <c r="R33" s="948">
        <f t="shared" si="584"/>
        <v>0</v>
      </c>
      <c r="S33" s="948">
        <f>SUM(S26:S32)</f>
        <v>2</v>
      </c>
      <c r="T33" s="1014">
        <f>SUM(T26:T32)</f>
        <v>2</v>
      </c>
    </row>
    <row r="34" ht="38.25" customHeight="1">
      <c r="B34" s="809" t="s">
        <v>54</v>
      </c>
      <c r="C34" s="3054">
        <f t="shared" ref="C34:R34" si="585">C24</f>
        <v>0</v>
      </c>
      <c r="D34" s="3055">
        <f t="shared" si="585"/>
        <v>59</v>
      </c>
      <c r="E34" s="3056">
        <f t="shared" si="585"/>
        <v>59</v>
      </c>
      <c r="F34" s="3057">
        <f t="shared" si="585"/>
        <v>0</v>
      </c>
      <c r="G34" s="3055">
        <f>G24</f>
        <v>46</v>
      </c>
      <c r="H34" s="3058">
        <f>H24</f>
        <v>46</v>
      </c>
      <c r="I34" s="3054">
        <f t="shared" si="585"/>
        <v>0</v>
      </c>
      <c r="J34" s="3055">
        <f t="shared" si="585"/>
        <v>28</v>
      </c>
      <c r="K34" s="3056">
        <f t="shared" si="585"/>
        <v>28</v>
      </c>
      <c r="L34" s="3057">
        <f t="shared" si="585"/>
        <v>0</v>
      </c>
      <c r="M34" s="3055">
        <f t="shared" si="585"/>
        <v>42</v>
      </c>
      <c r="N34" s="3058">
        <f t="shared" si="585"/>
        <v>42</v>
      </c>
      <c r="O34" s="3054">
        <f t="shared" si="585"/>
        <v>0</v>
      </c>
      <c r="P34" s="3055">
        <f t="shared" si="585"/>
        <v>81</v>
      </c>
      <c r="Q34" s="3056">
        <f t="shared" si="585"/>
        <v>81</v>
      </c>
      <c r="R34" s="3057">
        <f t="shared" si="585"/>
        <v>0</v>
      </c>
      <c r="S34" s="3055">
        <f>S24</f>
        <v>256</v>
      </c>
      <c r="T34" s="3056">
        <f>T24</f>
        <v>256</v>
      </c>
      <c r="U34" s="694"/>
    </row>
    <row r="35" ht="37.5" customHeight="1">
      <c r="B35" s="815" t="s">
        <v>61</v>
      </c>
      <c r="C35" s="3059">
        <f t="shared" ref="C35:R35" si="586">C33</f>
        <v>0</v>
      </c>
      <c r="D35" s="3060">
        <f>D33</f>
        <v>0</v>
      </c>
      <c r="E35" s="3061">
        <f>E33</f>
        <v>0</v>
      </c>
      <c r="F35" s="3062">
        <f t="shared" si="586"/>
        <v>0</v>
      </c>
      <c r="G35" s="3060">
        <f>G33</f>
        <v>0</v>
      </c>
      <c r="H35" s="3063">
        <f>H33</f>
        <v>0</v>
      </c>
      <c r="I35" s="3059">
        <f t="shared" si="586"/>
        <v>0</v>
      </c>
      <c r="J35" s="3060">
        <f>J33</f>
        <v>0</v>
      </c>
      <c r="K35" s="3061">
        <f>K33</f>
        <v>0</v>
      </c>
      <c r="L35" s="3062">
        <f t="shared" si="586"/>
        <v>0</v>
      </c>
      <c r="M35" s="3060">
        <f>M33</f>
        <v>2</v>
      </c>
      <c r="N35" s="3063">
        <f>N33</f>
        <v>2</v>
      </c>
      <c r="O35" s="3059">
        <f t="shared" si="586"/>
        <v>0</v>
      </c>
      <c r="P35" s="3060">
        <f t="shared" si="586"/>
        <v>0</v>
      </c>
      <c r="Q35" s="3061">
        <f t="shared" si="586"/>
        <v>0</v>
      </c>
      <c r="R35" s="3062">
        <f t="shared" si="586"/>
        <v>0</v>
      </c>
      <c r="S35" s="3060">
        <f>S33</f>
        <v>2</v>
      </c>
      <c r="T35" s="3061">
        <f>T33</f>
        <v>2</v>
      </c>
    </row>
    <row r="36" ht="52.5" customHeight="1">
      <c r="B36" s="3064" t="s">
        <v>62</v>
      </c>
      <c r="C36" s="3027">
        <f t="shared" ref="C36:R36" si="587">SUM(C34:C35)</f>
        <v>0</v>
      </c>
      <c r="D36" s="3028">
        <f t="shared" si="587"/>
        <v>59</v>
      </c>
      <c r="E36" s="3029">
        <f t="shared" si="587"/>
        <v>59</v>
      </c>
      <c r="F36" s="3065">
        <f t="shared" si="587"/>
        <v>0</v>
      </c>
      <c r="G36" s="3028">
        <f>SUM(G34:G35)</f>
        <v>46</v>
      </c>
      <c r="H36" s="3066">
        <f>SUM(H34:H35)</f>
        <v>46</v>
      </c>
      <c r="I36" s="3027">
        <f t="shared" si="587"/>
        <v>0</v>
      </c>
      <c r="J36" s="3028">
        <f t="shared" si="587"/>
        <v>28</v>
      </c>
      <c r="K36" s="3029">
        <f t="shared" si="587"/>
        <v>28</v>
      </c>
      <c r="L36" s="3065">
        <f t="shared" si="587"/>
        <v>0</v>
      </c>
      <c r="M36" s="3028">
        <f t="shared" si="587"/>
        <v>44</v>
      </c>
      <c r="N36" s="3066">
        <f t="shared" si="587"/>
        <v>44</v>
      </c>
      <c r="O36" s="3027">
        <f t="shared" si="587"/>
        <v>0</v>
      </c>
      <c r="P36" s="3028">
        <f t="shared" si="587"/>
        <v>81</v>
      </c>
      <c r="Q36" s="3029">
        <f t="shared" si="587"/>
        <v>81</v>
      </c>
      <c r="R36" s="3065">
        <f t="shared" si="587"/>
        <v>0</v>
      </c>
      <c r="S36" s="3028">
        <f>SUM(S34:S35)</f>
        <v>258</v>
      </c>
      <c r="T36" s="3029">
        <f>SUM(T34:T35)</f>
        <v>258</v>
      </c>
    </row>
    <row r="38">
      <c r="B38" s="694"/>
      <c r="C38" s="833"/>
      <c r="D38" s="833"/>
      <c r="E38" s="833"/>
      <c r="F38" s="833"/>
      <c r="G38" s="833"/>
      <c r="H38" s="833"/>
      <c r="I38" s="833"/>
      <c r="J38" s="833"/>
      <c r="K38" s="833"/>
      <c r="L38" s="833"/>
      <c r="M38" s="833"/>
      <c r="N38" s="833"/>
      <c r="O38" s="833"/>
      <c r="P38" s="833"/>
      <c r="Q38" s="833"/>
      <c r="R38" s="833"/>
      <c r="S38" s="833"/>
      <c r="T38" s="833"/>
    </row>
    <row r="39">
      <c r="B39" s="694"/>
      <c r="C39" s="694"/>
      <c r="D39" s="694"/>
      <c r="E39" s="694"/>
      <c r="F39" s="694"/>
      <c r="G39" s="694"/>
      <c r="H39" s="694"/>
      <c r="I39" s="694"/>
      <c r="J39" s="694"/>
      <c r="K39" s="694"/>
      <c r="L39" s="694"/>
      <c r="M39" s="694"/>
      <c r="N39" s="694"/>
      <c r="O39" s="694"/>
      <c r="P39" s="694"/>
      <c r="Q39" s="694"/>
      <c r="R39" s="694"/>
      <c r="S39" s="694"/>
      <c r="T39" s="694"/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7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E16" activeCellId="0" sqref="E16"/>
    </sheetView>
  </sheetViews>
  <sheetFormatPr defaultRowHeight="12.75"/>
  <cols>
    <col customWidth="1" min="1" max="1" style="1" width="94.28515625"/>
    <col customWidth="1" min="2" max="2" style="1" width="16.140625"/>
    <col customWidth="1" min="3" max="3" style="1" width="15.140625"/>
    <col customWidth="1" min="4" max="5" style="1" width="19.7109375"/>
    <col customWidth="1" min="6" max="6" style="1" width="17.28515625"/>
    <col customWidth="1" min="7" max="7" style="1" width="19.7109375"/>
    <col customWidth="1" min="8" max="8" style="1" width="14.42578125"/>
    <col customWidth="1" min="9" max="9" style="1" width="15"/>
    <col customWidth="1" min="10" max="10" style="1" width="19.7109375"/>
    <col customWidth="1" min="11" max="12" style="1" width="10.7109375"/>
    <col min="13" max="13" style="1" width="9.140625"/>
    <col customWidth="1" min="14" max="14" style="1" width="12.85546875"/>
    <col customWidth="1" min="15" max="15" style="1" width="23.42578125"/>
    <col min="16" max="17" style="1" width="9.140625"/>
    <col bestFit="1" customWidth="1" min="18" max="18" style="1" width="10.5703125"/>
    <col customWidth="1" min="19" max="19" style="1" width="11.28515625"/>
    <col min="20" max="256" style="1" width="9.140625"/>
    <col customWidth="1" min="257" max="257" style="1" width="103.85546875"/>
    <col customWidth="1" min="258" max="266" style="1" width="19.7109375"/>
    <col customWidth="1" min="267" max="268" style="1" width="10.7109375"/>
    <col min="269" max="269" style="1" width="9.140625"/>
    <col customWidth="1" min="270" max="270" style="1" width="12.85546875"/>
    <col customWidth="1" min="271" max="271" style="1" width="23.42578125"/>
    <col min="272" max="273" style="1" width="9.140625"/>
    <col bestFit="1" customWidth="1" min="274" max="274" style="1" width="10.5703125"/>
    <col customWidth="1" min="275" max="275" style="1" width="11.28515625"/>
    <col min="276" max="512" style="1" width="9.140625"/>
    <col customWidth="1" min="513" max="513" style="1" width="103.85546875"/>
    <col customWidth="1" min="514" max="522" style="1" width="19.7109375"/>
    <col customWidth="1" min="523" max="524" style="1" width="10.7109375"/>
    <col min="525" max="525" style="1" width="9.140625"/>
    <col customWidth="1" min="526" max="526" style="1" width="12.85546875"/>
    <col customWidth="1" min="527" max="527" style="1" width="23.42578125"/>
    <col min="528" max="529" style="1" width="9.140625"/>
    <col bestFit="1" customWidth="1" min="530" max="530" style="1" width="10.5703125"/>
    <col customWidth="1" min="531" max="531" style="1" width="11.28515625"/>
    <col min="532" max="768" style="1" width="9.140625"/>
    <col customWidth="1" min="769" max="769" style="1" width="103.85546875"/>
    <col customWidth="1" min="770" max="778" style="1" width="19.7109375"/>
    <col customWidth="1" min="779" max="780" style="1" width="10.7109375"/>
    <col min="781" max="781" style="1" width="9.140625"/>
    <col customWidth="1" min="782" max="782" style="1" width="12.85546875"/>
    <col customWidth="1" min="783" max="783" style="1" width="23.42578125"/>
    <col min="784" max="785" style="1" width="9.140625"/>
    <col bestFit="1" customWidth="1" min="786" max="786" style="1" width="10.5703125"/>
    <col customWidth="1" min="787" max="787" style="1" width="11.28515625"/>
    <col min="788" max="1024" style="1" width="9.140625"/>
    <col customWidth="1" min="1025" max="1025" style="1" width="103.85546875"/>
    <col customWidth="1" min="1026" max="1034" style="1" width="19.7109375"/>
    <col customWidth="1" min="1035" max="1036" style="1" width="10.7109375"/>
    <col min="1037" max="1037" style="1" width="9.140625"/>
    <col customWidth="1" min="1038" max="1038" style="1" width="12.85546875"/>
    <col customWidth="1" min="1039" max="1039" style="1" width="23.42578125"/>
    <col min="1040" max="1041" style="1" width="9.140625"/>
    <col bestFit="1" customWidth="1" min="1042" max="1042" style="1" width="10.5703125"/>
    <col customWidth="1" min="1043" max="1043" style="1" width="11.28515625"/>
    <col min="1044" max="1280" style="1" width="9.140625"/>
    <col customWidth="1" min="1281" max="1281" style="1" width="103.85546875"/>
    <col customWidth="1" min="1282" max="1290" style="1" width="19.7109375"/>
    <col customWidth="1" min="1291" max="1292" style="1" width="10.7109375"/>
    <col min="1293" max="1293" style="1" width="9.140625"/>
    <col customWidth="1" min="1294" max="1294" style="1" width="12.85546875"/>
    <col customWidth="1" min="1295" max="1295" style="1" width="23.42578125"/>
    <col min="1296" max="1297" style="1" width="9.140625"/>
    <col bestFit="1" customWidth="1" min="1298" max="1298" style="1" width="10.5703125"/>
    <col customWidth="1" min="1299" max="1299" style="1" width="11.28515625"/>
    <col min="1300" max="1536" style="1" width="9.140625"/>
    <col customWidth="1" min="1537" max="1537" style="1" width="103.85546875"/>
    <col customWidth="1" min="1538" max="1546" style="1" width="19.7109375"/>
    <col customWidth="1" min="1547" max="1548" style="1" width="10.7109375"/>
    <col min="1549" max="1549" style="1" width="9.140625"/>
    <col customWidth="1" min="1550" max="1550" style="1" width="12.85546875"/>
    <col customWidth="1" min="1551" max="1551" style="1" width="23.42578125"/>
    <col min="1552" max="1553" style="1" width="9.140625"/>
    <col bestFit="1" customWidth="1" min="1554" max="1554" style="1" width="10.5703125"/>
    <col customWidth="1" min="1555" max="1555" style="1" width="11.28515625"/>
    <col min="1556" max="1792" style="1" width="9.140625"/>
    <col customWidth="1" min="1793" max="1793" style="1" width="103.85546875"/>
    <col customWidth="1" min="1794" max="1802" style="1" width="19.7109375"/>
    <col customWidth="1" min="1803" max="1804" style="1" width="10.7109375"/>
    <col min="1805" max="1805" style="1" width="9.140625"/>
    <col customWidth="1" min="1806" max="1806" style="1" width="12.85546875"/>
    <col customWidth="1" min="1807" max="1807" style="1" width="23.42578125"/>
    <col min="1808" max="1809" style="1" width="9.140625"/>
    <col bestFit="1" customWidth="1" min="1810" max="1810" style="1" width="10.5703125"/>
    <col customWidth="1" min="1811" max="1811" style="1" width="11.28515625"/>
    <col min="1812" max="2048" style="1" width="9.140625"/>
    <col customWidth="1" min="2049" max="2049" style="1" width="103.85546875"/>
    <col customWidth="1" min="2050" max="2058" style="1" width="19.7109375"/>
    <col customWidth="1" min="2059" max="2060" style="1" width="10.7109375"/>
    <col min="2061" max="2061" style="1" width="9.140625"/>
    <col customWidth="1" min="2062" max="2062" style="1" width="12.85546875"/>
    <col customWidth="1" min="2063" max="2063" style="1" width="23.42578125"/>
    <col min="2064" max="2065" style="1" width="9.140625"/>
    <col bestFit="1" customWidth="1" min="2066" max="2066" style="1" width="10.5703125"/>
    <col customWidth="1" min="2067" max="2067" style="1" width="11.28515625"/>
    <col min="2068" max="2304" style="1" width="9.140625"/>
    <col customWidth="1" min="2305" max="2305" style="1" width="103.85546875"/>
    <col customWidth="1" min="2306" max="2314" style="1" width="19.7109375"/>
    <col customWidth="1" min="2315" max="2316" style="1" width="10.7109375"/>
    <col min="2317" max="2317" style="1" width="9.140625"/>
    <col customWidth="1" min="2318" max="2318" style="1" width="12.85546875"/>
    <col customWidth="1" min="2319" max="2319" style="1" width="23.42578125"/>
    <col min="2320" max="2321" style="1" width="9.140625"/>
    <col bestFit="1" customWidth="1" min="2322" max="2322" style="1" width="10.5703125"/>
    <col customWidth="1" min="2323" max="2323" style="1" width="11.28515625"/>
    <col min="2324" max="2560" style="1" width="9.140625"/>
    <col customWidth="1" min="2561" max="2561" style="1" width="103.85546875"/>
    <col customWidth="1" min="2562" max="2570" style="1" width="19.7109375"/>
    <col customWidth="1" min="2571" max="2572" style="1" width="10.7109375"/>
    <col min="2573" max="2573" style="1" width="9.140625"/>
    <col customWidth="1" min="2574" max="2574" style="1" width="12.85546875"/>
    <col customWidth="1" min="2575" max="2575" style="1" width="23.42578125"/>
    <col min="2576" max="2577" style="1" width="9.140625"/>
    <col bestFit="1" customWidth="1" min="2578" max="2578" style="1" width="10.5703125"/>
    <col customWidth="1" min="2579" max="2579" style="1" width="11.28515625"/>
    <col min="2580" max="2816" style="1" width="9.140625"/>
    <col customWidth="1" min="2817" max="2817" style="1" width="103.85546875"/>
    <col customWidth="1" min="2818" max="2826" style="1" width="19.7109375"/>
    <col customWidth="1" min="2827" max="2828" style="1" width="10.7109375"/>
    <col min="2829" max="2829" style="1" width="9.140625"/>
    <col customWidth="1" min="2830" max="2830" style="1" width="12.85546875"/>
    <col customWidth="1" min="2831" max="2831" style="1" width="23.42578125"/>
    <col min="2832" max="2833" style="1" width="9.140625"/>
    <col bestFit="1" customWidth="1" min="2834" max="2834" style="1" width="10.5703125"/>
    <col customWidth="1" min="2835" max="2835" style="1" width="11.28515625"/>
    <col min="2836" max="3072" style="1" width="9.140625"/>
    <col customWidth="1" min="3073" max="3073" style="1" width="103.85546875"/>
    <col customWidth="1" min="3074" max="3082" style="1" width="19.7109375"/>
    <col customWidth="1" min="3083" max="3084" style="1" width="10.7109375"/>
    <col min="3085" max="3085" style="1" width="9.140625"/>
    <col customWidth="1" min="3086" max="3086" style="1" width="12.85546875"/>
    <col customWidth="1" min="3087" max="3087" style="1" width="23.42578125"/>
    <col min="3088" max="3089" style="1" width="9.140625"/>
    <col bestFit="1" customWidth="1" min="3090" max="3090" style="1" width="10.5703125"/>
    <col customWidth="1" min="3091" max="3091" style="1" width="11.28515625"/>
    <col min="3092" max="3328" style="1" width="9.140625"/>
    <col customWidth="1" min="3329" max="3329" style="1" width="103.85546875"/>
    <col customWidth="1" min="3330" max="3338" style="1" width="19.7109375"/>
    <col customWidth="1" min="3339" max="3340" style="1" width="10.7109375"/>
    <col min="3341" max="3341" style="1" width="9.140625"/>
    <col customWidth="1" min="3342" max="3342" style="1" width="12.85546875"/>
    <col customWidth="1" min="3343" max="3343" style="1" width="23.42578125"/>
    <col min="3344" max="3345" style="1" width="9.140625"/>
    <col bestFit="1" customWidth="1" min="3346" max="3346" style="1" width="10.5703125"/>
    <col customWidth="1" min="3347" max="3347" style="1" width="11.28515625"/>
    <col min="3348" max="3584" style="1" width="9.140625"/>
    <col customWidth="1" min="3585" max="3585" style="1" width="103.85546875"/>
    <col customWidth="1" min="3586" max="3594" style="1" width="19.7109375"/>
    <col customWidth="1" min="3595" max="3596" style="1" width="10.7109375"/>
    <col min="3597" max="3597" style="1" width="9.140625"/>
    <col customWidth="1" min="3598" max="3598" style="1" width="12.85546875"/>
    <col customWidth="1" min="3599" max="3599" style="1" width="23.42578125"/>
    <col min="3600" max="3601" style="1" width="9.140625"/>
    <col bestFit="1" customWidth="1" min="3602" max="3602" style="1" width="10.5703125"/>
    <col customWidth="1" min="3603" max="3603" style="1" width="11.28515625"/>
    <col min="3604" max="3840" style="1" width="9.140625"/>
    <col customWidth="1" min="3841" max="3841" style="1" width="103.85546875"/>
    <col customWidth="1" min="3842" max="3850" style="1" width="19.7109375"/>
    <col customWidth="1" min="3851" max="3852" style="1" width="10.7109375"/>
    <col min="3853" max="3853" style="1" width="9.140625"/>
    <col customWidth="1" min="3854" max="3854" style="1" width="12.85546875"/>
    <col customWidth="1" min="3855" max="3855" style="1" width="23.42578125"/>
    <col min="3856" max="3857" style="1" width="9.140625"/>
    <col bestFit="1" customWidth="1" min="3858" max="3858" style="1" width="10.5703125"/>
    <col customWidth="1" min="3859" max="3859" style="1" width="11.28515625"/>
    <col min="3860" max="4096" style="1" width="9.140625"/>
    <col customWidth="1" min="4097" max="4097" style="1" width="103.85546875"/>
    <col customWidth="1" min="4098" max="4106" style="1" width="19.7109375"/>
    <col customWidth="1" min="4107" max="4108" style="1" width="10.7109375"/>
    <col min="4109" max="4109" style="1" width="9.140625"/>
    <col customWidth="1" min="4110" max="4110" style="1" width="12.85546875"/>
    <col customWidth="1" min="4111" max="4111" style="1" width="23.42578125"/>
    <col min="4112" max="4113" style="1" width="9.140625"/>
    <col bestFit="1" customWidth="1" min="4114" max="4114" style="1" width="10.5703125"/>
    <col customWidth="1" min="4115" max="4115" style="1" width="11.28515625"/>
    <col min="4116" max="4352" style="1" width="9.140625"/>
    <col customWidth="1" min="4353" max="4353" style="1" width="103.85546875"/>
    <col customWidth="1" min="4354" max="4362" style="1" width="19.7109375"/>
    <col customWidth="1" min="4363" max="4364" style="1" width="10.7109375"/>
    <col min="4365" max="4365" style="1" width="9.140625"/>
    <col customWidth="1" min="4366" max="4366" style="1" width="12.85546875"/>
    <col customWidth="1" min="4367" max="4367" style="1" width="23.42578125"/>
    <col min="4368" max="4369" style="1" width="9.140625"/>
    <col bestFit="1" customWidth="1" min="4370" max="4370" style="1" width="10.5703125"/>
    <col customWidth="1" min="4371" max="4371" style="1" width="11.28515625"/>
    <col min="4372" max="4608" style="1" width="9.140625"/>
    <col customWidth="1" min="4609" max="4609" style="1" width="103.85546875"/>
    <col customWidth="1" min="4610" max="4618" style="1" width="19.7109375"/>
    <col customWidth="1" min="4619" max="4620" style="1" width="10.7109375"/>
    <col min="4621" max="4621" style="1" width="9.140625"/>
    <col customWidth="1" min="4622" max="4622" style="1" width="12.85546875"/>
    <col customWidth="1" min="4623" max="4623" style="1" width="23.42578125"/>
    <col min="4624" max="4625" style="1" width="9.140625"/>
    <col bestFit="1" customWidth="1" min="4626" max="4626" style="1" width="10.5703125"/>
    <col customWidth="1" min="4627" max="4627" style="1" width="11.28515625"/>
    <col min="4628" max="4864" style="1" width="9.140625"/>
    <col customWidth="1" min="4865" max="4865" style="1" width="103.85546875"/>
    <col customWidth="1" min="4866" max="4874" style="1" width="19.7109375"/>
    <col customWidth="1" min="4875" max="4876" style="1" width="10.7109375"/>
    <col min="4877" max="4877" style="1" width="9.140625"/>
    <col customWidth="1" min="4878" max="4878" style="1" width="12.85546875"/>
    <col customWidth="1" min="4879" max="4879" style="1" width="23.42578125"/>
    <col min="4880" max="4881" style="1" width="9.140625"/>
    <col bestFit="1" customWidth="1" min="4882" max="4882" style="1" width="10.5703125"/>
    <col customWidth="1" min="4883" max="4883" style="1" width="11.28515625"/>
    <col min="4884" max="5120" style="1" width="9.140625"/>
    <col customWidth="1" min="5121" max="5121" style="1" width="103.85546875"/>
    <col customWidth="1" min="5122" max="5130" style="1" width="19.7109375"/>
    <col customWidth="1" min="5131" max="5132" style="1" width="10.7109375"/>
    <col min="5133" max="5133" style="1" width="9.140625"/>
    <col customWidth="1" min="5134" max="5134" style="1" width="12.85546875"/>
    <col customWidth="1" min="5135" max="5135" style="1" width="23.42578125"/>
    <col min="5136" max="5137" style="1" width="9.140625"/>
    <col bestFit="1" customWidth="1" min="5138" max="5138" style="1" width="10.5703125"/>
    <col customWidth="1" min="5139" max="5139" style="1" width="11.28515625"/>
    <col min="5140" max="5376" style="1" width="9.140625"/>
    <col customWidth="1" min="5377" max="5377" style="1" width="103.85546875"/>
    <col customWidth="1" min="5378" max="5386" style="1" width="19.7109375"/>
    <col customWidth="1" min="5387" max="5388" style="1" width="10.7109375"/>
    <col min="5389" max="5389" style="1" width="9.140625"/>
    <col customWidth="1" min="5390" max="5390" style="1" width="12.85546875"/>
    <col customWidth="1" min="5391" max="5391" style="1" width="23.42578125"/>
    <col min="5392" max="5393" style="1" width="9.140625"/>
    <col bestFit="1" customWidth="1" min="5394" max="5394" style="1" width="10.5703125"/>
    <col customWidth="1" min="5395" max="5395" style="1" width="11.28515625"/>
    <col min="5396" max="5632" style="1" width="9.140625"/>
    <col customWidth="1" min="5633" max="5633" style="1" width="103.85546875"/>
    <col customWidth="1" min="5634" max="5642" style="1" width="19.7109375"/>
    <col customWidth="1" min="5643" max="5644" style="1" width="10.7109375"/>
    <col min="5645" max="5645" style="1" width="9.140625"/>
    <col customWidth="1" min="5646" max="5646" style="1" width="12.85546875"/>
    <col customWidth="1" min="5647" max="5647" style="1" width="23.42578125"/>
    <col min="5648" max="5649" style="1" width="9.140625"/>
    <col bestFit="1" customWidth="1" min="5650" max="5650" style="1" width="10.5703125"/>
    <col customWidth="1" min="5651" max="5651" style="1" width="11.28515625"/>
    <col min="5652" max="5888" style="1" width="9.140625"/>
    <col customWidth="1" min="5889" max="5889" style="1" width="103.85546875"/>
    <col customWidth="1" min="5890" max="5898" style="1" width="19.7109375"/>
    <col customWidth="1" min="5899" max="5900" style="1" width="10.7109375"/>
    <col min="5901" max="5901" style="1" width="9.140625"/>
    <col customWidth="1" min="5902" max="5902" style="1" width="12.85546875"/>
    <col customWidth="1" min="5903" max="5903" style="1" width="23.42578125"/>
    <col min="5904" max="5905" style="1" width="9.140625"/>
    <col bestFit="1" customWidth="1" min="5906" max="5906" style="1" width="10.5703125"/>
    <col customWidth="1" min="5907" max="5907" style="1" width="11.28515625"/>
    <col min="5908" max="6144" style="1" width="9.140625"/>
    <col customWidth="1" min="6145" max="6145" style="1" width="103.85546875"/>
    <col customWidth="1" min="6146" max="6154" style="1" width="19.7109375"/>
    <col customWidth="1" min="6155" max="6156" style="1" width="10.7109375"/>
    <col min="6157" max="6157" style="1" width="9.140625"/>
    <col customWidth="1" min="6158" max="6158" style="1" width="12.85546875"/>
    <col customWidth="1" min="6159" max="6159" style="1" width="23.42578125"/>
    <col min="6160" max="6161" style="1" width="9.140625"/>
    <col bestFit="1" customWidth="1" min="6162" max="6162" style="1" width="10.5703125"/>
    <col customWidth="1" min="6163" max="6163" style="1" width="11.28515625"/>
    <col min="6164" max="6400" style="1" width="9.140625"/>
    <col customWidth="1" min="6401" max="6401" style="1" width="103.85546875"/>
    <col customWidth="1" min="6402" max="6410" style="1" width="19.7109375"/>
    <col customWidth="1" min="6411" max="6412" style="1" width="10.7109375"/>
    <col min="6413" max="6413" style="1" width="9.140625"/>
    <col customWidth="1" min="6414" max="6414" style="1" width="12.85546875"/>
    <col customWidth="1" min="6415" max="6415" style="1" width="23.42578125"/>
    <col min="6416" max="6417" style="1" width="9.140625"/>
    <col bestFit="1" customWidth="1" min="6418" max="6418" style="1" width="10.5703125"/>
    <col customWidth="1" min="6419" max="6419" style="1" width="11.28515625"/>
    <col min="6420" max="6656" style="1" width="9.140625"/>
    <col customWidth="1" min="6657" max="6657" style="1" width="103.85546875"/>
    <col customWidth="1" min="6658" max="6666" style="1" width="19.7109375"/>
    <col customWidth="1" min="6667" max="6668" style="1" width="10.7109375"/>
    <col min="6669" max="6669" style="1" width="9.140625"/>
    <col customWidth="1" min="6670" max="6670" style="1" width="12.85546875"/>
    <col customWidth="1" min="6671" max="6671" style="1" width="23.42578125"/>
    <col min="6672" max="6673" style="1" width="9.140625"/>
    <col bestFit="1" customWidth="1" min="6674" max="6674" style="1" width="10.5703125"/>
    <col customWidth="1" min="6675" max="6675" style="1" width="11.28515625"/>
    <col min="6676" max="6912" style="1" width="9.140625"/>
    <col customWidth="1" min="6913" max="6913" style="1" width="103.85546875"/>
    <col customWidth="1" min="6914" max="6922" style="1" width="19.7109375"/>
    <col customWidth="1" min="6923" max="6924" style="1" width="10.7109375"/>
    <col min="6925" max="6925" style="1" width="9.140625"/>
    <col customWidth="1" min="6926" max="6926" style="1" width="12.85546875"/>
    <col customWidth="1" min="6927" max="6927" style="1" width="23.42578125"/>
    <col min="6928" max="6929" style="1" width="9.140625"/>
    <col bestFit="1" customWidth="1" min="6930" max="6930" style="1" width="10.5703125"/>
    <col customWidth="1" min="6931" max="6931" style="1" width="11.28515625"/>
    <col min="6932" max="7168" style="1" width="9.140625"/>
    <col customWidth="1" min="7169" max="7169" style="1" width="103.85546875"/>
    <col customWidth="1" min="7170" max="7178" style="1" width="19.7109375"/>
    <col customWidth="1" min="7179" max="7180" style="1" width="10.7109375"/>
    <col min="7181" max="7181" style="1" width="9.140625"/>
    <col customWidth="1" min="7182" max="7182" style="1" width="12.85546875"/>
    <col customWidth="1" min="7183" max="7183" style="1" width="23.42578125"/>
    <col min="7184" max="7185" style="1" width="9.140625"/>
    <col bestFit="1" customWidth="1" min="7186" max="7186" style="1" width="10.5703125"/>
    <col customWidth="1" min="7187" max="7187" style="1" width="11.28515625"/>
    <col min="7188" max="7424" style="1" width="9.140625"/>
    <col customWidth="1" min="7425" max="7425" style="1" width="103.85546875"/>
    <col customWidth="1" min="7426" max="7434" style="1" width="19.7109375"/>
    <col customWidth="1" min="7435" max="7436" style="1" width="10.7109375"/>
    <col min="7437" max="7437" style="1" width="9.140625"/>
    <col customWidth="1" min="7438" max="7438" style="1" width="12.85546875"/>
    <col customWidth="1" min="7439" max="7439" style="1" width="23.42578125"/>
    <col min="7440" max="7441" style="1" width="9.140625"/>
    <col bestFit="1" customWidth="1" min="7442" max="7442" style="1" width="10.5703125"/>
    <col customWidth="1" min="7443" max="7443" style="1" width="11.28515625"/>
    <col min="7444" max="7680" style="1" width="9.140625"/>
    <col customWidth="1" min="7681" max="7681" style="1" width="103.85546875"/>
    <col customWidth="1" min="7682" max="7690" style="1" width="19.7109375"/>
    <col customWidth="1" min="7691" max="7692" style="1" width="10.7109375"/>
    <col min="7693" max="7693" style="1" width="9.140625"/>
    <col customWidth="1" min="7694" max="7694" style="1" width="12.85546875"/>
    <col customWidth="1" min="7695" max="7695" style="1" width="23.42578125"/>
    <col min="7696" max="7697" style="1" width="9.140625"/>
    <col bestFit="1" customWidth="1" min="7698" max="7698" style="1" width="10.5703125"/>
    <col customWidth="1" min="7699" max="7699" style="1" width="11.28515625"/>
    <col min="7700" max="7936" style="1" width="9.140625"/>
    <col customWidth="1" min="7937" max="7937" style="1" width="103.85546875"/>
    <col customWidth="1" min="7938" max="7946" style="1" width="19.7109375"/>
    <col customWidth="1" min="7947" max="7948" style="1" width="10.7109375"/>
    <col min="7949" max="7949" style="1" width="9.140625"/>
    <col customWidth="1" min="7950" max="7950" style="1" width="12.85546875"/>
    <col customWidth="1" min="7951" max="7951" style="1" width="23.42578125"/>
    <col min="7952" max="7953" style="1" width="9.140625"/>
    <col bestFit="1" customWidth="1" min="7954" max="7954" style="1" width="10.5703125"/>
    <col customWidth="1" min="7955" max="7955" style="1" width="11.28515625"/>
    <col min="7956" max="8192" style="1" width="9.140625"/>
    <col customWidth="1" min="8193" max="8193" style="1" width="103.85546875"/>
    <col customWidth="1" min="8194" max="8202" style="1" width="19.7109375"/>
    <col customWidth="1" min="8203" max="8204" style="1" width="10.7109375"/>
    <col min="8205" max="8205" style="1" width="9.140625"/>
    <col customWidth="1" min="8206" max="8206" style="1" width="12.85546875"/>
    <col customWidth="1" min="8207" max="8207" style="1" width="23.42578125"/>
    <col min="8208" max="8209" style="1" width="9.140625"/>
    <col bestFit="1" customWidth="1" min="8210" max="8210" style="1" width="10.5703125"/>
    <col customWidth="1" min="8211" max="8211" style="1" width="11.28515625"/>
    <col min="8212" max="8448" style="1" width="9.140625"/>
    <col customWidth="1" min="8449" max="8449" style="1" width="103.85546875"/>
    <col customWidth="1" min="8450" max="8458" style="1" width="19.7109375"/>
    <col customWidth="1" min="8459" max="8460" style="1" width="10.7109375"/>
    <col min="8461" max="8461" style="1" width="9.140625"/>
    <col customWidth="1" min="8462" max="8462" style="1" width="12.85546875"/>
    <col customWidth="1" min="8463" max="8463" style="1" width="23.42578125"/>
    <col min="8464" max="8465" style="1" width="9.140625"/>
    <col bestFit="1" customWidth="1" min="8466" max="8466" style="1" width="10.5703125"/>
    <col customWidth="1" min="8467" max="8467" style="1" width="11.28515625"/>
    <col min="8468" max="8704" style="1" width="9.140625"/>
    <col customWidth="1" min="8705" max="8705" style="1" width="103.85546875"/>
    <col customWidth="1" min="8706" max="8714" style="1" width="19.7109375"/>
    <col customWidth="1" min="8715" max="8716" style="1" width="10.7109375"/>
    <col min="8717" max="8717" style="1" width="9.140625"/>
    <col customWidth="1" min="8718" max="8718" style="1" width="12.85546875"/>
    <col customWidth="1" min="8719" max="8719" style="1" width="23.42578125"/>
    <col min="8720" max="8721" style="1" width="9.140625"/>
    <col bestFit="1" customWidth="1" min="8722" max="8722" style="1" width="10.5703125"/>
    <col customWidth="1" min="8723" max="8723" style="1" width="11.28515625"/>
    <col min="8724" max="8960" style="1" width="9.140625"/>
    <col customWidth="1" min="8961" max="8961" style="1" width="103.85546875"/>
    <col customWidth="1" min="8962" max="8970" style="1" width="19.7109375"/>
    <col customWidth="1" min="8971" max="8972" style="1" width="10.7109375"/>
    <col min="8973" max="8973" style="1" width="9.140625"/>
    <col customWidth="1" min="8974" max="8974" style="1" width="12.85546875"/>
    <col customWidth="1" min="8975" max="8975" style="1" width="23.42578125"/>
    <col min="8976" max="8977" style="1" width="9.140625"/>
    <col bestFit="1" customWidth="1" min="8978" max="8978" style="1" width="10.5703125"/>
    <col customWidth="1" min="8979" max="8979" style="1" width="11.28515625"/>
    <col min="8980" max="9216" style="1" width="9.140625"/>
    <col customWidth="1" min="9217" max="9217" style="1" width="103.85546875"/>
    <col customWidth="1" min="9218" max="9226" style="1" width="19.7109375"/>
    <col customWidth="1" min="9227" max="9228" style="1" width="10.7109375"/>
    <col min="9229" max="9229" style="1" width="9.140625"/>
    <col customWidth="1" min="9230" max="9230" style="1" width="12.85546875"/>
    <col customWidth="1" min="9231" max="9231" style="1" width="23.42578125"/>
    <col min="9232" max="9233" style="1" width="9.140625"/>
    <col bestFit="1" customWidth="1" min="9234" max="9234" style="1" width="10.5703125"/>
    <col customWidth="1" min="9235" max="9235" style="1" width="11.28515625"/>
    <col min="9236" max="9472" style="1" width="9.140625"/>
    <col customWidth="1" min="9473" max="9473" style="1" width="103.85546875"/>
    <col customWidth="1" min="9474" max="9482" style="1" width="19.7109375"/>
    <col customWidth="1" min="9483" max="9484" style="1" width="10.7109375"/>
    <col min="9485" max="9485" style="1" width="9.140625"/>
    <col customWidth="1" min="9486" max="9486" style="1" width="12.85546875"/>
    <col customWidth="1" min="9487" max="9487" style="1" width="23.42578125"/>
    <col min="9488" max="9489" style="1" width="9.140625"/>
    <col bestFit="1" customWidth="1" min="9490" max="9490" style="1" width="10.5703125"/>
    <col customWidth="1" min="9491" max="9491" style="1" width="11.28515625"/>
    <col min="9492" max="9728" style="1" width="9.140625"/>
    <col customWidth="1" min="9729" max="9729" style="1" width="103.85546875"/>
    <col customWidth="1" min="9730" max="9738" style="1" width="19.7109375"/>
    <col customWidth="1" min="9739" max="9740" style="1" width="10.7109375"/>
    <col min="9741" max="9741" style="1" width="9.140625"/>
    <col customWidth="1" min="9742" max="9742" style="1" width="12.85546875"/>
    <col customWidth="1" min="9743" max="9743" style="1" width="23.42578125"/>
    <col min="9744" max="9745" style="1" width="9.140625"/>
    <col bestFit="1" customWidth="1" min="9746" max="9746" style="1" width="10.5703125"/>
    <col customWidth="1" min="9747" max="9747" style="1" width="11.28515625"/>
    <col min="9748" max="9984" style="1" width="9.140625"/>
    <col customWidth="1" min="9985" max="9985" style="1" width="103.85546875"/>
    <col customWidth="1" min="9986" max="9994" style="1" width="19.7109375"/>
    <col customWidth="1" min="9995" max="9996" style="1" width="10.7109375"/>
    <col min="9997" max="9997" style="1" width="9.140625"/>
    <col customWidth="1" min="9998" max="9998" style="1" width="12.85546875"/>
    <col customWidth="1" min="9999" max="9999" style="1" width="23.42578125"/>
    <col min="10000" max="10001" style="1" width="9.140625"/>
    <col bestFit="1" customWidth="1" min="10002" max="10002" style="1" width="10.5703125"/>
    <col customWidth="1" min="10003" max="10003" style="1" width="11.28515625"/>
    <col min="10004" max="10240" style="1" width="9.140625"/>
    <col customWidth="1" min="10241" max="10241" style="1" width="103.85546875"/>
    <col customWidth="1" min="10242" max="10250" style="1" width="19.7109375"/>
    <col customWidth="1" min="10251" max="10252" style="1" width="10.7109375"/>
    <col min="10253" max="10253" style="1" width="9.140625"/>
    <col customWidth="1" min="10254" max="10254" style="1" width="12.85546875"/>
    <col customWidth="1" min="10255" max="10255" style="1" width="23.42578125"/>
    <col min="10256" max="10257" style="1" width="9.140625"/>
    <col bestFit="1" customWidth="1" min="10258" max="10258" style="1" width="10.5703125"/>
    <col customWidth="1" min="10259" max="10259" style="1" width="11.28515625"/>
    <col min="10260" max="10496" style="1" width="9.140625"/>
    <col customWidth="1" min="10497" max="10497" style="1" width="103.85546875"/>
    <col customWidth="1" min="10498" max="10506" style="1" width="19.7109375"/>
    <col customWidth="1" min="10507" max="10508" style="1" width="10.7109375"/>
    <col min="10509" max="10509" style="1" width="9.140625"/>
    <col customWidth="1" min="10510" max="10510" style="1" width="12.85546875"/>
    <col customWidth="1" min="10511" max="10511" style="1" width="23.42578125"/>
    <col min="10512" max="10513" style="1" width="9.140625"/>
    <col bestFit="1" customWidth="1" min="10514" max="10514" style="1" width="10.5703125"/>
    <col customWidth="1" min="10515" max="10515" style="1" width="11.28515625"/>
    <col min="10516" max="10752" style="1" width="9.140625"/>
    <col customWidth="1" min="10753" max="10753" style="1" width="103.85546875"/>
    <col customWidth="1" min="10754" max="10762" style="1" width="19.7109375"/>
    <col customWidth="1" min="10763" max="10764" style="1" width="10.7109375"/>
    <col min="10765" max="10765" style="1" width="9.140625"/>
    <col customWidth="1" min="10766" max="10766" style="1" width="12.85546875"/>
    <col customWidth="1" min="10767" max="10767" style="1" width="23.42578125"/>
    <col min="10768" max="10769" style="1" width="9.140625"/>
    <col bestFit="1" customWidth="1" min="10770" max="10770" style="1" width="10.5703125"/>
    <col customWidth="1" min="10771" max="10771" style="1" width="11.28515625"/>
    <col min="10772" max="11008" style="1" width="9.140625"/>
    <col customWidth="1" min="11009" max="11009" style="1" width="103.85546875"/>
    <col customWidth="1" min="11010" max="11018" style="1" width="19.7109375"/>
    <col customWidth="1" min="11019" max="11020" style="1" width="10.7109375"/>
    <col min="11021" max="11021" style="1" width="9.140625"/>
    <col customWidth="1" min="11022" max="11022" style="1" width="12.85546875"/>
    <col customWidth="1" min="11023" max="11023" style="1" width="23.42578125"/>
    <col min="11024" max="11025" style="1" width="9.140625"/>
    <col bestFit="1" customWidth="1" min="11026" max="11026" style="1" width="10.5703125"/>
    <col customWidth="1" min="11027" max="11027" style="1" width="11.28515625"/>
    <col min="11028" max="11264" style="1" width="9.140625"/>
    <col customWidth="1" min="11265" max="11265" style="1" width="103.85546875"/>
    <col customWidth="1" min="11266" max="11274" style="1" width="19.7109375"/>
    <col customWidth="1" min="11275" max="11276" style="1" width="10.7109375"/>
    <col min="11277" max="11277" style="1" width="9.140625"/>
    <col customWidth="1" min="11278" max="11278" style="1" width="12.85546875"/>
    <col customWidth="1" min="11279" max="11279" style="1" width="23.42578125"/>
    <col min="11280" max="11281" style="1" width="9.140625"/>
    <col bestFit="1" customWidth="1" min="11282" max="11282" style="1" width="10.5703125"/>
    <col customWidth="1" min="11283" max="11283" style="1" width="11.28515625"/>
    <col min="11284" max="11520" style="1" width="9.140625"/>
    <col customWidth="1" min="11521" max="11521" style="1" width="103.85546875"/>
    <col customWidth="1" min="11522" max="11530" style="1" width="19.7109375"/>
    <col customWidth="1" min="11531" max="11532" style="1" width="10.7109375"/>
    <col min="11533" max="11533" style="1" width="9.140625"/>
    <col customWidth="1" min="11534" max="11534" style="1" width="12.85546875"/>
    <col customWidth="1" min="11535" max="11535" style="1" width="23.42578125"/>
    <col min="11536" max="11537" style="1" width="9.140625"/>
    <col bestFit="1" customWidth="1" min="11538" max="11538" style="1" width="10.5703125"/>
    <col customWidth="1" min="11539" max="11539" style="1" width="11.28515625"/>
    <col min="11540" max="11776" style="1" width="9.140625"/>
    <col customWidth="1" min="11777" max="11777" style="1" width="103.85546875"/>
    <col customWidth="1" min="11778" max="11786" style="1" width="19.7109375"/>
    <col customWidth="1" min="11787" max="11788" style="1" width="10.7109375"/>
    <col min="11789" max="11789" style="1" width="9.140625"/>
    <col customWidth="1" min="11790" max="11790" style="1" width="12.85546875"/>
    <col customWidth="1" min="11791" max="11791" style="1" width="23.42578125"/>
    <col min="11792" max="11793" style="1" width="9.140625"/>
    <col bestFit="1" customWidth="1" min="11794" max="11794" style="1" width="10.5703125"/>
    <col customWidth="1" min="11795" max="11795" style="1" width="11.28515625"/>
    <col min="11796" max="12032" style="1" width="9.140625"/>
    <col customWidth="1" min="12033" max="12033" style="1" width="103.85546875"/>
    <col customWidth="1" min="12034" max="12042" style="1" width="19.7109375"/>
    <col customWidth="1" min="12043" max="12044" style="1" width="10.7109375"/>
    <col min="12045" max="12045" style="1" width="9.140625"/>
    <col customWidth="1" min="12046" max="12046" style="1" width="12.85546875"/>
    <col customWidth="1" min="12047" max="12047" style="1" width="23.42578125"/>
    <col min="12048" max="12049" style="1" width="9.140625"/>
    <col bestFit="1" customWidth="1" min="12050" max="12050" style="1" width="10.5703125"/>
    <col customWidth="1" min="12051" max="12051" style="1" width="11.28515625"/>
    <col min="12052" max="12288" style="1" width="9.140625"/>
    <col customWidth="1" min="12289" max="12289" style="1" width="103.85546875"/>
    <col customWidth="1" min="12290" max="12298" style="1" width="19.7109375"/>
    <col customWidth="1" min="12299" max="12300" style="1" width="10.7109375"/>
    <col min="12301" max="12301" style="1" width="9.140625"/>
    <col customWidth="1" min="12302" max="12302" style="1" width="12.85546875"/>
    <col customWidth="1" min="12303" max="12303" style="1" width="23.42578125"/>
    <col min="12304" max="12305" style="1" width="9.140625"/>
    <col bestFit="1" customWidth="1" min="12306" max="12306" style="1" width="10.5703125"/>
    <col customWidth="1" min="12307" max="12307" style="1" width="11.28515625"/>
    <col min="12308" max="12544" style="1" width="9.140625"/>
    <col customWidth="1" min="12545" max="12545" style="1" width="103.85546875"/>
    <col customWidth="1" min="12546" max="12554" style="1" width="19.7109375"/>
    <col customWidth="1" min="12555" max="12556" style="1" width="10.7109375"/>
    <col min="12557" max="12557" style="1" width="9.140625"/>
    <col customWidth="1" min="12558" max="12558" style="1" width="12.85546875"/>
    <col customWidth="1" min="12559" max="12559" style="1" width="23.42578125"/>
    <col min="12560" max="12561" style="1" width="9.140625"/>
    <col bestFit="1" customWidth="1" min="12562" max="12562" style="1" width="10.5703125"/>
    <col customWidth="1" min="12563" max="12563" style="1" width="11.28515625"/>
    <col min="12564" max="12800" style="1" width="9.140625"/>
    <col customWidth="1" min="12801" max="12801" style="1" width="103.85546875"/>
    <col customWidth="1" min="12802" max="12810" style="1" width="19.7109375"/>
    <col customWidth="1" min="12811" max="12812" style="1" width="10.7109375"/>
    <col min="12813" max="12813" style="1" width="9.140625"/>
    <col customWidth="1" min="12814" max="12814" style="1" width="12.85546875"/>
    <col customWidth="1" min="12815" max="12815" style="1" width="23.42578125"/>
    <col min="12816" max="12817" style="1" width="9.140625"/>
    <col bestFit="1" customWidth="1" min="12818" max="12818" style="1" width="10.5703125"/>
    <col customWidth="1" min="12819" max="12819" style="1" width="11.28515625"/>
    <col min="12820" max="13056" style="1" width="9.140625"/>
    <col customWidth="1" min="13057" max="13057" style="1" width="103.85546875"/>
    <col customWidth="1" min="13058" max="13066" style="1" width="19.7109375"/>
    <col customWidth="1" min="13067" max="13068" style="1" width="10.7109375"/>
    <col min="13069" max="13069" style="1" width="9.140625"/>
    <col customWidth="1" min="13070" max="13070" style="1" width="12.85546875"/>
    <col customWidth="1" min="13071" max="13071" style="1" width="23.42578125"/>
    <col min="13072" max="13073" style="1" width="9.140625"/>
    <col bestFit="1" customWidth="1" min="13074" max="13074" style="1" width="10.5703125"/>
    <col customWidth="1" min="13075" max="13075" style="1" width="11.28515625"/>
    <col min="13076" max="13312" style="1" width="9.140625"/>
    <col customWidth="1" min="13313" max="13313" style="1" width="103.85546875"/>
    <col customWidth="1" min="13314" max="13322" style="1" width="19.7109375"/>
    <col customWidth="1" min="13323" max="13324" style="1" width="10.7109375"/>
    <col min="13325" max="13325" style="1" width="9.140625"/>
    <col customWidth="1" min="13326" max="13326" style="1" width="12.85546875"/>
    <col customWidth="1" min="13327" max="13327" style="1" width="23.42578125"/>
    <col min="13328" max="13329" style="1" width="9.140625"/>
    <col bestFit="1" customWidth="1" min="13330" max="13330" style="1" width="10.5703125"/>
    <col customWidth="1" min="13331" max="13331" style="1" width="11.28515625"/>
    <col min="13332" max="13568" style="1" width="9.140625"/>
    <col customWidth="1" min="13569" max="13569" style="1" width="103.85546875"/>
    <col customWidth="1" min="13570" max="13578" style="1" width="19.7109375"/>
    <col customWidth="1" min="13579" max="13580" style="1" width="10.7109375"/>
    <col min="13581" max="13581" style="1" width="9.140625"/>
    <col customWidth="1" min="13582" max="13582" style="1" width="12.85546875"/>
    <col customWidth="1" min="13583" max="13583" style="1" width="23.42578125"/>
    <col min="13584" max="13585" style="1" width="9.140625"/>
    <col bestFit="1" customWidth="1" min="13586" max="13586" style="1" width="10.5703125"/>
    <col customWidth="1" min="13587" max="13587" style="1" width="11.28515625"/>
    <col min="13588" max="13824" style="1" width="9.140625"/>
    <col customWidth="1" min="13825" max="13825" style="1" width="103.85546875"/>
    <col customWidth="1" min="13826" max="13834" style="1" width="19.7109375"/>
    <col customWidth="1" min="13835" max="13836" style="1" width="10.7109375"/>
    <col min="13837" max="13837" style="1" width="9.140625"/>
    <col customWidth="1" min="13838" max="13838" style="1" width="12.85546875"/>
    <col customWidth="1" min="13839" max="13839" style="1" width="23.42578125"/>
    <col min="13840" max="13841" style="1" width="9.140625"/>
    <col bestFit="1" customWidth="1" min="13842" max="13842" style="1" width="10.5703125"/>
    <col customWidth="1" min="13843" max="13843" style="1" width="11.28515625"/>
    <col min="13844" max="14080" style="1" width="9.140625"/>
    <col customWidth="1" min="14081" max="14081" style="1" width="103.85546875"/>
    <col customWidth="1" min="14082" max="14090" style="1" width="19.7109375"/>
    <col customWidth="1" min="14091" max="14092" style="1" width="10.7109375"/>
    <col min="14093" max="14093" style="1" width="9.140625"/>
    <col customWidth="1" min="14094" max="14094" style="1" width="12.85546875"/>
    <col customWidth="1" min="14095" max="14095" style="1" width="23.42578125"/>
    <col min="14096" max="14097" style="1" width="9.140625"/>
    <col bestFit="1" customWidth="1" min="14098" max="14098" style="1" width="10.5703125"/>
    <col customWidth="1" min="14099" max="14099" style="1" width="11.28515625"/>
    <col min="14100" max="14336" style="1" width="9.140625"/>
    <col customWidth="1" min="14337" max="14337" style="1" width="103.85546875"/>
    <col customWidth="1" min="14338" max="14346" style="1" width="19.7109375"/>
    <col customWidth="1" min="14347" max="14348" style="1" width="10.7109375"/>
    <col min="14349" max="14349" style="1" width="9.140625"/>
    <col customWidth="1" min="14350" max="14350" style="1" width="12.85546875"/>
    <col customWidth="1" min="14351" max="14351" style="1" width="23.42578125"/>
    <col min="14352" max="14353" style="1" width="9.140625"/>
    <col bestFit="1" customWidth="1" min="14354" max="14354" style="1" width="10.5703125"/>
    <col customWidth="1" min="14355" max="14355" style="1" width="11.28515625"/>
    <col min="14356" max="14592" style="1" width="9.140625"/>
    <col customWidth="1" min="14593" max="14593" style="1" width="103.85546875"/>
    <col customWidth="1" min="14594" max="14602" style="1" width="19.7109375"/>
    <col customWidth="1" min="14603" max="14604" style="1" width="10.7109375"/>
    <col min="14605" max="14605" style="1" width="9.140625"/>
    <col customWidth="1" min="14606" max="14606" style="1" width="12.85546875"/>
    <col customWidth="1" min="14607" max="14607" style="1" width="23.42578125"/>
    <col min="14608" max="14609" style="1" width="9.140625"/>
    <col bestFit="1" customWidth="1" min="14610" max="14610" style="1" width="10.5703125"/>
    <col customWidth="1" min="14611" max="14611" style="1" width="11.28515625"/>
    <col min="14612" max="14848" style="1" width="9.140625"/>
    <col customWidth="1" min="14849" max="14849" style="1" width="103.85546875"/>
    <col customWidth="1" min="14850" max="14858" style="1" width="19.7109375"/>
    <col customWidth="1" min="14859" max="14860" style="1" width="10.7109375"/>
    <col min="14861" max="14861" style="1" width="9.140625"/>
    <col customWidth="1" min="14862" max="14862" style="1" width="12.85546875"/>
    <col customWidth="1" min="14863" max="14863" style="1" width="23.42578125"/>
    <col min="14864" max="14865" style="1" width="9.140625"/>
    <col bestFit="1" customWidth="1" min="14866" max="14866" style="1" width="10.5703125"/>
    <col customWidth="1" min="14867" max="14867" style="1" width="11.28515625"/>
    <col min="14868" max="15104" style="1" width="9.140625"/>
    <col customWidth="1" min="15105" max="15105" style="1" width="103.85546875"/>
    <col customWidth="1" min="15106" max="15114" style="1" width="19.7109375"/>
    <col customWidth="1" min="15115" max="15116" style="1" width="10.7109375"/>
    <col min="15117" max="15117" style="1" width="9.140625"/>
    <col customWidth="1" min="15118" max="15118" style="1" width="12.85546875"/>
    <col customWidth="1" min="15119" max="15119" style="1" width="23.42578125"/>
    <col min="15120" max="15121" style="1" width="9.140625"/>
    <col bestFit="1" customWidth="1" min="15122" max="15122" style="1" width="10.5703125"/>
    <col customWidth="1" min="15123" max="15123" style="1" width="11.28515625"/>
    <col min="15124" max="15360" style="1" width="9.140625"/>
    <col customWidth="1" min="15361" max="15361" style="1" width="103.85546875"/>
    <col customWidth="1" min="15362" max="15370" style="1" width="19.7109375"/>
    <col customWidth="1" min="15371" max="15372" style="1" width="10.7109375"/>
    <col min="15373" max="15373" style="1" width="9.140625"/>
    <col customWidth="1" min="15374" max="15374" style="1" width="12.85546875"/>
    <col customWidth="1" min="15375" max="15375" style="1" width="23.42578125"/>
    <col min="15376" max="15377" style="1" width="9.140625"/>
    <col bestFit="1" customWidth="1" min="15378" max="15378" style="1" width="10.5703125"/>
    <col customWidth="1" min="15379" max="15379" style="1" width="11.28515625"/>
    <col min="15380" max="15616" style="1" width="9.140625"/>
    <col customWidth="1" min="15617" max="15617" style="1" width="103.85546875"/>
    <col customWidth="1" min="15618" max="15626" style="1" width="19.7109375"/>
    <col customWidth="1" min="15627" max="15628" style="1" width="10.7109375"/>
    <col min="15629" max="15629" style="1" width="9.140625"/>
    <col customWidth="1" min="15630" max="15630" style="1" width="12.85546875"/>
    <col customWidth="1" min="15631" max="15631" style="1" width="23.42578125"/>
    <col min="15632" max="15633" style="1" width="9.140625"/>
    <col bestFit="1" customWidth="1" min="15634" max="15634" style="1" width="10.5703125"/>
    <col customWidth="1" min="15635" max="15635" style="1" width="11.28515625"/>
    <col min="15636" max="15872" style="1" width="9.140625"/>
    <col customWidth="1" min="15873" max="15873" style="1" width="103.85546875"/>
    <col customWidth="1" min="15874" max="15882" style="1" width="19.7109375"/>
    <col customWidth="1" min="15883" max="15884" style="1" width="10.7109375"/>
    <col min="15885" max="15885" style="1" width="9.140625"/>
    <col customWidth="1" min="15886" max="15886" style="1" width="12.85546875"/>
    <col customWidth="1" min="15887" max="15887" style="1" width="23.42578125"/>
    <col min="15888" max="15889" style="1" width="9.140625"/>
    <col bestFit="1" customWidth="1" min="15890" max="15890" style="1" width="10.5703125"/>
    <col customWidth="1" min="15891" max="15891" style="1" width="11.28515625"/>
    <col min="15892" max="16128" style="1" width="9.140625"/>
    <col customWidth="1" min="16129" max="16129" style="1" width="103.85546875"/>
    <col customWidth="1" min="16130" max="16138" style="1" width="19.7109375"/>
    <col customWidth="1" min="16139" max="16140" style="1" width="10.7109375"/>
    <col min="16141" max="16141" style="1" width="9.140625"/>
    <col customWidth="1" min="16142" max="16142" style="1" width="12.85546875"/>
    <col customWidth="1" min="16143" max="16143" style="1" width="23.42578125"/>
    <col min="16144" max="16145" style="1" width="9.140625"/>
    <col bestFit="1" customWidth="1" min="16146" max="16146" style="1" width="10.5703125"/>
    <col customWidth="1" min="16147" max="16147" style="1" width="11.28515625"/>
    <col min="16148" max="16384" style="1" width="9.140625"/>
  </cols>
  <sheetData>
    <row r="1" ht="23.25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</row>
    <row r="2" ht="23.25">
      <c r="A2" s="137" t="s">
        <v>232</v>
      </c>
      <c r="B2" s="137"/>
      <c r="C2" s="137"/>
      <c r="D2" s="137"/>
      <c r="E2" s="137"/>
      <c r="F2" s="137"/>
      <c r="G2" s="137"/>
      <c r="H2" s="137"/>
      <c r="I2" s="137"/>
      <c r="J2" s="137"/>
      <c r="K2" s="560"/>
      <c r="L2" s="560"/>
      <c r="M2" s="560"/>
      <c r="N2" s="560"/>
      <c r="O2" s="560"/>
      <c r="P2" s="560"/>
      <c r="Q2" s="560"/>
    </row>
    <row r="3" ht="23.25">
      <c r="A3" s="695" t="s">
        <v>233</v>
      </c>
      <c r="B3" s="695"/>
      <c r="C3" s="695"/>
      <c r="D3" s="695"/>
      <c r="E3" s="695"/>
      <c r="F3" s="695"/>
      <c r="G3" s="695"/>
      <c r="H3" s="695"/>
      <c r="I3" s="695"/>
      <c r="J3" s="695"/>
      <c r="K3" s="562"/>
      <c r="L3" s="562"/>
      <c r="M3" s="562"/>
      <c r="N3" s="562"/>
      <c r="O3" s="562"/>
      <c r="P3" s="562"/>
    </row>
    <row r="4" ht="23.25">
      <c r="A4" s="137" t="s">
        <v>244</v>
      </c>
      <c r="B4" s="137"/>
      <c r="C4" s="137"/>
      <c r="D4" s="137"/>
      <c r="E4" s="137"/>
      <c r="F4" s="137"/>
      <c r="G4" s="137"/>
      <c r="H4" s="137"/>
      <c r="I4" s="137"/>
      <c r="J4" s="137"/>
      <c r="K4" s="560"/>
      <c r="L4" s="560"/>
    </row>
    <row r="5" ht="23.25">
      <c r="A5" s="5"/>
    </row>
    <row r="6" ht="23.25">
      <c r="A6" s="697" t="s">
        <v>3</v>
      </c>
      <c r="B6" s="914" t="s">
        <v>36</v>
      </c>
      <c r="C6" s="915"/>
      <c r="D6" s="916"/>
      <c r="E6" s="914" t="s">
        <v>37</v>
      </c>
      <c r="F6" s="915"/>
      <c r="G6" s="916"/>
      <c r="H6" s="700" t="s">
        <v>245</v>
      </c>
      <c r="I6" s="701"/>
      <c r="J6" s="702"/>
      <c r="K6" s="568"/>
      <c r="L6" s="568"/>
    </row>
    <row r="7" ht="23.25">
      <c r="A7" s="703"/>
      <c r="B7" s="917" t="s">
        <v>66</v>
      </c>
      <c r="C7" s="918"/>
      <c r="D7" s="919"/>
      <c r="E7" s="917" t="s">
        <v>66</v>
      </c>
      <c r="F7" s="918"/>
      <c r="G7" s="919"/>
      <c r="H7" s="712"/>
      <c r="I7" s="713"/>
      <c r="J7" s="714"/>
      <c r="K7" s="568"/>
      <c r="L7" s="568"/>
    </row>
    <row r="8" ht="50.25" customHeight="1">
      <c r="A8" s="715"/>
      <c r="B8" s="579" t="s">
        <v>9</v>
      </c>
      <c r="C8" s="579" t="s">
        <v>10</v>
      </c>
      <c r="D8" s="3067" t="s">
        <v>11</v>
      </c>
      <c r="E8" s="579" t="s">
        <v>9</v>
      </c>
      <c r="F8" s="579" t="s">
        <v>10</v>
      </c>
      <c r="G8" s="3067" t="s">
        <v>11</v>
      </c>
      <c r="H8" s="579" t="s">
        <v>9</v>
      </c>
      <c r="I8" s="579" t="s">
        <v>10</v>
      </c>
      <c r="J8" s="582" t="s">
        <v>11</v>
      </c>
      <c r="K8" s="568"/>
      <c r="L8" s="568"/>
    </row>
    <row r="9" ht="23.25">
      <c r="A9" s="884" t="s">
        <v>12</v>
      </c>
      <c r="B9" s="3068"/>
      <c r="C9" s="924"/>
      <c r="D9" s="3069"/>
      <c r="E9" s="3068"/>
      <c r="F9" s="924"/>
      <c r="G9" s="925"/>
      <c r="H9" s="1007"/>
      <c r="I9" s="1008"/>
      <c r="J9" s="928"/>
      <c r="K9" s="568"/>
      <c r="L9" s="568"/>
    </row>
    <row r="10" ht="34.5" customHeight="1">
      <c r="A10" s="735" t="s">
        <v>246</v>
      </c>
      <c r="B10" s="2912">
        <v>0</v>
      </c>
      <c r="C10" s="2913">
        <v>0</v>
      </c>
      <c r="D10" s="2922">
        <v>0</v>
      </c>
      <c r="E10" s="2912">
        <v>0</v>
      </c>
      <c r="F10" s="2913">
        <v>5</v>
      </c>
      <c r="G10" s="2922">
        <v>5</v>
      </c>
      <c r="H10" s="3070">
        <f>B10+E10</f>
        <v>0</v>
      </c>
      <c r="I10" s="3071">
        <f t="shared" ref="I10:I11" si="588">SUM(C10+F10)</f>
        <v>5</v>
      </c>
      <c r="J10" s="3072">
        <f t="shared" ref="J10:J11" si="589">SUM(D10+G10)</f>
        <v>5</v>
      </c>
      <c r="K10" s="2921"/>
      <c r="L10" s="2921"/>
      <c r="M10" s="2921"/>
      <c r="N10" s="2921"/>
      <c r="O10" s="2921"/>
    </row>
    <row r="11" ht="24">
      <c r="A11" s="612" t="s">
        <v>30</v>
      </c>
      <c r="B11" s="128">
        <f t="shared" ref="B11:G11" si="590">SUM(B9:B10)</f>
        <v>0</v>
      </c>
      <c r="C11" s="128">
        <v>0</v>
      </c>
      <c r="D11" s="128">
        <f t="shared" si="590"/>
        <v>0</v>
      </c>
      <c r="E11" s="128">
        <f t="shared" si="590"/>
        <v>0</v>
      </c>
      <c r="F11" s="128">
        <f t="shared" si="590"/>
        <v>5</v>
      </c>
      <c r="G11" s="128">
        <f t="shared" si="590"/>
        <v>5</v>
      </c>
      <c r="H11" s="128">
        <f>SUM(H10:H10)</f>
        <v>0</v>
      </c>
      <c r="I11" s="3073">
        <f t="shared" si="588"/>
        <v>5</v>
      </c>
      <c r="J11" s="3074">
        <f t="shared" si="589"/>
        <v>5</v>
      </c>
      <c r="K11" s="568"/>
      <c r="L11" s="568"/>
    </row>
    <row r="12" ht="36" customHeight="1">
      <c r="A12" s="612" t="s">
        <v>18</v>
      </c>
      <c r="B12" s="3075"/>
      <c r="C12" s="3076"/>
      <c r="D12" s="3077"/>
      <c r="E12" s="3075"/>
      <c r="F12" s="3076"/>
      <c r="G12" s="3077"/>
      <c r="H12" s="3078"/>
      <c r="I12" s="3076"/>
      <c r="J12" s="3079"/>
      <c r="K12" s="568"/>
      <c r="L12" s="568"/>
    </row>
    <row r="13" ht="23.25">
      <c r="A13" s="626" t="s">
        <v>19</v>
      </c>
      <c r="B13" s="3075"/>
      <c r="C13" s="2991"/>
      <c r="D13" s="2938"/>
      <c r="E13" s="3075"/>
      <c r="F13" s="2991"/>
      <c r="G13" s="2938"/>
      <c r="H13" s="3078"/>
      <c r="I13" s="2935"/>
      <c r="J13" s="3080"/>
      <c r="K13" s="625"/>
      <c r="L13" s="625"/>
    </row>
    <row r="14" ht="31.5" customHeight="1">
      <c r="A14" s="735" t="s">
        <v>246</v>
      </c>
      <c r="B14" s="2912">
        <v>0</v>
      </c>
      <c r="C14" s="2913">
        <v>0</v>
      </c>
      <c r="D14" s="2922">
        <v>0</v>
      </c>
      <c r="E14" s="2961">
        <v>0</v>
      </c>
      <c r="F14" s="3081">
        <v>5</v>
      </c>
      <c r="G14" s="2914">
        <f>SUM(E14:F14)</f>
        <v>5</v>
      </c>
      <c r="H14" s="3070">
        <f>B14+E14</f>
        <v>0</v>
      </c>
      <c r="I14" s="3071">
        <f t="shared" ref="I14:I15" si="591">SUM(H14+C14+F14)</f>
        <v>5</v>
      </c>
      <c r="J14" s="3072">
        <f t="shared" ref="J14:J15" si="592">SUM(C14+F14)</f>
        <v>5</v>
      </c>
      <c r="K14" s="135"/>
      <c r="L14" s="135"/>
    </row>
    <row r="15" ht="24">
      <c r="A15" s="682" t="s">
        <v>21</v>
      </c>
      <c r="B15" s="128">
        <f>SUM(B13:B14)</f>
        <v>0</v>
      </c>
      <c r="C15" s="128">
        <f>SUM(C13:C14)</f>
        <v>0</v>
      </c>
      <c r="D15" s="128">
        <f>SUM(D13:D14)</f>
        <v>0</v>
      </c>
      <c r="E15" s="3082">
        <f>SUM(E14:E14)</f>
        <v>0</v>
      </c>
      <c r="F15" s="3082">
        <f>SUM(F14:F14)</f>
        <v>5</v>
      </c>
      <c r="G15" s="2971">
        <f>SUM(G14:G14)</f>
        <v>5</v>
      </c>
      <c r="H15" s="3082">
        <f>SUM(H14:H14)</f>
        <v>0</v>
      </c>
      <c r="I15" s="3073">
        <f t="shared" si="591"/>
        <v>5</v>
      </c>
      <c r="J15" s="3074">
        <f t="shared" si="592"/>
        <v>5</v>
      </c>
      <c r="K15" s="662"/>
      <c r="L15" s="662"/>
    </row>
    <row r="16" ht="36.75" customHeight="1">
      <c r="A16" s="979" t="s">
        <v>22</v>
      </c>
      <c r="B16" s="2994"/>
      <c r="C16" s="2996"/>
      <c r="D16" s="3083"/>
      <c r="E16" s="2994"/>
      <c r="F16" s="2996"/>
      <c r="G16" s="108"/>
      <c r="H16" s="3084"/>
      <c r="I16" s="3085"/>
      <c r="J16" s="3086"/>
      <c r="K16" s="135"/>
      <c r="L16" s="135"/>
    </row>
    <row r="17" ht="24">
      <c r="A17" s="3087" t="s">
        <v>247</v>
      </c>
      <c r="B17" s="3088">
        <v>0</v>
      </c>
      <c r="C17" s="3089">
        <v>0</v>
      </c>
      <c r="D17" s="3005">
        <f>SUM(B17:C17)</f>
        <v>0</v>
      </c>
      <c r="E17" s="3090">
        <v>0</v>
      </c>
      <c r="F17" s="3091">
        <v>0</v>
      </c>
      <c r="G17" s="3005">
        <f>SUM(E17:F17)</f>
        <v>0</v>
      </c>
      <c r="H17" s="3092">
        <f>B17+E17</f>
        <v>0</v>
      </c>
      <c r="I17" s="3093">
        <f>C17+F17</f>
        <v>0</v>
      </c>
      <c r="J17" s="3094">
        <f>D17+G17</f>
        <v>0</v>
      </c>
      <c r="K17" s="135"/>
      <c r="L17" s="135"/>
    </row>
    <row r="18" ht="23.25">
      <c r="A18" s="682" t="s">
        <v>23</v>
      </c>
      <c r="B18" s="2970">
        <f t="shared" ref="B18:G18" si="593">SUM(B17:B17)</f>
        <v>0</v>
      </c>
      <c r="C18" s="2970">
        <f t="shared" si="593"/>
        <v>0</v>
      </c>
      <c r="D18" s="2970">
        <f t="shared" si="593"/>
        <v>0</v>
      </c>
      <c r="E18" s="2970">
        <f t="shared" si="593"/>
        <v>0</v>
      </c>
      <c r="F18" s="2970">
        <f t="shared" si="593"/>
        <v>0</v>
      </c>
      <c r="G18" s="2970">
        <f t="shared" si="593"/>
        <v>0</v>
      </c>
      <c r="H18" s="2970">
        <f t="shared" ref="H18:J18" si="594">SUM(H17:H17)</f>
        <v>0</v>
      </c>
      <c r="I18" s="2970">
        <f t="shared" si="594"/>
        <v>0</v>
      </c>
      <c r="J18" s="2971">
        <f t="shared" si="594"/>
        <v>0</v>
      </c>
      <c r="K18" s="135"/>
      <c r="L18" s="135"/>
    </row>
    <row r="19" ht="23.25">
      <c r="A19" s="684" t="s">
        <v>54</v>
      </c>
      <c r="B19" s="128">
        <f t="shared" ref="B19:G19" si="595">B15</f>
        <v>0</v>
      </c>
      <c r="C19" s="128">
        <f t="shared" si="595"/>
        <v>0</v>
      </c>
      <c r="D19" s="128">
        <f t="shared" si="595"/>
        <v>0</v>
      </c>
      <c r="E19" s="128">
        <f t="shared" si="595"/>
        <v>0</v>
      </c>
      <c r="F19" s="128">
        <f t="shared" si="595"/>
        <v>5</v>
      </c>
      <c r="G19" s="56">
        <f t="shared" si="595"/>
        <v>5</v>
      </c>
      <c r="H19" s="56">
        <f t="shared" ref="H19:J19" si="596">H15</f>
        <v>0</v>
      </c>
      <c r="I19" s="56">
        <f t="shared" si="596"/>
        <v>5</v>
      </c>
      <c r="J19" s="2923">
        <f t="shared" si="596"/>
        <v>5</v>
      </c>
      <c r="K19" s="1003"/>
      <c r="L19" s="1003"/>
    </row>
    <row r="20" ht="23.25">
      <c r="A20" s="684" t="s">
        <v>55</v>
      </c>
      <c r="B20" s="128">
        <f t="shared" ref="B20:G20" si="597">B18</f>
        <v>0</v>
      </c>
      <c r="C20" s="128">
        <f t="shared" si="597"/>
        <v>0</v>
      </c>
      <c r="D20" s="128">
        <f t="shared" si="597"/>
        <v>0</v>
      </c>
      <c r="E20" s="128">
        <f t="shared" si="597"/>
        <v>0</v>
      </c>
      <c r="F20" s="128">
        <f t="shared" si="597"/>
        <v>0</v>
      </c>
      <c r="G20" s="56">
        <f t="shared" si="597"/>
        <v>0</v>
      </c>
      <c r="H20" s="56">
        <f t="shared" ref="H20:J20" si="598">H18</f>
        <v>0</v>
      </c>
      <c r="I20" s="56">
        <f t="shared" si="598"/>
        <v>0</v>
      </c>
      <c r="J20" s="2923">
        <f t="shared" si="598"/>
        <v>0</v>
      </c>
      <c r="K20" s="133"/>
      <c r="L20" s="133"/>
    </row>
    <row r="21" ht="33">
      <c r="A21" s="3095" t="s">
        <v>56</v>
      </c>
      <c r="B21" s="2974">
        <f t="shared" ref="B21:J21" si="599">SUM(B19:B20)</f>
        <v>0</v>
      </c>
      <c r="C21" s="2974">
        <f t="shared" si="599"/>
        <v>0</v>
      </c>
      <c r="D21" s="2974">
        <f t="shared" si="599"/>
        <v>0</v>
      </c>
      <c r="E21" s="2974">
        <f t="shared" si="599"/>
        <v>0</v>
      </c>
      <c r="F21" s="2974">
        <f t="shared" si="599"/>
        <v>5</v>
      </c>
      <c r="G21" s="3096">
        <f t="shared" si="599"/>
        <v>5</v>
      </c>
      <c r="H21" s="3096">
        <f t="shared" si="599"/>
        <v>0</v>
      </c>
      <c r="I21" s="3096">
        <f t="shared" si="599"/>
        <v>5</v>
      </c>
      <c r="J21" s="2975">
        <f t="shared" si="599"/>
        <v>5</v>
      </c>
      <c r="K21" s="133"/>
      <c r="L21" s="133"/>
    </row>
    <row r="22">
      <c r="A22" s="135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</row>
    <row r="23" hidden="1">
      <c r="A23" s="135"/>
      <c r="B23" s="133"/>
      <c r="C23" s="133"/>
      <c r="D23" s="133"/>
      <c r="E23" s="133"/>
      <c r="F23" s="133"/>
      <c r="G23" s="133"/>
      <c r="H23" s="133"/>
      <c r="I23" s="133"/>
      <c r="J23" s="133"/>
      <c r="K23" s="1"/>
    </row>
    <row r="24">
      <c r="A24" s="641"/>
      <c r="B24" s="641"/>
      <c r="C24" s="641"/>
      <c r="D24" s="641"/>
      <c r="E24" s="641"/>
      <c r="F24" s="641"/>
      <c r="G24" s="641"/>
      <c r="H24" s="641"/>
      <c r="I24" s="641"/>
      <c r="J24" s="641"/>
      <c r="K24" s="641"/>
      <c r="L24" s="641"/>
      <c r="M24" s="641"/>
      <c r="N24" s="641"/>
      <c r="O24" s="641"/>
      <c r="P24" s="641"/>
    </row>
    <row r="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</sheetData>
  <mergeCells count="12"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  <mergeCell ref="K10:O10"/>
    <mergeCell ref="A24:P2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50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7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H37" activeCellId="0" sqref="H36:H37"/>
    </sheetView>
  </sheetViews>
  <sheetFormatPr defaultRowHeight="12.75"/>
  <cols>
    <col customWidth="1" min="1" max="1" style="1" width="103.85546875"/>
    <col customWidth="1" min="2" max="13" style="1" width="19.7109375"/>
    <col customWidth="1" min="14" max="15" style="1" width="10.7109375"/>
    <col min="16" max="16" style="1" width="9.140625"/>
    <col customWidth="1" min="17" max="17" style="1" width="12.85546875"/>
    <col customWidth="1" min="18" max="18" style="1" width="23.42578125"/>
    <col min="19" max="20" style="1" width="9.140625"/>
    <col bestFit="1" customWidth="1" min="21" max="21" style="1" width="10.5703125"/>
    <col customWidth="1" min="22" max="22" style="1" width="11.28515625"/>
    <col min="23" max="256" style="1" width="9.140625"/>
    <col customWidth="1" min="257" max="257" style="1" width="103.85546875"/>
    <col customWidth="1" min="258" max="269" style="1" width="19.7109375"/>
    <col customWidth="1" min="270" max="271" style="1" width="10.7109375"/>
    <col min="272" max="272" style="1" width="9.140625"/>
    <col customWidth="1" min="273" max="273" style="1" width="12.85546875"/>
    <col customWidth="1" min="274" max="274" style="1" width="23.42578125"/>
    <col min="275" max="276" style="1" width="9.140625"/>
    <col bestFit="1" customWidth="1" min="277" max="277" style="1" width="10.5703125"/>
    <col customWidth="1" min="278" max="278" style="1" width="11.28515625"/>
    <col min="279" max="512" style="1" width="9.140625"/>
    <col customWidth="1" min="513" max="513" style="1" width="103.85546875"/>
    <col customWidth="1" min="514" max="525" style="1" width="19.7109375"/>
    <col customWidth="1" min="526" max="527" style="1" width="10.7109375"/>
    <col min="528" max="528" style="1" width="9.140625"/>
    <col customWidth="1" min="529" max="529" style="1" width="12.85546875"/>
    <col customWidth="1" min="530" max="530" style="1" width="23.42578125"/>
    <col min="531" max="532" style="1" width="9.140625"/>
    <col bestFit="1" customWidth="1" min="533" max="533" style="1" width="10.5703125"/>
    <col customWidth="1" min="534" max="534" style="1" width="11.28515625"/>
    <col min="535" max="768" style="1" width="9.140625"/>
    <col customWidth="1" min="769" max="769" style="1" width="103.85546875"/>
    <col customWidth="1" min="770" max="781" style="1" width="19.7109375"/>
    <col customWidth="1" min="782" max="783" style="1" width="10.7109375"/>
    <col min="784" max="784" style="1" width="9.140625"/>
    <col customWidth="1" min="785" max="785" style="1" width="12.85546875"/>
    <col customWidth="1" min="786" max="786" style="1" width="23.42578125"/>
    <col min="787" max="788" style="1" width="9.140625"/>
    <col bestFit="1" customWidth="1" min="789" max="789" style="1" width="10.5703125"/>
    <col customWidth="1" min="790" max="790" style="1" width="11.28515625"/>
    <col min="791" max="1024" style="1" width="9.140625"/>
    <col customWidth="1" min="1025" max="1025" style="1" width="103.85546875"/>
    <col customWidth="1" min="1026" max="1037" style="1" width="19.7109375"/>
    <col customWidth="1" min="1038" max="1039" style="1" width="10.7109375"/>
    <col min="1040" max="1040" style="1" width="9.140625"/>
    <col customWidth="1" min="1041" max="1041" style="1" width="12.85546875"/>
    <col customWidth="1" min="1042" max="1042" style="1" width="23.42578125"/>
    <col min="1043" max="1044" style="1" width="9.140625"/>
    <col bestFit="1" customWidth="1" min="1045" max="1045" style="1" width="10.5703125"/>
    <col customWidth="1" min="1046" max="1046" style="1" width="11.28515625"/>
    <col min="1047" max="1280" style="1" width="9.140625"/>
    <col customWidth="1" min="1281" max="1281" style="1" width="103.85546875"/>
    <col customWidth="1" min="1282" max="1293" style="1" width="19.7109375"/>
    <col customWidth="1" min="1294" max="1295" style="1" width="10.7109375"/>
    <col min="1296" max="1296" style="1" width="9.140625"/>
    <col customWidth="1" min="1297" max="1297" style="1" width="12.85546875"/>
    <col customWidth="1" min="1298" max="1298" style="1" width="23.42578125"/>
    <col min="1299" max="1300" style="1" width="9.140625"/>
    <col bestFit="1" customWidth="1" min="1301" max="1301" style="1" width="10.5703125"/>
    <col customWidth="1" min="1302" max="1302" style="1" width="11.28515625"/>
    <col min="1303" max="1536" style="1" width="9.140625"/>
    <col customWidth="1" min="1537" max="1537" style="1" width="103.85546875"/>
    <col customWidth="1" min="1538" max="1549" style="1" width="19.7109375"/>
    <col customWidth="1" min="1550" max="1551" style="1" width="10.7109375"/>
    <col min="1552" max="1552" style="1" width="9.140625"/>
    <col customWidth="1" min="1553" max="1553" style="1" width="12.85546875"/>
    <col customWidth="1" min="1554" max="1554" style="1" width="23.42578125"/>
    <col min="1555" max="1556" style="1" width="9.140625"/>
    <col bestFit="1" customWidth="1" min="1557" max="1557" style="1" width="10.5703125"/>
    <col customWidth="1" min="1558" max="1558" style="1" width="11.28515625"/>
    <col min="1559" max="1792" style="1" width="9.140625"/>
    <col customWidth="1" min="1793" max="1793" style="1" width="103.85546875"/>
    <col customWidth="1" min="1794" max="1805" style="1" width="19.7109375"/>
    <col customWidth="1" min="1806" max="1807" style="1" width="10.7109375"/>
    <col min="1808" max="1808" style="1" width="9.140625"/>
    <col customWidth="1" min="1809" max="1809" style="1" width="12.85546875"/>
    <col customWidth="1" min="1810" max="1810" style="1" width="23.42578125"/>
    <col min="1811" max="1812" style="1" width="9.140625"/>
    <col bestFit="1" customWidth="1" min="1813" max="1813" style="1" width="10.5703125"/>
    <col customWidth="1" min="1814" max="1814" style="1" width="11.28515625"/>
    <col min="1815" max="2048" style="1" width="9.140625"/>
    <col customWidth="1" min="2049" max="2049" style="1" width="103.85546875"/>
    <col customWidth="1" min="2050" max="2061" style="1" width="19.7109375"/>
    <col customWidth="1" min="2062" max="2063" style="1" width="10.7109375"/>
    <col min="2064" max="2064" style="1" width="9.140625"/>
    <col customWidth="1" min="2065" max="2065" style="1" width="12.85546875"/>
    <col customWidth="1" min="2066" max="2066" style="1" width="23.42578125"/>
    <col min="2067" max="2068" style="1" width="9.140625"/>
    <col bestFit="1" customWidth="1" min="2069" max="2069" style="1" width="10.5703125"/>
    <col customWidth="1" min="2070" max="2070" style="1" width="11.28515625"/>
    <col min="2071" max="2304" style="1" width="9.140625"/>
    <col customWidth="1" min="2305" max="2305" style="1" width="103.85546875"/>
    <col customWidth="1" min="2306" max="2317" style="1" width="19.7109375"/>
    <col customWidth="1" min="2318" max="2319" style="1" width="10.7109375"/>
    <col min="2320" max="2320" style="1" width="9.140625"/>
    <col customWidth="1" min="2321" max="2321" style="1" width="12.85546875"/>
    <col customWidth="1" min="2322" max="2322" style="1" width="23.42578125"/>
    <col min="2323" max="2324" style="1" width="9.140625"/>
    <col bestFit="1" customWidth="1" min="2325" max="2325" style="1" width="10.5703125"/>
    <col customWidth="1" min="2326" max="2326" style="1" width="11.28515625"/>
    <col min="2327" max="2560" style="1" width="9.140625"/>
    <col customWidth="1" min="2561" max="2561" style="1" width="103.85546875"/>
    <col customWidth="1" min="2562" max="2573" style="1" width="19.7109375"/>
    <col customWidth="1" min="2574" max="2575" style="1" width="10.7109375"/>
    <col min="2576" max="2576" style="1" width="9.140625"/>
    <col customWidth="1" min="2577" max="2577" style="1" width="12.85546875"/>
    <col customWidth="1" min="2578" max="2578" style="1" width="23.42578125"/>
    <col min="2579" max="2580" style="1" width="9.140625"/>
    <col bestFit="1" customWidth="1" min="2581" max="2581" style="1" width="10.5703125"/>
    <col customWidth="1" min="2582" max="2582" style="1" width="11.28515625"/>
    <col min="2583" max="2816" style="1" width="9.140625"/>
    <col customWidth="1" min="2817" max="2817" style="1" width="103.85546875"/>
    <col customWidth="1" min="2818" max="2829" style="1" width="19.7109375"/>
    <col customWidth="1" min="2830" max="2831" style="1" width="10.7109375"/>
    <col min="2832" max="2832" style="1" width="9.140625"/>
    <col customWidth="1" min="2833" max="2833" style="1" width="12.85546875"/>
    <col customWidth="1" min="2834" max="2834" style="1" width="23.42578125"/>
    <col min="2835" max="2836" style="1" width="9.140625"/>
    <col bestFit="1" customWidth="1" min="2837" max="2837" style="1" width="10.5703125"/>
    <col customWidth="1" min="2838" max="2838" style="1" width="11.28515625"/>
    <col min="2839" max="3072" style="1" width="9.140625"/>
    <col customWidth="1" min="3073" max="3073" style="1" width="103.85546875"/>
    <col customWidth="1" min="3074" max="3085" style="1" width="19.7109375"/>
    <col customWidth="1" min="3086" max="3087" style="1" width="10.7109375"/>
    <col min="3088" max="3088" style="1" width="9.140625"/>
    <col customWidth="1" min="3089" max="3089" style="1" width="12.85546875"/>
    <col customWidth="1" min="3090" max="3090" style="1" width="23.42578125"/>
    <col min="3091" max="3092" style="1" width="9.140625"/>
    <col bestFit="1" customWidth="1" min="3093" max="3093" style="1" width="10.5703125"/>
    <col customWidth="1" min="3094" max="3094" style="1" width="11.28515625"/>
    <col min="3095" max="3328" style="1" width="9.140625"/>
    <col customWidth="1" min="3329" max="3329" style="1" width="103.85546875"/>
    <col customWidth="1" min="3330" max="3341" style="1" width="19.7109375"/>
    <col customWidth="1" min="3342" max="3343" style="1" width="10.7109375"/>
    <col min="3344" max="3344" style="1" width="9.140625"/>
    <col customWidth="1" min="3345" max="3345" style="1" width="12.85546875"/>
    <col customWidth="1" min="3346" max="3346" style="1" width="23.42578125"/>
    <col min="3347" max="3348" style="1" width="9.140625"/>
    <col bestFit="1" customWidth="1" min="3349" max="3349" style="1" width="10.5703125"/>
    <col customWidth="1" min="3350" max="3350" style="1" width="11.28515625"/>
    <col min="3351" max="3584" style="1" width="9.140625"/>
    <col customWidth="1" min="3585" max="3585" style="1" width="103.85546875"/>
    <col customWidth="1" min="3586" max="3597" style="1" width="19.7109375"/>
    <col customWidth="1" min="3598" max="3599" style="1" width="10.7109375"/>
    <col min="3600" max="3600" style="1" width="9.140625"/>
    <col customWidth="1" min="3601" max="3601" style="1" width="12.85546875"/>
    <col customWidth="1" min="3602" max="3602" style="1" width="23.42578125"/>
    <col min="3603" max="3604" style="1" width="9.140625"/>
    <col bestFit="1" customWidth="1" min="3605" max="3605" style="1" width="10.5703125"/>
    <col customWidth="1" min="3606" max="3606" style="1" width="11.28515625"/>
    <col min="3607" max="3840" style="1" width="9.140625"/>
    <col customWidth="1" min="3841" max="3841" style="1" width="103.85546875"/>
    <col customWidth="1" min="3842" max="3853" style="1" width="19.7109375"/>
    <col customWidth="1" min="3854" max="3855" style="1" width="10.7109375"/>
    <col min="3856" max="3856" style="1" width="9.140625"/>
    <col customWidth="1" min="3857" max="3857" style="1" width="12.85546875"/>
    <col customWidth="1" min="3858" max="3858" style="1" width="23.42578125"/>
    <col min="3859" max="3860" style="1" width="9.140625"/>
    <col bestFit="1" customWidth="1" min="3861" max="3861" style="1" width="10.5703125"/>
    <col customWidth="1" min="3862" max="3862" style="1" width="11.28515625"/>
    <col min="3863" max="4096" style="1" width="9.140625"/>
    <col customWidth="1" min="4097" max="4097" style="1" width="103.85546875"/>
    <col customWidth="1" min="4098" max="4109" style="1" width="19.7109375"/>
    <col customWidth="1" min="4110" max="4111" style="1" width="10.7109375"/>
    <col min="4112" max="4112" style="1" width="9.140625"/>
    <col customWidth="1" min="4113" max="4113" style="1" width="12.85546875"/>
    <col customWidth="1" min="4114" max="4114" style="1" width="23.42578125"/>
    <col min="4115" max="4116" style="1" width="9.140625"/>
    <col bestFit="1" customWidth="1" min="4117" max="4117" style="1" width="10.5703125"/>
    <col customWidth="1" min="4118" max="4118" style="1" width="11.28515625"/>
    <col min="4119" max="4352" style="1" width="9.140625"/>
    <col customWidth="1" min="4353" max="4353" style="1" width="103.85546875"/>
    <col customWidth="1" min="4354" max="4365" style="1" width="19.7109375"/>
    <col customWidth="1" min="4366" max="4367" style="1" width="10.7109375"/>
    <col min="4368" max="4368" style="1" width="9.140625"/>
    <col customWidth="1" min="4369" max="4369" style="1" width="12.85546875"/>
    <col customWidth="1" min="4370" max="4370" style="1" width="23.42578125"/>
    <col min="4371" max="4372" style="1" width="9.140625"/>
    <col bestFit="1" customWidth="1" min="4373" max="4373" style="1" width="10.5703125"/>
    <col customWidth="1" min="4374" max="4374" style="1" width="11.28515625"/>
    <col min="4375" max="4608" style="1" width="9.140625"/>
    <col customWidth="1" min="4609" max="4609" style="1" width="103.85546875"/>
    <col customWidth="1" min="4610" max="4621" style="1" width="19.7109375"/>
    <col customWidth="1" min="4622" max="4623" style="1" width="10.7109375"/>
    <col min="4624" max="4624" style="1" width="9.140625"/>
    <col customWidth="1" min="4625" max="4625" style="1" width="12.85546875"/>
    <col customWidth="1" min="4626" max="4626" style="1" width="23.42578125"/>
    <col min="4627" max="4628" style="1" width="9.140625"/>
    <col bestFit="1" customWidth="1" min="4629" max="4629" style="1" width="10.5703125"/>
    <col customWidth="1" min="4630" max="4630" style="1" width="11.28515625"/>
    <col min="4631" max="4864" style="1" width="9.140625"/>
    <col customWidth="1" min="4865" max="4865" style="1" width="103.85546875"/>
    <col customWidth="1" min="4866" max="4877" style="1" width="19.7109375"/>
    <col customWidth="1" min="4878" max="4879" style="1" width="10.7109375"/>
    <col min="4880" max="4880" style="1" width="9.140625"/>
    <col customWidth="1" min="4881" max="4881" style="1" width="12.85546875"/>
    <col customWidth="1" min="4882" max="4882" style="1" width="23.42578125"/>
    <col min="4883" max="4884" style="1" width="9.140625"/>
    <col bestFit="1" customWidth="1" min="4885" max="4885" style="1" width="10.5703125"/>
    <col customWidth="1" min="4886" max="4886" style="1" width="11.28515625"/>
    <col min="4887" max="5120" style="1" width="9.140625"/>
    <col customWidth="1" min="5121" max="5121" style="1" width="103.85546875"/>
    <col customWidth="1" min="5122" max="5133" style="1" width="19.7109375"/>
    <col customWidth="1" min="5134" max="5135" style="1" width="10.7109375"/>
    <col min="5136" max="5136" style="1" width="9.140625"/>
    <col customWidth="1" min="5137" max="5137" style="1" width="12.85546875"/>
    <col customWidth="1" min="5138" max="5138" style="1" width="23.42578125"/>
    <col min="5139" max="5140" style="1" width="9.140625"/>
    <col bestFit="1" customWidth="1" min="5141" max="5141" style="1" width="10.5703125"/>
    <col customWidth="1" min="5142" max="5142" style="1" width="11.28515625"/>
    <col min="5143" max="5376" style="1" width="9.140625"/>
    <col customWidth="1" min="5377" max="5377" style="1" width="103.85546875"/>
    <col customWidth="1" min="5378" max="5389" style="1" width="19.7109375"/>
    <col customWidth="1" min="5390" max="5391" style="1" width="10.7109375"/>
    <col min="5392" max="5392" style="1" width="9.140625"/>
    <col customWidth="1" min="5393" max="5393" style="1" width="12.85546875"/>
    <col customWidth="1" min="5394" max="5394" style="1" width="23.42578125"/>
    <col min="5395" max="5396" style="1" width="9.140625"/>
    <col bestFit="1" customWidth="1" min="5397" max="5397" style="1" width="10.5703125"/>
    <col customWidth="1" min="5398" max="5398" style="1" width="11.28515625"/>
    <col min="5399" max="5632" style="1" width="9.140625"/>
    <col customWidth="1" min="5633" max="5633" style="1" width="103.85546875"/>
    <col customWidth="1" min="5634" max="5645" style="1" width="19.7109375"/>
    <col customWidth="1" min="5646" max="5647" style="1" width="10.7109375"/>
    <col min="5648" max="5648" style="1" width="9.140625"/>
    <col customWidth="1" min="5649" max="5649" style="1" width="12.85546875"/>
    <col customWidth="1" min="5650" max="5650" style="1" width="23.42578125"/>
    <col min="5651" max="5652" style="1" width="9.140625"/>
    <col bestFit="1" customWidth="1" min="5653" max="5653" style="1" width="10.5703125"/>
    <col customWidth="1" min="5654" max="5654" style="1" width="11.28515625"/>
    <col min="5655" max="5888" style="1" width="9.140625"/>
    <col customWidth="1" min="5889" max="5889" style="1" width="103.85546875"/>
    <col customWidth="1" min="5890" max="5901" style="1" width="19.7109375"/>
    <col customWidth="1" min="5902" max="5903" style="1" width="10.7109375"/>
    <col min="5904" max="5904" style="1" width="9.140625"/>
    <col customWidth="1" min="5905" max="5905" style="1" width="12.85546875"/>
    <col customWidth="1" min="5906" max="5906" style="1" width="23.42578125"/>
    <col min="5907" max="5908" style="1" width="9.140625"/>
    <col bestFit="1" customWidth="1" min="5909" max="5909" style="1" width="10.5703125"/>
    <col customWidth="1" min="5910" max="5910" style="1" width="11.28515625"/>
    <col min="5911" max="6144" style="1" width="9.140625"/>
    <col customWidth="1" min="6145" max="6145" style="1" width="103.85546875"/>
    <col customWidth="1" min="6146" max="6157" style="1" width="19.7109375"/>
    <col customWidth="1" min="6158" max="6159" style="1" width="10.7109375"/>
    <col min="6160" max="6160" style="1" width="9.140625"/>
    <col customWidth="1" min="6161" max="6161" style="1" width="12.85546875"/>
    <col customWidth="1" min="6162" max="6162" style="1" width="23.42578125"/>
    <col min="6163" max="6164" style="1" width="9.140625"/>
    <col bestFit="1" customWidth="1" min="6165" max="6165" style="1" width="10.5703125"/>
    <col customWidth="1" min="6166" max="6166" style="1" width="11.28515625"/>
    <col min="6167" max="6400" style="1" width="9.140625"/>
    <col customWidth="1" min="6401" max="6401" style="1" width="103.85546875"/>
    <col customWidth="1" min="6402" max="6413" style="1" width="19.7109375"/>
    <col customWidth="1" min="6414" max="6415" style="1" width="10.7109375"/>
    <col min="6416" max="6416" style="1" width="9.140625"/>
    <col customWidth="1" min="6417" max="6417" style="1" width="12.85546875"/>
    <col customWidth="1" min="6418" max="6418" style="1" width="23.42578125"/>
    <col min="6419" max="6420" style="1" width="9.140625"/>
    <col bestFit="1" customWidth="1" min="6421" max="6421" style="1" width="10.5703125"/>
    <col customWidth="1" min="6422" max="6422" style="1" width="11.28515625"/>
    <col min="6423" max="6656" style="1" width="9.140625"/>
    <col customWidth="1" min="6657" max="6657" style="1" width="103.85546875"/>
    <col customWidth="1" min="6658" max="6669" style="1" width="19.7109375"/>
    <col customWidth="1" min="6670" max="6671" style="1" width="10.7109375"/>
    <col min="6672" max="6672" style="1" width="9.140625"/>
    <col customWidth="1" min="6673" max="6673" style="1" width="12.85546875"/>
    <col customWidth="1" min="6674" max="6674" style="1" width="23.42578125"/>
    <col min="6675" max="6676" style="1" width="9.140625"/>
    <col bestFit="1" customWidth="1" min="6677" max="6677" style="1" width="10.5703125"/>
    <col customWidth="1" min="6678" max="6678" style="1" width="11.28515625"/>
    <col min="6679" max="6912" style="1" width="9.140625"/>
    <col customWidth="1" min="6913" max="6913" style="1" width="103.85546875"/>
    <col customWidth="1" min="6914" max="6925" style="1" width="19.7109375"/>
    <col customWidth="1" min="6926" max="6927" style="1" width="10.7109375"/>
    <col min="6928" max="6928" style="1" width="9.140625"/>
    <col customWidth="1" min="6929" max="6929" style="1" width="12.85546875"/>
    <col customWidth="1" min="6930" max="6930" style="1" width="23.42578125"/>
    <col min="6931" max="6932" style="1" width="9.140625"/>
    <col bestFit="1" customWidth="1" min="6933" max="6933" style="1" width="10.5703125"/>
    <col customWidth="1" min="6934" max="6934" style="1" width="11.28515625"/>
    <col min="6935" max="7168" style="1" width="9.140625"/>
    <col customWidth="1" min="7169" max="7169" style="1" width="103.85546875"/>
    <col customWidth="1" min="7170" max="7181" style="1" width="19.7109375"/>
    <col customWidth="1" min="7182" max="7183" style="1" width="10.7109375"/>
    <col min="7184" max="7184" style="1" width="9.140625"/>
    <col customWidth="1" min="7185" max="7185" style="1" width="12.85546875"/>
    <col customWidth="1" min="7186" max="7186" style="1" width="23.42578125"/>
    <col min="7187" max="7188" style="1" width="9.140625"/>
    <col bestFit="1" customWidth="1" min="7189" max="7189" style="1" width="10.5703125"/>
    <col customWidth="1" min="7190" max="7190" style="1" width="11.28515625"/>
    <col min="7191" max="7424" style="1" width="9.140625"/>
    <col customWidth="1" min="7425" max="7425" style="1" width="103.85546875"/>
    <col customWidth="1" min="7426" max="7437" style="1" width="19.7109375"/>
    <col customWidth="1" min="7438" max="7439" style="1" width="10.7109375"/>
    <col min="7440" max="7440" style="1" width="9.140625"/>
    <col customWidth="1" min="7441" max="7441" style="1" width="12.85546875"/>
    <col customWidth="1" min="7442" max="7442" style="1" width="23.42578125"/>
    <col min="7443" max="7444" style="1" width="9.140625"/>
    <col bestFit="1" customWidth="1" min="7445" max="7445" style="1" width="10.5703125"/>
    <col customWidth="1" min="7446" max="7446" style="1" width="11.28515625"/>
    <col min="7447" max="7680" style="1" width="9.140625"/>
    <col customWidth="1" min="7681" max="7681" style="1" width="103.85546875"/>
    <col customWidth="1" min="7682" max="7693" style="1" width="19.7109375"/>
    <col customWidth="1" min="7694" max="7695" style="1" width="10.7109375"/>
    <col min="7696" max="7696" style="1" width="9.140625"/>
    <col customWidth="1" min="7697" max="7697" style="1" width="12.85546875"/>
    <col customWidth="1" min="7698" max="7698" style="1" width="23.42578125"/>
    <col min="7699" max="7700" style="1" width="9.140625"/>
    <col bestFit="1" customWidth="1" min="7701" max="7701" style="1" width="10.5703125"/>
    <col customWidth="1" min="7702" max="7702" style="1" width="11.28515625"/>
    <col min="7703" max="7936" style="1" width="9.140625"/>
    <col customWidth="1" min="7937" max="7937" style="1" width="103.85546875"/>
    <col customWidth="1" min="7938" max="7949" style="1" width="19.7109375"/>
    <col customWidth="1" min="7950" max="7951" style="1" width="10.7109375"/>
    <col min="7952" max="7952" style="1" width="9.140625"/>
    <col customWidth="1" min="7953" max="7953" style="1" width="12.85546875"/>
    <col customWidth="1" min="7954" max="7954" style="1" width="23.42578125"/>
    <col min="7955" max="7956" style="1" width="9.140625"/>
    <col bestFit="1" customWidth="1" min="7957" max="7957" style="1" width="10.5703125"/>
    <col customWidth="1" min="7958" max="7958" style="1" width="11.28515625"/>
    <col min="7959" max="8192" style="1" width="9.140625"/>
    <col customWidth="1" min="8193" max="8193" style="1" width="103.85546875"/>
    <col customWidth="1" min="8194" max="8205" style="1" width="19.7109375"/>
    <col customWidth="1" min="8206" max="8207" style="1" width="10.7109375"/>
    <col min="8208" max="8208" style="1" width="9.140625"/>
    <col customWidth="1" min="8209" max="8209" style="1" width="12.85546875"/>
    <col customWidth="1" min="8210" max="8210" style="1" width="23.42578125"/>
    <col min="8211" max="8212" style="1" width="9.140625"/>
    <col bestFit="1" customWidth="1" min="8213" max="8213" style="1" width="10.5703125"/>
    <col customWidth="1" min="8214" max="8214" style="1" width="11.28515625"/>
    <col min="8215" max="8448" style="1" width="9.140625"/>
    <col customWidth="1" min="8449" max="8449" style="1" width="103.85546875"/>
    <col customWidth="1" min="8450" max="8461" style="1" width="19.7109375"/>
    <col customWidth="1" min="8462" max="8463" style="1" width="10.7109375"/>
    <col min="8464" max="8464" style="1" width="9.140625"/>
    <col customWidth="1" min="8465" max="8465" style="1" width="12.85546875"/>
    <col customWidth="1" min="8466" max="8466" style="1" width="23.42578125"/>
    <col min="8467" max="8468" style="1" width="9.140625"/>
    <col bestFit="1" customWidth="1" min="8469" max="8469" style="1" width="10.5703125"/>
    <col customWidth="1" min="8470" max="8470" style="1" width="11.28515625"/>
    <col min="8471" max="8704" style="1" width="9.140625"/>
    <col customWidth="1" min="8705" max="8705" style="1" width="103.85546875"/>
    <col customWidth="1" min="8706" max="8717" style="1" width="19.7109375"/>
    <col customWidth="1" min="8718" max="8719" style="1" width="10.7109375"/>
    <col min="8720" max="8720" style="1" width="9.140625"/>
    <col customWidth="1" min="8721" max="8721" style="1" width="12.85546875"/>
    <col customWidth="1" min="8722" max="8722" style="1" width="23.42578125"/>
    <col min="8723" max="8724" style="1" width="9.140625"/>
    <col bestFit="1" customWidth="1" min="8725" max="8725" style="1" width="10.5703125"/>
    <col customWidth="1" min="8726" max="8726" style="1" width="11.28515625"/>
    <col min="8727" max="8960" style="1" width="9.140625"/>
    <col customWidth="1" min="8961" max="8961" style="1" width="103.85546875"/>
    <col customWidth="1" min="8962" max="8973" style="1" width="19.7109375"/>
    <col customWidth="1" min="8974" max="8975" style="1" width="10.7109375"/>
    <col min="8976" max="8976" style="1" width="9.140625"/>
    <col customWidth="1" min="8977" max="8977" style="1" width="12.85546875"/>
    <col customWidth="1" min="8978" max="8978" style="1" width="23.42578125"/>
    <col min="8979" max="8980" style="1" width="9.140625"/>
    <col bestFit="1" customWidth="1" min="8981" max="8981" style="1" width="10.5703125"/>
    <col customWidth="1" min="8982" max="8982" style="1" width="11.28515625"/>
    <col min="8983" max="9216" style="1" width="9.140625"/>
    <col customWidth="1" min="9217" max="9217" style="1" width="103.85546875"/>
    <col customWidth="1" min="9218" max="9229" style="1" width="19.7109375"/>
    <col customWidth="1" min="9230" max="9231" style="1" width="10.7109375"/>
    <col min="9232" max="9232" style="1" width="9.140625"/>
    <col customWidth="1" min="9233" max="9233" style="1" width="12.85546875"/>
    <col customWidth="1" min="9234" max="9234" style="1" width="23.42578125"/>
    <col min="9235" max="9236" style="1" width="9.140625"/>
    <col bestFit="1" customWidth="1" min="9237" max="9237" style="1" width="10.5703125"/>
    <col customWidth="1" min="9238" max="9238" style="1" width="11.28515625"/>
    <col min="9239" max="9472" style="1" width="9.140625"/>
    <col customWidth="1" min="9473" max="9473" style="1" width="103.85546875"/>
    <col customWidth="1" min="9474" max="9485" style="1" width="19.7109375"/>
    <col customWidth="1" min="9486" max="9487" style="1" width="10.7109375"/>
    <col min="9488" max="9488" style="1" width="9.140625"/>
    <col customWidth="1" min="9489" max="9489" style="1" width="12.85546875"/>
    <col customWidth="1" min="9490" max="9490" style="1" width="23.42578125"/>
    <col min="9491" max="9492" style="1" width="9.140625"/>
    <col bestFit="1" customWidth="1" min="9493" max="9493" style="1" width="10.5703125"/>
    <col customWidth="1" min="9494" max="9494" style="1" width="11.28515625"/>
    <col min="9495" max="9728" style="1" width="9.140625"/>
    <col customWidth="1" min="9729" max="9729" style="1" width="103.85546875"/>
    <col customWidth="1" min="9730" max="9741" style="1" width="19.7109375"/>
    <col customWidth="1" min="9742" max="9743" style="1" width="10.7109375"/>
    <col min="9744" max="9744" style="1" width="9.140625"/>
    <col customWidth="1" min="9745" max="9745" style="1" width="12.85546875"/>
    <col customWidth="1" min="9746" max="9746" style="1" width="23.42578125"/>
    <col min="9747" max="9748" style="1" width="9.140625"/>
    <col bestFit="1" customWidth="1" min="9749" max="9749" style="1" width="10.5703125"/>
    <col customWidth="1" min="9750" max="9750" style="1" width="11.28515625"/>
    <col min="9751" max="9984" style="1" width="9.140625"/>
    <col customWidth="1" min="9985" max="9985" style="1" width="103.85546875"/>
    <col customWidth="1" min="9986" max="9997" style="1" width="19.7109375"/>
    <col customWidth="1" min="9998" max="9999" style="1" width="10.7109375"/>
    <col min="10000" max="10000" style="1" width="9.140625"/>
    <col customWidth="1" min="10001" max="10001" style="1" width="12.85546875"/>
    <col customWidth="1" min="10002" max="10002" style="1" width="23.42578125"/>
    <col min="10003" max="10004" style="1" width="9.140625"/>
    <col bestFit="1" customWidth="1" min="10005" max="10005" style="1" width="10.5703125"/>
    <col customWidth="1" min="10006" max="10006" style="1" width="11.28515625"/>
    <col min="10007" max="10240" style="1" width="9.140625"/>
    <col customWidth="1" min="10241" max="10241" style="1" width="103.85546875"/>
    <col customWidth="1" min="10242" max="10253" style="1" width="19.7109375"/>
    <col customWidth="1" min="10254" max="10255" style="1" width="10.7109375"/>
    <col min="10256" max="10256" style="1" width="9.140625"/>
    <col customWidth="1" min="10257" max="10257" style="1" width="12.85546875"/>
    <col customWidth="1" min="10258" max="10258" style="1" width="23.42578125"/>
    <col min="10259" max="10260" style="1" width="9.140625"/>
    <col bestFit="1" customWidth="1" min="10261" max="10261" style="1" width="10.5703125"/>
    <col customWidth="1" min="10262" max="10262" style="1" width="11.28515625"/>
    <col min="10263" max="10496" style="1" width="9.140625"/>
    <col customWidth="1" min="10497" max="10497" style="1" width="103.85546875"/>
    <col customWidth="1" min="10498" max="10509" style="1" width="19.7109375"/>
    <col customWidth="1" min="10510" max="10511" style="1" width="10.7109375"/>
    <col min="10512" max="10512" style="1" width="9.140625"/>
    <col customWidth="1" min="10513" max="10513" style="1" width="12.85546875"/>
    <col customWidth="1" min="10514" max="10514" style="1" width="23.42578125"/>
    <col min="10515" max="10516" style="1" width="9.140625"/>
    <col bestFit="1" customWidth="1" min="10517" max="10517" style="1" width="10.5703125"/>
    <col customWidth="1" min="10518" max="10518" style="1" width="11.28515625"/>
    <col min="10519" max="10752" style="1" width="9.140625"/>
    <col customWidth="1" min="10753" max="10753" style="1" width="103.85546875"/>
    <col customWidth="1" min="10754" max="10765" style="1" width="19.7109375"/>
    <col customWidth="1" min="10766" max="10767" style="1" width="10.7109375"/>
    <col min="10768" max="10768" style="1" width="9.140625"/>
    <col customWidth="1" min="10769" max="10769" style="1" width="12.85546875"/>
    <col customWidth="1" min="10770" max="10770" style="1" width="23.42578125"/>
    <col min="10771" max="10772" style="1" width="9.140625"/>
    <col bestFit="1" customWidth="1" min="10773" max="10773" style="1" width="10.5703125"/>
    <col customWidth="1" min="10774" max="10774" style="1" width="11.28515625"/>
    <col min="10775" max="11008" style="1" width="9.140625"/>
    <col customWidth="1" min="11009" max="11009" style="1" width="103.85546875"/>
    <col customWidth="1" min="11010" max="11021" style="1" width="19.7109375"/>
    <col customWidth="1" min="11022" max="11023" style="1" width="10.7109375"/>
    <col min="11024" max="11024" style="1" width="9.140625"/>
    <col customWidth="1" min="11025" max="11025" style="1" width="12.85546875"/>
    <col customWidth="1" min="11026" max="11026" style="1" width="23.42578125"/>
    <col min="11027" max="11028" style="1" width="9.140625"/>
    <col bestFit="1" customWidth="1" min="11029" max="11029" style="1" width="10.5703125"/>
    <col customWidth="1" min="11030" max="11030" style="1" width="11.28515625"/>
    <col min="11031" max="11264" style="1" width="9.140625"/>
    <col customWidth="1" min="11265" max="11265" style="1" width="103.85546875"/>
    <col customWidth="1" min="11266" max="11277" style="1" width="19.7109375"/>
    <col customWidth="1" min="11278" max="11279" style="1" width="10.7109375"/>
    <col min="11280" max="11280" style="1" width="9.140625"/>
    <col customWidth="1" min="11281" max="11281" style="1" width="12.85546875"/>
    <col customWidth="1" min="11282" max="11282" style="1" width="23.42578125"/>
    <col min="11283" max="11284" style="1" width="9.140625"/>
    <col bestFit="1" customWidth="1" min="11285" max="11285" style="1" width="10.5703125"/>
    <col customWidth="1" min="11286" max="11286" style="1" width="11.28515625"/>
    <col min="11287" max="11520" style="1" width="9.140625"/>
    <col customWidth="1" min="11521" max="11521" style="1" width="103.85546875"/>
    <col customWidth="1" min="11522" max="11533" style="1" width="19.7109375"/>
    <col customWidth="1" min="11534" max="11535" style="1" width="10.7109375"/>
    <col min="11536" max="11536" style="1" width="9.140625"/>
    <col customWidth="1" min="11537" max="11537" style="1" width="12.85546875"/>
    <col customWidth="1" min="11538" max="11538" style="1" width="23.42578125"/>
    <col min="11539" max="11540" style="1" width="9.140625"/>
    <col bestFit="1" customWidth="1" min="11541" max="11541" style="1" width="10.5703125"/>
    <col customWidth="1" min="11542" max="11542" style="1" width="11.28515625"/>
    <col min="11543" max="11776" style="1" width="9.140625"/>
    <col customWidth="1" min="11777" max="11777" style="1" width="103.85546875"/>
    <col customWidth="1" min="11778" max="11789" style="1" width="19.7109375"/>
    <col customWidth="1" min="11790" max="11791" style="1" width="10.7109375"/>
    <col min="11792" max="11792" style="1" width="9.140625"/>
    <col customWidth="1" min="11793" max="11793" style="1" width="12.85546875"/>
    <col customWidth="1" min="11794" max="11794" style="1" width="23.42578125"/>
    <col min="11795" max="11796" style="1" width="9.140625"/>
    <col bestFit="1" customWidth="1" min="11797" max="11797" style="1" width="10.5703125"/>
    <col customWidth="1" min="11798" max="11798" style="1" width="11.28515625"/>
    <col min="11799" max="12032" style="1" width="9.140625"/>
    <col customWidth="1" min="12033" max="12033" style="1" width="103.85546875"/>
    <col customWidth="1" min="12034" max="12045" style="1" width="19.7109375"/>
    <col customWidth="1" min="12046" max="12047" style="1" width="10.7109375"/>
    <col min="12048" max="12048" style="1" width="9.140625"/>
    <col customWidth="1" min="12049" max="12049" style="1" width="12.85546875"/>
    <col customWidth="1" min="12050" max="12050" style="1" width="23.42578125"/>
    <col min="12051" max="12052" style="1" width="9.140625"/>
    <col bestFit="1" customWidth="1" min="12053" max="12053" style="1" width="10.5703125"/>
    <col customWidth="1" min="12054" max="12054" style="1" width="11.28515625"/>
    <col min="12055" max="12288" style="1" width="9.140625"/>
    <col customWidth="1" min="12289" max="12289" style="1" width="103.85546875"/>
    <col customWidth="1" min="12290" max="12301" style="1" width="19.7109375"/>
    <col customWidth="1" min="12302" max="12303" style="1" width="10.7109375"/>
    <col min="12304" max="12304" style="1" width="9.140625"/>
    <col customWidth="1" min="12305" max="12305" style="1" width="12.85546875"/>
    <col customWidth="1" min="12306" max="12306" style="1" width="23.42578125"/>
    <col min="12307" max="12308" style="1" width="9.140625"/>
    <col bestFit="1" customWidth="1" min="12309" max="12309" style="1" width="10.5703125"/>
    <col customWidth="1" min="12310" max="12310" style="1" width="11.28515625"/>
    <col min="12311" max="12544" style="1" width="9.140625"/>
    <col customWidth="1" min="12545" max="12545" style="1" width="103.85546875"/>
    <col customWidth="1" min="12546" max="12557" style="1" width="19.7109375"/>
    <col customWidth="1" min="12558" max="12559" style="1" width="10.7109375"/>
    <col min="12560" max="12560" style="1" width="9.140625"/>
    <col customWidth="1" min="12561" max="12561" style="1" width="12.85546875"/>
    <col customWidth="1" min="12562" max="12562" style="1" width="23.42578125"/>
    <col min="12563" max="12564" style="1" width="9.140625"/>
    <col bestFit="1" customWidth="1" min="12565" max="12565" style="1" width="10.5703125"/>
    <col customWidth="1" min="12566" max="12566" style="1" width="11.28515625"/>
    <col min="12567" max="12800" style="1" width="9.140625"/>
    <col customWidth="1" min="12801" max="12801" style="1" width="103.85546875"/>
    <col customWidth="1" min="12802" max="12813" style="1" width="19.7109375"/>
    <col customWidth="1" min="12814" max="12815" style="1" width="10.7109375"/>
    <col min="12816" max="12816" style="1" width="9.140625"/>
    <col customWidth="1" min="12817" max="12817" style="1" width="12.85546875"/>
    <col customWidth="1" min="12818" max="12818" style="1" width="23.42578125"/>
    <col min="12819" max="12820" style="1" width="9.140625"/>
    <col bestFit="1" customWidth="1" min="12821" max="12821" style="1" width="10.5703125"/>
    <col customWidth="1" min="12822" max="12822" style="1" width="11.28515625"/>
    <col min="12823" max="13056" style="1" width="9.140625"/>
    <col customWidth="1" min="13057" max="13057" style="1" width="103.85546875"/>
    <col customWidth="1" min="13058" max="13069" style="1" width="19.7109375"/>
    <col customWidth="1" min="13070" max="13071" style="1" width="10.7109375"/>
    <col min="13072" max="13072" style="1" width="9.140625"/>
    <col customWidth="1" min="13073" max="13073" style="1" width="12.85546875"/>
    <col customWidth="1" min="13074" max="13074" style="1" width="23.42578125"/>
    <col min="13075" max="13076" style="1" width="9.140625"/>
    <col bestFit="1" customWidth="1" min="13077" max="13077" style="1" width="10.5703125"/>
    <col customWidth="1" min="13078" max="13078" style="1" width="11.28515625"/>
    <col min="13079" max="13312" style="1" width="9.140625"/>
    <col customWidth="1" min="13313" max="13313" style="1" width="103.85546875"/>
    <col customWidth="1" min="13314" max="13325" style="1" width="19.7109375"/>
    <col customWidth="1" min="13326" max="13327" style="1" width="10.7109375"/>
    <col min="13328" max="13328" style="1" width="9.140625"/>
    <col customWidth="1" min="13329" max="13329" style="1" width="12.85546875"/>
    <col customWidth="1" min="13330" max="13330" style="1" width="23.42578125"/>
    <col min="13331" max="13332" style="1" width="9.140625"/>
    <col bestFit="1" customWidth="1" min="13333" max="13333" style="1" width="10.5703125"/>
    <col customWidth="1" min="13334" max="13334" style="1" width="11.28515625"/>
    <col min="13335" max="13568" style="1" width="9.140625"/>
    <col customWidth="1" min="13569" max="13569" style="1" width="103.85546875"/>
    <col customWidth="1" min="13570" max="13581" style="1" width="19.7109375"/>
    <col customWidth="1" min="13582" max="13583" style="1" width="10.7109375"/>
    <col min="13584" max="13584" style="1" width="9.140625"/>
    <col customWidth="1" min="13585" max="13585" style="1" width="12.85546875"/>
    <col customWidth="1" min="13586" max="13586" style="1" width="23.42578125"/>
    <col min="13587" max="13588" style="1" width="9.140625"/>
    <col bestFit="1" customWidth="1" min="13589" max="13589" style="1" width="10.5703125"/>
    <col customWidth="1" min="13590" max="13590" style="1" width="11.28515625"/>
    <col min="13591" max="13824" style="1" width="9.140625"/>
    <col customWidth="1" min="13825" max="13825" style="1" width="103.85546875"/>
    <col customWidth="1" min="13826" max="13837" style="1" width="19.7109375"/>
    <col customWidth="1" min="13838" max="13839" style="1" width="10.7109375"/>
    <col min="13840" max="13840" style="1" width="9.140625"/>
    <col customWidth="1" min="13841" max="13841" style="1" width="12.85546875"/>
    <col customWidth="1" min="13842" max="13842" style="1" width="23.42578125"/>
    <col min="13843" max="13844" style="1" width="9.140625"/>
    <col bestFit="1" customWidth="1" min="13845" max="13845" style="1" width="10.5703125"/>
    <col customWidth="1" min="13846" max="13846" style="1" width="11.28515625"/>
    <col min="13847" max="14080" style="1" width="9.140625"/>
    <col customWidth="1" min="14081" max="14081" style="1" width="103.85546875"/>
    <col customWidth="1" min="14082" max="14093" style="1" width="19.7109375"/>
    <col customWidth="1" min="14094" max="14095" style="1" width="10.7109375"/>
    <col min="14096" max="14096" style="1" width="9.140625"/>
    <col customWidth="1" min="14097" max="14097" style="1" width="12.85546875"/>
    <col customWidth="1" min="14098" max="14098" style="1" width="23.42578125"/>
    <col min="14099" max="14100" style="1" width="9.140625"/>
    <col bestFit="1" customWidth="1" min="14101" max="14101" style="1" width="10.5703125"/>
    <col customWidth="1" min="14102" max="14102" style="1" width="11.28515625"/>
    <col min="14103" max="14336" style="1" width="9.140625"/>
    <col customWidth="1" min="14337" max="14337" style="1" width="103.85546875"/>
    <col customWidth="1" min="14338" max="14349" style="1" width="19.7109375"/>
    <col customWidth="1" min="14350" max="14351" style="1" width="10.7109375"/>
    <col min="14352" max="14352" style="1" width="9.140625"/>
    <col customWidth="1" min="14353" max="14353" style="1" width="12.85546875"/>
    <col customWidth="1" min="14354" max="14354" style="1" width="23.42578125"/>
    <col min="14355" max="14356" style="1" width="9.140625"/>
    <col bestFit="1" customWidth="1" min="14357" max="14357" style="1" width="10.5703125"/>
    <col customWidth="1" min="14358" max="14358" style="1" width="11.28515625"/>
    <col min="14359" max="14592" style="1" width="9.140625"/>
    <col customWidth="1" min="14593" max="14593" style="1" width="103.85546875"/>
    <col customWidth="1" min="14594" max="14605" style="1" width="19.7109375"/>
    <col customWidth="1" min="14606" max="14607" style="1" width="10.7109375"/>
    <col min="14608" max="14608" style="1" width="9.140625"/>
    <col customWidth="1" min="14609" max="14609" style="1" width="12.85546875"/>
    <col customWidth="1" min="14610" max="14610" style="1" width="23.42578125"/>
    <col min="14611" max="14612" style="1" width="9.140625"/>
    <col bestFit="1" customWidth="1" min="14613" max="14613" style="1" width="10.5703125"/>
    <col customWidth="1" min="14614" max="14614" style="1" width="11.28515625"/>
    <col min="14615" max="14848" style="1" width="9.140625"/>
    <col customWidth="1" min="14849" max="14849" style="1" width="103.85546875"/>
    <col customWidth="1" min="14850" max="14861" style="1" width="19.7109375"/>
    <col customWidth="1" min="14862" max="14863" style="1" width="10.7109375"/>
    <col min="14864" max="14864" style="1" width="9.140625"/>
    <col customWidth="1" min="14865" max="14865" style="1" width="12.85546875"/>
    <col customWidth="1" min="14866" max="14866" style="1" width="23.42578125"/>
    <col min="14867" max="14868" style="1" width="9.140625"/>
    <col bestFit="1" customWidth="1" min="14869" max="14869" style="1" width="10.5703125"/>
    <col customWidth="1" min="14870" max="14870" style="1" width="11.28515625"/>
    <col min="14871" max="15104" style="1" width="9.140625"/>
    <col customWidth="1" min="15105" max="15105" style="1" width="103.85546875"/>
    <col customWidth="1" min="15106" max="15117" style="1" width="19.7109375"/>
    <col customWidth="1" min="15118" max="15119" style="1" width="10.7109375"/>
    <col min="15120" max="15120" style="1" width="9.140625"/>
    <col customWidth="1" min="15121" max="15121" style="1" width="12.85546875"/>
    <col customWidth="1" min="15122" max="15122" style="1" width="23.42578125"/>
    <col min="15123" max="15124" style="1" width="9.140625"/>
    <col bestFit="1" customWidth="1" min="15125" max="15125" style="1" width="10.5703125"/>
    <col customWidth="1" min="15126" max="15126" style="1" width="11.28515625"/>
    <col min="15127" max="15360" style="1" width="9.140625"/>
    <col customWidth="1" min="15361" max="15361" style="1" width="103.85546875"/>
    <col customWidth="1" min="15362" max="15373" style="1" width="19.7109375"/>
    <col customWidth="1" min="15374" max="15375" style="1" width="10.7109375"/>
    <col min="15376" max="15376" style="1" width="9.140625"/>
    <col customWidth="1" min="15377" max="15377" style="1" width="12.85546875"/>
    <col customWidth="1" min="15378" max="15378" style="1" width="23.42578125"/>
    <col min="15379" max="15380" style="1" width="9.140625"/>
    <col bestFit="1" customWidth="1" min="15381" max="15381" style="1" width="10.5703125"/>
    <col customWidth="1" min="15382" max="15382" style="1" width="11.28515625"/>
    <col min="15383" max="15616" style="1" width="9.140625"/>
    <col customWidth="1" min="15617" max="15617" style="1" width="103.85546875"/>
    <col customWidth="1" min="15618" max="15629" style="1" width="19.7109375"/>
    <col customWidth="1" min="15630" max="15631" style="1" width="10.7109375"/>
    <col min="15632" max="15632" style="1" width="9.140625"/>
    <col customWidth="1" min="15633" max="15633" style="1" width="12.85546875"/>
    <col customWidth="1" min="15634" max="15634" style="1" width="23.42578125"/>
    <col min="15635" max="15636" style="1" width="9.140625"/>
    <col bestFit="1" customWidth="1" min="15637" max="15637" style="1" width="10.5703125"/>
    <col customWidth="1" min="15638" max="15638" style="1" width="11.28515625"/>
    <col min="15639" max="15872" style="1" width="9.140625"/>
    <col customWidth="1" min="15873" max="15873" style="1" width="103.85546875"/>
    <col customWidth="1" min="15874" max="15885" style="1" width="19.7109375"/>
    <col customWidth="1" min="15886" max="15887" style="1" width="10.7109375"/>
    <col min="15888" max="15888" style="1" width="9.140625"/>
    <col customWidth="1" min="15889" max="15889" style="1" width="12.85546875"/>
    <col customWidth="1" min="15890" max="15890" style="1" width="23.42578125"/>
    <col min="15891" max="15892" style="1" width="9.140625"/>
    <col bestFit="1" customWidth="1" min="15893" max="15893" style="1" width="10.5703125"/>
    <col customWidth="1" min="15894" max="15894" style="1" width="11.28515625"/>
    <col min="15895" max="16128" style="1" width="9.140625"/>
    <col customWidth="1" min="16129" max="16129" style="1" width="103.85546875"/>
    <col customWidth="1" min="16130" max="16141" style="1" width="19.7109375"/>
    <col customWidth="1" min="16142" max="16143" style="1" width="10.7109375"/>
    <col min="16144" max="16144" style="1" width="9.140625"/>
    <col customWidth="1" min="16145" max="16145" style="1" width="12.85546875"/>
    <col customWidth="1" min="16146" max="16146" style="1" width="23.42578125"/>
    <col min="16147" max="16148" style="1" width="9.140625"/>
    <col bestFit="1" customWidth="1" min="16149" max="16149" style="1" width="10.5703125"/>
    <col customWidth="1" min="16150" max="16150" style="1" width="11.28515625"/>
    <col min="16151" max="16384" style="1" width="9.140625"/>
  </cols>
  <sheetData>
    <row r="1" ht="23.25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</row>
    <row r="2" ht="25.5" customHeight="1">
      <c r="A2" s="137" t="s">
        <v>232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560"/>
      <c r="O2" s="560"/>
      <c r="P2" s="560"/>
      <c r="Q2" s="560"/>
      <c r="R2" s="560"/>
      <c r="S2" s="560"/>
      <c r="T2" s="560"/>
    </row>
    <row r="3" ht="23.25">
      <c r="A3" s="695" t="s">
        <v>233</v>
      </c>
      <c r="B3" s="695"/>
      <c r="C3" s="695"/>
      <c r="D3" s="695"/>
      <c r="E3" s="695"/>
      <c r="F3" s="695"/>
      <c r="G3" s="695"/>
      <c r="H3" s="695"/>
      <c r="I3" s="695"/>
      <c r="J3" s="695"/>
      <c r="K3" s="695"/>
      <c r="L3" s="695"/>
      <c r="M3" s="695"/>
      <c r="N3" s="562"/>
      <c r="O3" s="562"/>
      <c r="P3" s="562"/>
      <c r="Q3" s="562"/>
      <c r="R3" s="562"/>
      <c r="S3" s="562"/>
    </row>
    <row r="4" ht="25.5" customHeight="1">
      <c r="A4" s="137" t="s">
        <v>248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560"/>
      <c r="O4" s="560"/>
    </row>
    <row r="5" ht="23.25">
      <c r="A5" s="5"/>
    </row>
    <row r="6" ht="26.25" customHeight="1">
      <c r="A6" s="697" t="s">
        <v>3</v>
      </c>
      <c r="B6" s="914" t="s">
        <v>36</v>
      </c>
      <c r="C6" s="915"/>
      <c r="D6" s="916"/>
      <c r="E6" s="914" t="s">
        <v>37</v>
      </c>
      <c r="F6" s="915"/>
      <c r="G6" s="916"/>
      <c r="H6" s="914" t="s">
        <v>45</v>
      </c>
      <c r="I6" s="915"/>
      <c r="J6" s="916"/>
      <c r="K6" s="700" t="s">
        <v>245</v>
      </c>
      <c r="L6" s="701"/>
      <c r="M6" s="702"/>
      <c r="N6" s="568"/>
      <c r="O6" s="568"/>
    </row>
    <row r="7" ht="26.25" customHeight="1">
      <c r="A7" s="703"/>
      <c r="B7" s="917" t="s">
        <v>66</v>
      </c>
      <c r="C7" s="918"/>
      <c r="D7" s="919"/>
      <c r="E7" s="917" t="s">
        <v>66</v>
      </c>
      <c r="F7" s="918"/>
      <c r="G7" s="919"/>
      <c r="H7" s="917" t="s">
        <v>66</v>
      </c>
      <c r="I7" s="918"/>
      <c r="J7" s="919"/>
      <c r="K7" s="712"/>
      <c r="L7" s="713"/>
      <c r="M7" s="714"/>
      <c r="N7" s="568"/>
      <c r="O7" s="568"/>
    </row>
    <row r="8" ht="63" customHeight="1">
      <c r="A8" s="715"/>
      <c r="B8" s="581" t="s">
        <v>9</v>
      </c>
      <c r="C8" s="846" t="s">
        <v>10</v>
      </c>
      <c r="D8" s="582" t="s">
        <v>11</v>
      </c>
      <c r="E8" s="581" t="s">
        <v>9</v>
      </c>
      <c r="F8" s="846" t="s">
        <v>10</v>
      </c>
      <c r="G8" s="582" t="s">
        <v>11</v>
      </c>
      <c r="H8" s="581" t="s">
        <v>9</v>
      </c>
      <c r="I8" s="846" t="s">
        <v>10</v>
      </c>
      <c r="J8" s="582" t="s">
        <v>11</v>
      </c>
      <c r="K8" s="581" t="s">
        <v>9</v>
      </c>
      <c r="L8" s="846" t="s">
        <v>10</v>
      </c>
      <c r="M8" s="582" t="s">
        <v>11</v>
      </c>
      <c r="N8" s="568"/>
      <c r="O8" s="568"/>
    </row>
    <row r="9" ht="23.25">
      <c r="A9" s="884" t="s">
        <v>12</v>
      </c>
      <c r="B9" s="3068"/>
      <c r="C9" s="924"/>
      <c r="D9" s="3069"/>
      <c r="E9" s="3068"/>
      <c r="F9" s="924"/>
      <c r="G9" s="925"/>
      <c r="H9" s="3068"/>
      <c r="I9" s="924"/>
      <c r="J9" s="925"/>
      <c r="K9" s="1007"/>
      <c r="L9" s="1008"/>
      <c r="M9" s="1009"/>
      <c r="N9" s="568"/>
      <c r="O9" s="568"/>
    </row>
    <row r="10" ht="34.5" customHeight="1">
      <c r="A10" s="607" t="s">
        <v>247</v>
      </c>
      <c r="B10" s="2912">
        <v>0</v>
      </c>
      <c r="C10" s="2913">
        <v>16</v>
      </c>
      <c r="D10" s="2922">
        <v>16</v>
      </c>
      <c r="E10" s="2912">
        <v>0</v>
      </c>
      <c r="F10" s="2913">
        <v>7</v>
      </c>
      <c r="G10" s="2922">
        <f>SUM(E10:F10)</f>
        <v>7</v>
      </c>
      <c r="H10" s="2912">
        <v>0</v>
      </c>
      <c r="I10" s="2913">
        <v>1</v>
      </c>
      <c r="J10" s="2922">
        <v>1</v>
      </c>
      <c r="K10" s="3070">
        <f>B10+E10</f>
        <v>0</v>
      </c>
      <c r="L10" s="3097">
        <f>C10+F10+I10</f>
        <v>24</v>
      </c>
      <c r="M10" s="3098">
        <f>D10+G10+J10</f>
        <v>24</v>
      </c>
      <c r="N10" s="2920"/>
      <c r="O10" s="2921"/>
      <c r="P10" s="2921"/>
      <c r="Q10" s="2921"/>
      <c r="R10" s="2921"/>
    </row>
    <row r="11" ht="24">
      <c r="A11" s="612" t="s">
        <v>30</v>
      </c>
      <c r="B11" s="128">
        <f t="shared" ref="B11:D11" si="600">SUM(B9:B10)</f>
        <v>0</v>
      </c>
      <c r="C11" s="128">
        <f t="shared" si="600"/>
        <v>16</v>
      </c>
      <c r="D11" s="128">
        <f t="shared" si="600"/>
        <v>16</v>
      </c>
      <c r="E11" s="128">
        <f t="shared" ref="E11:G11" si="601">SUM(E9:E10)</f>
        <v>0</v>
      </c>
      <c r="F11" s="128">
        <f t="shared" si="601"/>
        <v>7</v>
      </c>
      <c r="G11" s="128">
        <f t="shared" si="601"/>
        <v>7</v>
      </c>
      <c r="H11" s="128">
        <f>SUM(H9:H10)</f>
        <v>0</v>
      </c>
      <c r="I11" s="128">
        <f>SUM(I9:I10)</f>
        <v>1</v>
      </c>
      <c r="J11" s="128">
        <f>SUM(J9:J10)</f>
        <v>1</v>
      </c>
      <c r="K11" s="128">
        <f>SUM(K10:K10)</f>
        <v>0</v>
      </c>
      <c r="L11" s="128">
        <f>SUM(L10:L10)</f>
        <v>24</v>
      </c>
      <c r="M11" s="2923">
        <f>SUM(M10:M10)</f>
        <v>24</v>
      </c>
      <c r="N11" s="568"/>
      <c r="O11" s="568"/>
    </row>
    <row r="12" ht="27" customHeight="1">
      <c r="A12" s="612" t="s">
        <v>18</v>
      </c>
      <c r="B12" s="3075"/>
      <c r="C12" s="3076"/>
      <c r="D12" s="3077"/>
      <c r="E12" s="3075"/>
      <c r="F12" s="3076"/>
      <c r="G12" s="3077"/>
      <c r="H12" s="3075"/>
      <c r="I12" s="3076"/>
      <c r="J12" s="3077"/>
      <c r="K12" s="3078"/>
      <c r="L12" s="3076"/>
      <c r="M12" s="3079"/>
      <c r="N12" s="568"/>
      <c r="O12" s="568"/>
    </row>
    <row r="13" ht="23.25">
      <c r="A13" s="626" t="s">
        <v>19</v>
      </c>
      <c r="B13" s="3075"/>
      <c r="C13" s="2991"/>
      <c r="D13" s="2938"/>
      <c r="E13" s="3075"/>
      <c r="F13" s="2991"/>
      <c r="G13" s="2938"/>
      <c r="H13" s="3075"/>
      <c r="I13" s="2991"/>
      <c r="J13" s="2938"/>
      <c r="K13" s="3078"/>
      <c r="L13" s="2935"/>
      <c r="M13" s="3080"/>
      <c r="N13" s="625"/>
      <c r="O13" s="625"/>
    </row>
    <row r="14" ht="24">
      <c r="A14" s="607" t="s">
        <v>247</v>
      </c>
      <c r="B14" s="2912">
        <v>0</v>
      </c>
      <c r="C14" s="2913">
        <v>16</v>
      </c>
      <c r="D14" s="2922">
        <v>16</v>
      </c>
      <c r="E14" s="2961">
        <v>0</v>
      </c>
      <c r="F14" s="3081">
        <v>7</v>
      </c>
      <c r="G14" s="2914">
        <f>SUM(E14:F14)</f>
        <v>7</v>
      </c>
      <c r="H14" s="2961">
        <v>0</v>
      </c>
      <c r="I14" s="3081">
        <v>1</v>
      </c>
      <c r="J14" s="2914">
        <v>1</v>
      </c>
      <c r="K14" s="3070">
        <f>B14+E14</f>
        <v>0</v>
      </c>
      <c r="L14" s="3097">
        <f>C14+F14+I14</f>
        <v>24</v>
      </c>
      <c r="M14" s="3098">
        <f>D14+G14+J14</f>
        <v>24</v>
      </c>
      <c r="N14" s="135"/>
      <c r="O14" s="135"/>
    </row>
    <row r="15" ht="23.25">
      <c r="A15" s="682" t="s">
        <v>21</v>
      </c>
      <c r="B15" s="128">
        <f>SUM(B13:B14)</f>
        <v>0</v>
      </c>
      <c r="C15" s="128">
        <f>SUM(C13:C14)</f>
        <v>16</v>
      </c>
      <c r="D15" s="128">
        <f>SUM(D13:D14)</f>
        <v>16</v>
      </c>
      <c r="E15" s="3082">
        <f t="shared" ref="E15:M18" si="602">SUM(E14:E14)</f>
        <v>0</v>
      </c>
      <c r="F15" s="3082">
        <f t="shared" si="602"/>
        <v>7</v>
      </c>
      <c r="G15" s="2971">
        <f t="shared" si="602"/>
        <v>7</v>
      </c>
      <c r="H15" s="3082">
        <f>SUM(H14:H14)</f>
        <v>0</v>
      </c>
      <c r="I15" s="3082">
        <f>SUM(I14:I14)</f>
        <v>1</v>
      </c>
      <c r="J15" s="2971">
        <f>SUM(J14:J14)</f>
        <v>1</v>
      </c>
      <c r="K15" s="3082">
        <f t="shared" si="602"/>
        <v>0</v>
      </c>
      <c r="L15" s="3082">
        <f t="shared" si="602"/>
        <v>24</v>
      </c>
      <c r="M15" s="2971">
        <f t="shared" si="602"/>
        <v>24</v>
      </c>
      <c r="N15" s="662"/>
      <c r="O15" s="662"/>
    </row>
    <row r="16" ht="23.25">
      <c r="A16" s="900" t="s">
        <v>22</v>
      </c>
      <c r="B16" s="2994"/>
      <c r="C16" s="2996"/>
      <c r="D16" s="3083"/>
      <c r="E16" s="2994"/>
      <c r="F16" s="2996"/>
      <c r="G16" s="108"/>
      <c r="H16" s="2994"/>
      <c r="I16" s="2996"/>
      <c r="J16" s="108"/>
      <c r="K16" s="3084"/>
      <c r="L16" s="3085"/>
      <c r="M16" s="3086"/>
      <c r="N16" s="135"/>
      <c r="O16" s="135"/>
    </row>
    <row r="17" ht="24">
      <c r="A17" s="607" t="s">
        <v>247</v>
      </c>
      <c r="B17" s="3088">
        <v>0</v>
      </c>
      <c r="C17" s="3089">
        <v>0</v>
      </c>
      <c r="D17" s="3005">
        <f>SUM(B17:C17)</f>
        <v>0</v>
      </c>
      <c r="E17" s="3090">
        <v>0</v>
      </c>
      <c r="F17" s="3091">
        <v>0</v>
      </c>
      <c r="G17" s="3005">
        <f>SUM(E17:F17)</f>
        <v>0</v>
      </c>
      <c r="H17" s="3090">
        <v>0</v>
      </c>
      <c r="I17" s="3091">
        <v>0</v>
      </c>
      <c r="J17" s="3005">
        <f>SUM(H17:I17)</f>
        <v>0</v>
      </c>
      <c r="K17" s="3092">
        <f>B17+E17</f>
        <v>0</v>
      </c>
      <c r="L17" s="3093">
        <f>C17+F17</f>
        <v>0</v>
      </c>
      <c r="M17" s="3094">
        <f>D17+G17</f>
        <v>0</v>
      </c>
      <c r="N17" s="135"/>
      <c r="O17" s="135"/>
    </row>
    <row r="18" ht="23.25">
      <c r="A18" s="682" t="s">
        <v>23</v>
      </c>
      <c r="B18" s="2970">
        <f t="shared" ref="B18:D18" si="603">SUM(B17:B17)</f>
        <v>0</v>
      </c>
      <c r="C18" s="2970">
        <f t="shared" si="603"/>
        <v>0</v>
      </c>
      <c r="D18" s="2970">
        <f t="shared" si="603"/>
        <v>0</v>
      </c>
      <c r="E18" s="2970">
        <f t="shared" si="602"/>
        <v>0</v>
      </c>
      <c r="F18" s="2970">
        <f t="shared" si="602"/>
        <v>0</v>
      </c>
      <c r="G18" s="2970">
        <f t="shared" si="602"/>
        <v>0</v>
      </c>
      <c r="H18" s="2970">
        <f>SUM(H17:H17)</f>
        <v>0</v>
      </c>
      <c r="I18" s="2970">
        <f>SUM(I17:I17)</f>
        <v>0</v>
      </c>
      <c r="J18" s="2970">
        <f>SUM(J17:J17)</f>
        <v>0</v>
      </c>
      <c r="K18" s="2970">
        <f t="shared" si="602"/>
        <v>0</v>
      </c>
      <c r="L18" s="2970">
        <f t="shared" si="602"/>
        <v>0</v>
      </c>
      <c r="M18" s="2971">
        <f t="shared" si="602"/>
        <v>0</v>
      </c>
      <c r="N18" s="135"/>
      <c r="O18" s="135"/>
    </row>
    <row r="19" ht="23.25">
      <c r="A19" s="684" t="s">
        <v>54</v>
      </c>
      <c r="B19" s="128">
        <f t="shared" ref="B19:D19" si="604">B15</f>
        <v>0</v>
      </c>
      <c r="C19" s="128">
        <f t="shared" si="604"/>
        <v>16</v>
      </c>
      <c r="D19" s="128">
        <f t="shared" si="604"/>
        <v>16</v>
      </c>
      <c r="E19" s="128">
        <f t="shared" ref="E19:M19" si="605">E15</f>
        <v>0</v>
      </c>
      <c r="F19" s="128">
        <f t="shared" si="605"/>
        <v>7</v>
      </c>
      <c r="G19" s="56">
        <f t="shared" si="605"/>
        <v>7</v>
      </c>
      <c r="H19" s="128">
        <f>H15</f>
        <v>0</v>
      </c>
      <c r="I19" s="128">
        <f>I15</f>
        <v>1</v>
      </c>
      <c r="J19" s="56">
        <f>J15</f>
        <v>1</v>
      </c>
      <c r="K19" s="56">
        <f t="shared" si="605"/>
        <v>0</v>
      </c>
      <c r="L19" s="56">
        <f t="shared" si="605"/>
        <v>24</v>
      </c>
      <c r="M19" s="2923">
        <f t="shared" si="605"/>
        <v>24</v>
      </c>
      <c r="N19" s="1003"/>
      <c r="O19" s="1003"/>
    </row>
    <row r="20" ht="23.25">
      <c r="A20" s="684" t="s">
        <v>55</v>
      </c>
      <c r="B20" s="128">
        <f t="shared" ref="B20:M20" si="606">B18</f>
        <v>0</v>
      </c>
      <c r="C20" s="128">
        <f t="shared" si="606"/>
        <v>0</v>
      </c>
      <c r="D20" s="128">
        <f t="shared" si="606"/>
        <v>0</v>
      </c>
      <c r="E20" s="128">
        <f t="shared" si="606"/>
        <v>0</v>
      </c>
      <c r="F20" s="128">
        <f t="shared" si="606"/>
        <v>0</v>
      </c>
      <c r="G20" s="56">
        <f t="shared" si="606"/>
        <v>0</v>
      </c>
      <c r="H20" s="128">
        <f>H18</f>
        <v>0</v>
      </c>
      <c r="I20" s="128">
        <f>I18</f>
        <v>0</v>
      </c>
      <c r="J20" s="56">
        <f>J18</f>
        <v>0</v>
      </c>
      <c r="K20" s="56">
        <f t="shared" si="606"/>
        <v>0</v>
      </c>
      <c r="L20" s="56">
        <f t="shared" si="606"/>
        <v>0</v>
      </c>
      <c r="M20" s="2923">
        <f t="shared" si="606"/>
        <v>0</v>
      </c>
      <c r="N20" s="133"/>
      <c r="O20" s="133"/>
    </row>
    <row r="21" ht="27.75">
      <c r="A21" s="3099" t="s">
        <v>56</v>
      </c>
      <c r="B21" s="3100">
        <f t="shared" ref="B21:M21" si="607">SUM(B19:B20)</f>
        <v>0</v>
      </c>
      <c r="C21" s="3100">
        <f t="shared" si="607"/>
        <v>16</v>
      </c>
      <c r="D21" s="3100">
        <f t="shared" si="607"/>
        <v>16</v>
      </c>
      <c r="E21" s="3100">
        <f t="shared" si="607"/>
        <v>0</v>
      </c>
      <c r="F21" s="3100">
        <f t="shared" si="607"/>
        <v>7</v>
      </c>
      <c r="G21" s="3101">
        <f t="shared" si="607"/>
        <v>7</v>
      </c>
      <c r="H21" s="3100">
        <f>SUM(H19:H20)</f>
        <v>0</v>
      </c>
      <c r="I21" s="3100">
        <f>SUM(I19:I20)</f>
        <v>1</v>
      </c>
      <c r="J21" s="3101">
        <f>SUM(J19:J20)</f>
        <v>1</v>
      </c>
      <c r="K21" s="3101">
        <f t="shared" si="607"/>
        <v>0</v>
      </c>
      <c r="L21" s="3101">
        <f t="shared" si="607"/>
        <v>24</v>
      </c>
      <c r="M21" s="3102">
        <f t="shared" si="607"/>
        <v>24</v>
      </c>
      <c r="N21" s="133"/>
      <c r="O21" s="133"/>
    </row>
    <row r="22">
      <c r="A22" s="135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</row>
    <row r="23" ht="25.5" hidden="1" customHeight="1">
      <c r="A23" s="135"/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"/>
    </row>
    <row r="24">
      <c r="A24" s="641"/>
      <c r="B24" s="641"/>
      <c r="C24" s="641"/>
      <c r="D24" s="641"/>
      <c r="E24" s="641"/>
      <c r="F24" s="641"/>
      <c r="G24" s="641"/>
      <c r="H24" s="641"/>
      <c r="I24" s="641"/>
      <c r="J24" s="641"/>
      <c r="K24" s="641"/>
      <c r="L24" s="641"/>
      <c r="M24" s="641"/>
      <c r="N24" s="641"/>
      <c r="O24" s="641"/>
      <c r="P24" s="641"/>
      <c r="Q24" s="641"/>
      <c r="R24" s="641"/>
      <c r="S24" s="641"/>
    </row>
    <row r="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30" ht="23.25">
      <c r="H30" s="3103"/>
    </row>
  </sheetData>
  <mergeCells count="14">
    <mergeCell ref="A1:T1"/>
    <mergeCell ref="A2:M2"/>
    <mergeCell ref="A3:M3"/>
    <mergeCell ref="A4:M4"/>
    <mergeCell ref="A6:A8"/>
    <mergeCell ref="B6:D6"/>
    <mergeCell ref="E6:G6"/>
    <mergeCell ref="H6:J6"/>
    <mergeCell ref="K6:M7"/>
    <mergeCell ref="B7:D7"/>
    <mergeCell ref="E7:G7"/>
    <mergeCell ref="H7:J7"/>
    <mergeCell ref="N10:R10"/>
    <mergeCell ref="A24:S2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5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8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H24" activeCellId="0" sqref="H24"/>
    </sheetView>
  </sheetViews>
  <sheetFormatPr defaultRowHeight="12.75"/>
  <cols>
    <col customWidth="1" min="1" max="1" style="694" width="95.140625"/>
    <col customWidth="1" min="2" max="13" style="694" width="18.7109375"/>
    <col customWidth="1" min="14" max="15" style="694" width="10.7109375"/>
    <col min="16" max="16" style="694" width="9.140625"/>
    <col customWidth="1" min="17" max="17" style="694" width="12.85546875"/>
    <col customWidth="1" min="18" max="18" style="694" width="23.42578125"/>
    <col min="19" max="20" style="694" width="9.140625"/>
    <col bestFit="1" customWidth="1" min="21" max="21" style="694" width="10.5703125"/>
    <col customWidth="1" min="22" max="22" style="694" width="11.28515625"/>
    <col min="23" max="256" style="694" width="9.140625"/>
    <col customWidth="1" min="257" max="257" style="694" width="95.140625"/>
    <col customWidth="1" min="258" max="269" style="694" width="18.7109375"/>
    <col customWidth="1" min="270" max="271" style="694" width="10.7109375"/>
    <col min="272" max="272" style="694" width="9.140625"/>
    <col customWidth="1" min="273" max="273" style="694" width="12.85546875"/>
    <col customWidth="1" min="274" max="274" style="694" width="23.42578125"/>
    <col min="275" max="276" style="694" width="9.140625"/>
    <col bestFit="1" customWidth="1" min="277" max="277" style="694" width="10.5703125"/>
    <col customWidth="1" min="278" max="278" style="694" width="11.28515625"/>
    <col min="279" max="512" style="694" width="9.140625"/>
    <col customWidth="1" min="513" max="513" style="694" width="95.140625"/>
    <col customWidth="1" min="514" max="525" style="694" width="18.7109375"/>
    <col customWidth="1" min="526" max="527" style="694" width="10.7109375"/>
    <col min="528" max="528" style="694" width="9.140625"/>
    <col customWidth="1" min="529" max="529" style="694" width="12.85546875"/>
    <col customWidth="1" min="530" max="530" style="694" width="23.42578125"/>
    <col min="531" max="532" style="694" width="9.140625"/>
    <col bestFit="1" customWidth="1" min="533" max="533" style="694" width="10.5703125"/>
    <col customWidth="1" min="534" max="534" style="694" width="11.28515625"/>
    <col min="535" max="768" style="694" width="9.140625"/>
    <col customWidth="1" min="769" max="769" style="694" width="95.140625"/>
    <col customWidth="1" min="770" max="781" style="694" width="18.7109375"/>
    <col customWidth="1" min="782" max="783" style="694" width="10.7109375"/>
    <col min="784" max="784" style="694" width="9.140625"/>
    <col customWidth="1" min="785" max="785" style="694" width="12.85546875"/>
    <col customWidth="1" min="786" max="786" style="694" width="23.42578125"/>
    <col min="787" max="788" style="694" width="9.140625"/>
    <col bestFit="1" customWidth="1" min="789" max="789" style="694" width="10.5703125"/>
    <col customWidth="1" min="790" max="790" style="694" width="11.28515625"/>
    <col min="791" max="1024" style="694" width="9.140625"/>
    <col customWidth="1" min="1025" max="1025" style="694" width="95.140625"/>
    <col customWidth="1" min="1026" max="1037" style="694" width="18.7109375"/>
    <col customWidth="1" min="1038" max="1039" style="694" width="10.7109375"/>
    <col min="1040" max="1040" style="694" width="9.140625"/>
    <col customWidth="1" min="1041" max="1041" style="694" width="12.85546875"/>
    <col customWidth="1" min="1042" max="1042" style="694" width="23.42578125"/>
    <col min="1043" max="1044" style="694" width="9.140625"/>
    <col bestFit="1" customWidth="1" min="1045" max="1045" style="694" width="10.5703125"/>
    <col customWidth="1" min="1046" max="1046" style="694" width="11.28515625"/>
    <col min="1047" max="1280" style="694" width="9.140625"/>
    <col customWidth="1" min="1281" max="1281" style="694" width="95.140625"/>
    <col customWidth="1" min="1282" max="1293" style="694" width="18.7109375"/>
    <col customWidth="1" min="1294" max="1295" style="694" width="10.7109375"/>
    <col min="1296" max="1296" style="694" width="9.140625"/>
    <col customWidth="1" min="1297" max="1297" style="694" width="12.85546875"/>
    <col customWidth="1" min="1298" max="1298" style="694" width="23.42578125"/>
    <col min="1299" max="1300" style="694" width="9.140625"/>
    <col bestFit="1" customWidth="1" min="1301" max="1301" style="694" width="10.5703125"/>
    <col customWidth="1" min="1302" max="1302" style="694" width="11.28515625"/>
    <col min="1303" max="1536" style="694" width="9.140625"/>
    <col customWidth="1" min="1537" max="1537" style="694" width="95.140625"/>
    <col customWidth="1" min="1538" max="1549" style="694" width="18.7109375"/>
    <col customWidth="1" min="1550" max="1551" style="694" width="10.7109375"/>
    <col min="1552" max="1552" style="694" width="9.140625"/>
    <col customWidth="1" min="1553" max="1553" style="694" width="12.85546875"/>
    <col customWidth="1" min="1554" max="1554" style="694" width="23.42578125"/>
    <col min="1555" max="1556" style="694" width="9.140625"/>
    <col bestFit="1" customWidth="1" min="1557" max="1557" style="694" width="10.5703125"/>
    <col customWidth="1" min="1558" max="1558" style="694" width="11.28515625"/>
    <col min="1559" max="1792" style="694" width="9.140625"/>
    <col customWidth="1" min="1793" max="1793" style="694" width="95.140625"/>
    <col customWidth="1" min="1794" max="1805" style="694" width="18.7109375"/>
    <col customWidth="1" min="1806" max="1807" style="694" width="10.7109375"/>
    <col min="1808" max="1808" style="694" width="9.140625"/>
    <col customWidth="1" min="1809" max="1809" style="694" width="12.85546875"/>
    <col customWidth="1" min="1810" max="1810" style="694" width="23.42578125"/>
    <col min="1811" max="1812" style="694" width="9.140625"/>
    <col bestFit="1" customWidth="1" min="1813" max="1813" style="694" width="10.5703125"/>
    <col customWidth="1" min="1814" max="1814" style="694" width="11.28515625"/>
    <col min="1815" max="2048" style="694" width="9.140625"/>
    <col customWidth="1" min="2049" max="2049" style="694" width="95.140625"/>
    <col customWidth="1" min="2050" max="2061" style="694" width="18.7109375"/>
    <col customWidth="1" min="2062" max="2063" style="694" width="10.7109375"/>
    <col min="2064" max="2064" style="694" width="9.140625"/>
    <col customWidth="1" min="2065" max="2065" style="694" width="12.85546875"/>
    <col customWidth="1" min="2066" max="2066" style="694" width="23.42578125"/>
    <col min="2067" max="2068" style="694" width="9.140625"/>
    <col bestFit="1" customWidth="1" min="2069" max="2069" style="694" width="10.5703125"/>
    <col customWidth="1" min="2070" max="2070" style="694" width="11.28515625"/>
    <col min="2071" max="2304" style="694" width="9.140625"/>
    <col customWidth="1" min="2305" max="2305" style="694" width="95.140625"/>
    <col customWidth="1" min="2306" max="2317" style="694" width="18.7109375"/>
    <col customWidth="1" min="2318" max="2319" style="694" width="10.7109375"/>
    <col min="2320" max="2320" style="694" width="9.140625"/>
    <col customWidth="1" min="2321" max="2321" style="694" width="12.85546875"/>
    <col customWidth="1" min="2322" max="2322" style="694" width="23.42578125"/>
    <col min="2323" max="2324" style="694" width="9.140625"/>
    <col bestFit="1" customWidth="1" min="2325" max="2325" style="694" width="10.5703125"/>
    <col customWidth="1" min="2326" max="2326" style="694" width="11.28515625"/>
    <col min="2327" max="2560" style="694" width="9.140625"/>
    <col customWidth="1" min="2561" max="2561" style="694" width="95.140625"/>
    <col customWidth="1" min="2562" max="2573" style="694" width="18.7109375"/>
    <col customWidth="1" min="2574" max="2575" style="694" width="10.7109375"/>
    <col min="2576" max="2576" style="694" width="9.140625"/>
    <col customWidth="1" min="2577" max="2577" style="694" width="12.85546875"/>
    <col customWidth="1" min="2578" max="2578" style="694" width="23.42578125"/>
    <col min="2579" max="2580" style="694" width="9.140625"/>
    <col bestFit="1" customWidth="1" min="2581" max="2581" style="694" width="10.5703125"/>
    <col customWidth="1" min="2582" max="2582" style="694" width="11.28515625"/>
    <col min="2583" max="2816" style="694" width="9.140625"/>
    <col customWidth="1" min="2817" max="2817" style="694" width="95.140625"/>
    <col customWidth="1" min="2818" max="2829" style="694" width="18.7109375"/>
    <col customWidth="1" min="2830" max="2831" style="694" width="10.7109375"/>
    <col min="2832" max="2832" style="694" width="9.140625"/>
    <col customWidth="1" min="2833" max="2833" style="694" width="12.85546875"/>
    <col customWidth="1" min="2834" max="2834" style="694" width="23.42578125"/>
    <col min="2835" max="2836" style="694" width="9.140625"/>
    <col bestFit="1" customWidth="1" min="2837" max="2837" style="694" width="10.5703125"/>
    <col customWidth="1" min="2838" max="2838" style="694" width="11.28515625"/>
    <col min="2839" max="3072" style="694" width="9.140625"/>
    <col customWidth="1" min="3073" max="3073" style="694" width="95.140625"/>
    <col customWidth="1" min="3074" max="3085" style="694" width="18.7109375"/>
    <col customWidth="1" min="3086" max="3087" style="694" width="10.7109375"/>
    <col min="3088" max="3088" style="694" width="9.140625"/>
    <col customWidth="1" min="3089" max="3089" style="694" width="12.85546875"/>
    <col customWidth="1" min="3090" max="3090" style="694" width="23.42578125"/>
    <col min="3091" max="3092" style="694" width="9.140625"/>
    <col bestFit="1" customWidth="1" min="3093" max="3093" style="694" width="10.5703125"/>
    <col customWidth="1" min="3094" max="3094" style="694" width="11.28515625"/>
    <col min="3095" max="3328" style="694" width="9.140625"/>
    <col customWidth="1" min="3329" max="3329" style="694" width="95.140625"/>
    <col customWidth="1" min="3330" max="3341" style="694" width="18.7109375"/>
    <col customWidth="1" min="3342" max="3343" style="694" width="10.7109375"/>
    <col min="3344" max="3344" style="694" width="9.140625"/>
    <col customWidth="1" min="3345" max="3345" style="694" width="12.85546875"/>
    <col customWidth="1" min="3346" max="3346" style="694" width="23.42578125"/>
    <col min="3347" max="3348" style="694" width="9.140625"/>
    <col bestFit="1" customWidth="1" min="3349" max="3349" style="694" width="10.5703125"/>
    <col customWidth="1" min="3350" max="3350" style="694" width="11.28515625"/>
    <col min="3351" max="3584" style="694" width="9.140625"/>
    <col customWidth="1" min="3585" max="3585" style="694" width="95.140625"/>
    <col customWidth="1" min="3586" max="3597" style="694" width="18.7109375"/>
    <col customWidth="1" min="3598" max="3599" style="694" width="10.7109375"/>
    <col min="3600" max="3600" style="694" width="9.140625"/>
    <col customWidth="1" min="3601" max="3601" style="694" width="12.85546875"/>
    <col customWidth="1" min="3602" max="3602" style="694" width="23.42578125"/>
    <col min="3603" max="3604" style="694" width="9.140625"/>
    <col bestFit="1" customWidth="1" min="3605" max="3605" style="694" width="10.5703125"/>
    <col customWidth="1" min="3606" max="3606" style="694" width="11.28515625"/>
    <col min="3607" max="3840" style="694" width="9.140625"/>
    <col customWidth="1" min="3841" max="3841" style="694" width="95.140625"/>
    <col customWidth="1" min="3842" max="3853" style="694" width="18.7109375"/>
    <col customWidth="1" min="3854" max="3855" style="694" width="10.7109375"/>
    <col min="3856" max="3856" style="694" width="9.140625"/>
    <col customWidth="1" min="3857" max="3857" style="694" width="12.85546875"/>
    <col customWidth="1" min="3858" max="3858" style="694" width="23.42578125"/>
    <col min="3859" max="3860" style="694" width="9.140625"/>
    <col bestFit="1" customWidth="1" min="3861" max="3861" style="694" width="10.5703125"/>
    <col customWidth="1" min="3862" max="3862" style="694" width="11.28515625"/>
    <col min="3863" max="4096" style="694" width="9.140625"/>
    <col customWidth="1" min="4097" max="4097" style="694" width="95.140625"/>
    <col customWidth="1" min="4098" max="4109" style="694" width="18.7109375"/>
    <col customWidth="1" min="4110" max="4111" style="694" width="10.7109375"/>
    <col min="4112" max="4112" style="694" width="9.140625"/>
    <col customWidth="1" min="4113" max="4113" style="694" width="12.85546875"/>
    <col customWidth="1" min="4114" max="4114" style="694" width="23.42578125"/>
    <col min="4115" max="4116" style="694" width="9.140625"/>
    <col bestFit="1" customWidth="1" min="4117" max="4117" style="694" width="10.5703125"/>
    <col customWidth="1" min="4118" max="4118" style="694" width="11.28515625"/>
    <col min="4119" max="4352" style="694" width="9.140625"/>
    <col customWidth="1" min="4353" max="4353" style="694" width="95.140625"/>
    <col customWidth="1" min="4354" max="4365" style="694" width="18.7109375"/>
    <col customWidth="1" min="4366" max="4367" style="694" width="10.7109375"/>
    <col min="4368" max="4368" style="694" width="9.140625"/>
    <col customWidth="1" min="4369" max="4369" style="694" width="12.85546875"/>
    <col customWidth="1" min="4370" max="4370" style="694" width="23.42578125"/>
    <col min="4371" max="4372" style="694" width="9.140625"/>
    <col bestFit="1" customWidth="1" min="4373" max="4373" style="694" width="10.5703125"/>
    <col customWidth="1" min="4374" max="4374" style="694" width="11.28515625"/>
    <col min="4375" max="4608" style="694" width="9.140625"/>
    <col customWidth="1" min="4609" max="4609" style="694" width="95.140625"/>
    <col customWidth="1" min="4610" max="4621" style="694" width="18.7109375"/>
    <col customWidth="1" min="4622" max="4623" style="694" width="10.7109375"/>
    <col min="4624" max="4624" style="694" width="9.140625"/>
    <col customWidth="1" min="4625" max="4625" style="694" width="12.85546875"/>
    <col customWidth="1" min="4626" max="4626" style="694" width="23.42578125"/>
    <col min="4627" max="4628" style="694" width="9.140625"/>
    <col bestFit="1" customWidth="1" min="4629" max="4629" style="694" width="10.5703125"/>
    <col customWidth="1" min="4630" max="4630" style="694" width="11.28515625"/>
    <col min="4631" max="4864" style="694" width="9.140625"/>
    <col customWidth="1" min="4865" max="4865" style="694" width="95.140625"/>
    <col customWidth="1" min="4866" max="4877" style="694" width="18.7109375"/>
    <col customWidth="1" min="4878" max="4879" style="694" width="10.7109375"/>
    <col min="4880" max="4880" style="694" width="9.140625"/>
    <col customWidth="1" min="4881" max="4881" style="694" width="12.85546875"/>
    <col customWidth="1" min="4882" max="4882" style="694" width="23.42578125"/>
    <col min="4883" max="4884" style="694" width="9.140625"/>
    <col bestFit="1" customWidth="1" min="4885" max="4885" style="694" width="10.5703125"/>
    <col customWidth="1" min="4886" max="4886" style="694" width="11.28515625"/>
    <col min="4887" max="5120" style="694" width="9.140625"/>
    <col customWidth="1" min="5121" max="5121" style="694" width="95.140625"/>
    <col customWidth="1" min="5122" max="5133" style="694" width="18.7109375"/>
    <col customWidth="1" min="5134" max="5135" style="694" width="10.7109375"/>
    <col min="5136" max="5136" style="694" width="9.140625"/>
    <col customWidth="1" min="5137" max="5137" style="694" width="12.85546875"/>
    <col customWidth="1" min="5138" max="5138" style="694" width="23.42578125"/>
    <col min="5139" max="5140" style="694" width="9.140625"/>
    <col bestFit="1" customWidth="1" min="5141" max="5141" style="694" width="10.5703125"/>
    <col customWidth="1" min="5142" max="5142" style="694" width="11.28515625"/>
    <col min="5143" max="5376" style="694" width="9.140625"/>
    <col customWidth="1" min="5377" max="5377" style="694" width="95.140625"/>
    <col customWidth="1" min="5378" max="5389" style="694" width="18.7109375"/>
    <col customWidth="1" min="5390" max="5391" style="694" width="10.7109375"/>
    <col min="5392" max="5392" style="694" width="9.140625"/>
    <col customWidth="1" min="5393" max="5393" style="694" width="12.85546875"/>
    <col customWidth="1" min="5394" max="5394" style="694" width="23.42578125"/>
    <col min="5395" max="5396" style="694" width="9.140625"/>
    <col bestFit="1" customWidth="1" min="5397" max="5397" style="694" width="10.5703125"/>
    <col customWidth="1" min="5398" max="5398" style="694" width="11.28515625"/>
    <col min="5399" max="5632" style="694" width="9.140625"/>
    <col customWidth="1" min="5633" max="5633" style="694" width="95.140625"/>
    <col customWidth="1" min="5634" max="5645" style="694" width="18.7109375"/>
    <col customWidth="1" min="5646" max="5647" style="694" width="10.7109375"/>
    <col min="5648" max="5648" style="694" width="9.140625"/>
    <col customWidth="1" min="5649" max="5649" style="694" width="12.85546875"/>
    <col customWidth="1" min="5650" max="5650" style="694" width="23.42578125"/>
    <col min="5651" max="5652" style="694" width="9.140625"/>
    <col bestFit="1" customWidth="1" min="5653" max="5653" style="694" width="10.5703125"/>
    <col customWidth="1" min="5654" max="5654" style="694" width="11.28515625"/>
    <col min="5655" max="5888" style="694" width="9.140625"/>
    <col customWidth="1" min="5889" max="5889" style="694" width="95.140625"/>
    <col customWidth="1" min="5890" max="5901" style="694" width="18.7109375"/>
    <col customWidth="1" min="5902" max="5903" style="694" width="10.7109375"/>
    <col min="5904" max="5904" style="694" width="9.140625"/>
    <col customWidth="1" min="5905" max="5905" style="694" width="12.85546875"/>
    <col customWidth="1" min="5906" max="5906" style="694" width="23.42578125"/>
    <col min="5907" max="5908" style="694" width="9.140625"/>
    <col bestFit="1" customWidth="1" min="5909" max="5909" style="694" width="10.5703125"/>
    <col customWidth="1" min="5910" max="5910" style="694" width="11.28515625"/>
    <col min="5911" max="6144" style="694" width="9.140625"/>
    <col customWidth="1" min="6145" max="6145" style="694" width="95.140625"/>
    <col customWidth="1" min="6146" max="6157" style="694" width="18.7109375"/>
    <col customWidth="1" min="6158" max="6159" style="694" width="10.7109375"/>
    <col min="6160" max="6160" style="694" width="9.140625"/>
    <col customWidth="1" min="6161" max="6161" style="694" width="12.85546875"/>
    <col customWidth="1" min="6162" max="6162" style="694" width="23.42578125"/>
    <col min="6163" max="6164" style="694" width="9.140625"/>
    <col bestFit="1" customWidth="1" min="6165" max="6165" style="694" width="10.5703125"/>
    <col customWidth="1" min="6166" max="6166" style="694" width="11.28515625"/>
    <col min="6167" max="6400" style="694" width="9.140625"/>
    <col customWidth="1" min="6401" max="6401" style="694" width="95.140625"/>
    <col customWidth="1" min="6402" max="6413" style="694" width="18.7109375"/>
    <col customWidth="1" min="6414" max="6415" style="694" width="10.7109375"/>
    <col min="6416" max="6416" style="694" width="9.140625"/>
    <col customWidth="1" min="6417" max="6417" style="694" width="12.85546875"/>
    <col customWidth="1" min="6418" max="6418" style="694" width="23.42578125"/>
    <col min="6419" max="6420" style="694" width="9.140625"/>
    <col bestFit="1" customWidth="1" min="6421" max="6421" style="694" width="10.5703125"/>
    <col customWidth="1" min="6422" max="6422" style="694" width="11.28515625"/>
    <col min="6423" max="6656" style="694" width="9.140625"/>
    <col customWidth="1" min="6657" max="6657" style="694" width="95.140625"/>
    <col customWidth="1" min="6658" max="6669" style="694" width="18.7109375"/>
    <col customWidth="1" min="6670" max="6671" style="694" width="10.7109375"/>
    <col min="6672" max="6672" style="694" width="9.140625"/>
    <col customWidth="1" min="6673" max="6673" style="694" width="12.85546875"/>
    <col customWidth="1" min="6674" max="6674" style="694" width="23.42578125"/>
    <col min="6675" max="6676" style="694" width="9.140625"/>
    <col bestFit="1" customWidth="1" min="6677" max="6677" style="694" width="10.5703125"/>
    <col customWidth="1" min="6678" max="6678" style="694" width="11.28515625"/>
    <col min="6679" max="6912" style="694" width="9.140625"/>
    <col customWidth="1" min="6913" max="6913" style="694" width="95.140625"/>
    <col customWidth="1" min="6914" max="6925" style="694" width="18.7109375"/>
    <col customWidth="1" min="6926" max="6927" style="694" width="10.7109375"/>
    <col min="6928" max="6928" style="694" width="9.140625"/>
    <col customWidth="1" min="6929" max="6929" style="694" width="12.85546875"/>
    <col customWidth="1" min="6930" max="6930" style="694" width="23.42578125"/>
    <col min="6931" max="6932" style="694" width="9.140625"/>
    <col bestFit="1" customWidth="1" min="6933" max="6933" style="694" width="10.5703125"/>
    <col customWidth="1" min="6934" max="6934" style="694" width="11.28515625"/>
    <col min="6935" max="7168" style="694" width="9.140625"/>
    <col customWidth="1" min="7169" max="7169" style="694" width="95.140625"/>
    <col customWidth="1" min="7170" max="7181" style="694" width="18.7109375"/>
    <col customWidth="1" min="7182" max="7183" style="694" width="10.7109375"/>
    <col min="7184" max="7184" style="694" width="9.140625"/>
    <col customWidth="1" min="7185" max="7185" style="694" width="12.85546875"/>
    <col customWidth="1" min="7186" max="7186" style="694" width="23.42578125"/>
    <col min="7187" max="7188" style="694" width="9.140625"/>
    <col bestFit="1" customWidth="1" min="7189" max="7189" style="694" width="10.5703125"/>
    <col customWidth="1" min="7190" max="7190" style="694" width="11.28515625"/>
    <col min="7191" max="7424" style="694" width="9.140625"/>
    <col customWidth="1" min="7425" max="7425" style="694" width="95.140625"/>
    <col customWidth="1" min="7426" max="7437" style="694" width="18.7109375"/>
    <col customWidth="1" min="7438" max="7439" style="694" width="10.7109375"/>
    <col min="7440" max="7440" style="694" width="9.140625"/>
    <col customWidth="1" min="7441" max="7441" style="694" width="12.85546875"/>
    <col customWidth="1" min="7442" max="7442" style="694" width="23.42578125"/>
    <col min="7443" max="7444" style="694" width="9.140625"/>
    <col bestFit="1" customWidth="1" min="7445" max="7445" style="694" width="10.5703125"/>
    <col customWidth="1" min="7446" max="7446" style="694" width="11.28515625"/>
    <col min="7447" max="7680" style="694" width="9.140625"/>
    <col customWidth="1" min="7681" max="7681" style="694" width="95.140625"/>
    <col customWidth="1" min="7682" max="7693" style="694" width="18.7109375"/>
    <col customWidth="1" min="7694" max="7695" style="694" width="10.7109375"/>
    <col min="7696" max="7696" style="694" width="9.140625"/>
    <col customWidth="1" min="7697" max="7697" style="694" width="12.85546875"/>
    <col customWidth="1" min="7698" max="7698" style="694" width="23.42578125"/>
    <col min="7699" max="7700" style="694" width="9.140625"/>
    <col bestFit="1" customWidth="1" min="7701" max="7701" style="694" width="10.5703125"/>
    <col customWidth="1" min="7702" max="7702" style="694" width="11.28515625"/>
    <col min="7703" max="7936" style="694" width="9.140625"/>
    <col customWidth="1" min="7937" max="7937" style="694" width="95.140625"/>
    <col customWidth="1" min="7938" max="7949" style="694" width="18.7109375"/>
    <col customWidth="1" min="7950" max="7951" style="694" width="10.7109375"/>
    <col min="7952" max="7952" style="694" width="9.140625"/>
    <col customWidth="1" min="7953" max="7953" style="694" width="12.85546875"/>
    <col customWidth="1" min="7954" max="7954" style="694" width="23.42578125"/>
    <col min="7955" max="7956" style="694" width="9.140625"/>
    <col bestFit="1" customWidth="1" min="7957" max="7957" style="694" width="10.5703125"/>
    <col customWidth="1" min="7958" max="7958" style="694" width="11.28515625"/>
    <col min="7959" max="8192" style="694" width="9.140625"/>
    <col customWidth="1" min="8193" max="8193" style="694" width="95.140625"/>
    <col customWidth="1" min="8194" max="8205" style="694" width="18.7109375"/>
    <col customWidth="1" min="8206" max="8207" style="694" width="10.7109375"/>
    <col min="8208" max="8208" style="694" width="9.140625"/>
    <col customWidth="1" min="8209" max="8209" style="694" width="12.85546875"/>
    <col customWidth="1" min="8210" max="8210" style="694" width="23.42578125"/>
    <col min="8211" max="8212" style="694" width="9.140625"/>
    <col bestFit="1" customWidth="1" min="8213" max="8213" style="694" width="10.5703125"/>
    <col customWidth="1" min="8214" max="8214" style="694" width="11.28515625"/>
    <col min="8215" max="8448" style="694" width="9.140625"/>
    <col customWidth="1" min="8449" max="8449" style="694" width="95.140625"/>
    <col customWidth="1" min="8450" max="8461" style="694" width="18.7109375"/>
    <col customWidth="1" min="8462" max="8463" style="694" width="10.7109375"/>
    <col min="8464" max="8464" style="694" width="9.140625"/>
    <col customWidth="1" min="8465" max="8465" style="694" width="12.85546875"/>
    <col customWidth="1" min="8466" max="8466" style="694" width="23.42578125"/>
    <col min="8467" max="8468" style="694" width="9.140625"/>
    <col bestFit="1" customWidth="1" min="8469" max="8469" style="694" width="10.5703125"/>
    <col customWidth="1" min="8470" max="8470" style="694" width="11.28515625"/>
    <col min="8471" max="8704" style="694" width="9.140625"/>
    <col customWidth="1" min="8705" max="8705" style="694" width="95.140625"/>
    <col customWidth="1" min="8706" max="8717" style="694" width="18.7109375"/>
    <col customWidth="1" min="8718" max="8719" style="694" width="10.7109375"/>
    <col min="8720" max="8720" style="694" width="9.140625"/>
    <col customWidth="1" min="8721" max="8721" style="694" width="12.85546875"/>
    <col customWidth="1" min="8722" max="8722" style="694" width="23.42578125"/>
    <col min="8723" max="8724" style="694" width="9.140625"/>
    <col bestFit="1" customWidth="1" min="8725" max="8725" style="694" width="10.5703125"/>
    <col customWidth="1" min="8726" max="8726" style="694" width="11.28515625"/>
    <col min="8727" max="8960" style="694" width="9.140625"/>
    <col customWidth="1" min="8961" max="8961" style="694" width="95.140625"/>
    <col customWidth="1" min="8962" max="8973" style="694" width="18.7109375"/>
    <col customWidth="1" min="8974" max="8975" style="694" width="10.7109375"/>
    <col min="8976" max="8976" style="694" width="9.140625"/>
    <col customWidth="1" min="8977" max="8977" style="694" width="12.85546875"/>
    <col customWidth="1" min="8978" max="8978" style="694" width="23.42578125"/>
    <col min="8979" max="8980" style="694" width="9.140625"/>
    <col bestFit="1" customWidth="1" min="8981" max="8981" style="694" width="10.5703125"/>
    <col customWidth="1" min="8982" max="8982" style="694" width="11.28515625"/>
    <col min="8983" max="9216" style="694" width="9.140625"/>
    <col customWidth="1" min="9217" max="9217" style="694" width="95.140625"/>
    <col customWidth="1" min="9218" max="9229" style="694" width="18.7109375"/>
    <col customWidth="1" min="9230" max="9231" style="694" width="10.7109375"/>
    <col min="9232" max="9232" style="694" width="9.140625"/>
    <col customWidth="1" min="9233" max="9233" style="694" width="12.85546875"/>
    <col customWidth="1" min="9234" max="9234" style="694" width="23.42578125"/>
    <col min="9235" max="9236" style="694" width="9.140625"/>
    <col bestFit="1" customWidth="1" min="9237" max="9237" style="694" width="10.5703125"/>
    <col customWidth="1" min="9238" max="9238" style="694" width="11.28515625"/>
    <col min="9239" max="9472" style="694" width="9.140625"/>
    <col customWidth="1" min="9473" max="9473" style="694" width="95.140625"/>
    <col customWidth="1" min="9474" max="9485" style="694" width="18.7109375"/>
    <col customWidth="1" min="9486" max="9487" style="694" width="10.7109375"/>
    <col min="9488" max="9488" style="694" width="9.140625"/>
    <col customWidth="1" min="9489" max="9489" style="694" width="12.85546875"/>
    <col customWidth="1" min="9490" max="9490" style="694" width="23.42578125"/>
    <col min="9491" max="9492" style="694" width="9.140625"/>
    <col bestFit="1" customWidth="1" min="9493" max="9493" style="694" width="10.5703125"/>
    <col customWidth="1" min="9494" max="9494" style="694" width="11.28515625"/>
    <col min="9495" max="9728" style="694" width="9.140625"/>
    <col customWidth="1" min="9729" max="9729" style="694" width="95.140625"/>
    <col customWidth="1" min="9730" max="9741" style="694" width="18.7109375"/>
    <col customWidth="1" min="9742" max="9743" style="694" width="10.7109375"/>
    <col min="9744" max="9744" style="694" width="9.140625"/>
    <col customWidth="1" min="9745" max="9745" style="694" width="12.85546875"/>
    <col customWidth="1" min="9746" max="9746" style="694" width="23.42578125"/>
    <col min="9747" max="9748" style="694" width="9.140625"/>
    <col bestFit="1" customWidth="1" min="9749" max="9749" style="694" width="10.5703125"/>
    <col customWidth="1" min="9750" max="9750" style="694" width="11.28515625"/>
    <col min="9751" max="9984" style="694" width="9.140625"/>
    <col customWidth="1" min="9985" max="9985" style="694" width="95.140625"/>
    <col customWidth="1" min="9986" max="9997" style="694" width="18.7109375"/>
    <col customWidth="1" min="9998" max="9999" style="694" width="10.7109375"/>
    <col min="10000" max="10000" style="694" width="9.140625"/>
    <col customWidth="1" min="10001" max="10001" style="694" width="12.85546875"/>
    <col customWidth="1" min="10002" max="10002" style="694" width="23.42578125"/>
    <col min="10003" max="10004" style="694" width="9.140625"/>
    <col bestFit="1" customWidth="1" min="10005" max="10005" style="694" width="10.5703125"/>
    <col customWidth="1" min="10006" max="10006" style="694" width="11.28515625"/>
    <col min="10007" max="10240" style="694" width="9.140625"/>
    <col customWidth="1" min="10241" max="10241" style="694" width="95.140625"/>
    <col customWidth="1" min="10242" max="10253" style="694" width="18.7109375"/>
    <col customWidth="1" min="10254" max="10255" style="694" width="10.7109375"/>
    <col min="10256" max="10256" style="694" width="9.140625"/>
    <col customWidth="1" min="10257" max="10257" style="694" width="12.85546875"/>
    <col customWidth="1" min="10258" max="10258" style="694" width="23.42578125"/>
    <col min="10259" max="10260" style="694" width="9.140625"/>
    <col bestFit="1" customWidth="1" min="10261" max="10261" style="694" width="10.5703125"/>
    <col customWidth="1" min="10262" max="10262" style="694" width="11.28515625"/>
    <col min="10263" max="10496" style="694" width="9.140625"/>
    <col customWidth="1" min="10497" max="10497" style="694" width="95.140625"/>
    <col customWidth="1" min="10498" max="10509" style="694" width="18.7109375"/>
    <col customWidth="1" min="10510" max="10511" style="694" width="10.7109375"/>
    <col min="10512" max="10512" style="694" width="9.140625"/>
    <col customWidth="1" min="10513" max="10513" style="694" width="12.85546875"/>
    <col customWidth="1" min="10514" max="10514" style="694" width="23.42578125"/>
    <col min="10515" max="10516" style="694" width="9.140625"/>
    <col bestFit="1" customWidth="1" min="10517" max="10517" style="694" width="10.5703125"/>
    <col customWidth="1" min="10518" max="10518" style="694" width="11.28515625"/>
    <col min="10519" max="10752" style="694" width="9.140625"/>
    <col customWidth="1" min="10753" max="10753" style="694" width="95.140625"/>
    <col customWidth="1" min="10754" max="10765" style="694" width="18.7109375"/>
    <col customWidth="1" min="10766" max="10767" style="694" width="10.7109375"/>
    <col min="10768" max="10768" style="694" width="9.140625"/>
    <col customWidth="1" min="10769" max="10769" style="694" width="12.85546875"/>
    <col customWidth="1" min="10770" max="10770" style="694" width="23.42578125"/>
    <col min="10771" max="10772" style="694" width="9.140625"/>
    <col bestFit="1" customWidth="1" min="10773" max="10773" style="694" width="10.5703125"/>
    <col customWidth="1" min="10774" max="10774" style="694" width="11.28515625"/>
    <col min="10775" max="11008" style="694" width="9.140625"/>
    <col customWidth="1" min="11009" max="11009" style="694" width="95.140625"/>
    <col customWidth="1" min="11010" max="11021" style="694" width="18.7109375"/>
    <col customWidth="1" min="11022" max="11023" style="694" width="10.7109375"/>
    <col min="11024" max="11024" style="694" width="9.140625"/>
    <col customWidth="1" min="11025" max="11025" style="694" width="12.85546875"/>
    <col customWidth="1" min="11026" max="11026" style="694" width="23.42578125"/>
    <col min="11027" max="11028" style="694" width="9.140625"/>
    <col bestFit="1" customWidth="1" min="11029" max="11029" style="694" width="10.5703125"/>
    <col customWidth="1" min="11030" max="11030" style="694" width="11.28515625"/>
    <col min="11031" max="11264" style="694" width="9.140625"/>
    <col customWidth="1" min="11265" max="11265" style="694" width="95.140625"/>
    <col customWidth="1" min="11266" max="11277" style="694" width="18.7109375"/>
    <col customWidth="1" min="11278" max="11279" style="694" width="10.7109375"/>
    <col min="11280" max="11280" style="694" width="9.140625"/>
    <col customWidth="1" min="11281" max="11281" style="694" width="12.85546875"/>
    <col customWidth="1" min="11282" max="11282" style="694" width="23.42578125"/>
    <col min="11283" max="11284" style="694" width="9.140625"/>
    <col bestFit="1" customWidth="1" min="11285" max="11285" style="694" width="10.5703125"/>
    <col customWidth="1" min="11286" max="11286" style="694" width="11.28515625"/>
    <col min="11287" max="11520" style="694" width="9.140625"/>
    <col customWidth="1" min="11521" max="11521" style="694" width="95.140625"/>
    <col customWidth="1" min="11522" max="11533" style="694" width="18.7109375"/>
    <col customWidth="1" min="11534" max="11535" style="694" width="10.7109375"/>
    <col min="11536" max="11536" style="694" width="9.140625"/>
    <col customWidth="1" min="11537" max="11537" style="694" width="12.85546875"/>
    <col customWidth="1" min="11538" max="11538" style="694" width="23.42578125"/>
    <col min="11539" max="11540" style="694" width="9.140625"/>
    <col bestFit="1" customWidth="1" min="11541" max="11541" style="694" width="10.5703125"/>
    <col customWidth="1" min="11542" max="11542" style="694" width="11.28515625"/>
    <col min="11543" max="11776" style="694" width="9.140625"/>
    <col customWidth="1" min="11777" max="11777" style="694" width="95.140625"/>
    <col customWidth="1" min="11778" max="11789" style="694" width="18.7109375"/>
    <col customWidth="1" min="11790" max="11791" style="694" width="10.7109375"/>
    <col min="11792" max="11792" style="694" width="9.140625"/>
    <col customWidth="1" min="11793" max="11793" style="694" width="12.85546875"/>
    <col customWidth="1" min="11794" max="11794" style="694" width="23.42578125"/>
    <col min="11795" max="11796" style="694" width="9.140625"/>
    <col bestFit="1" customWidth="1" min="11797" max="11797" style="694" width="10.5703125"/>
    <col customWidth="1" min="11798" max="11798" style="694" width="11.28515625"/>
    <col min="11799" max="12032" style="694" width="9.140625"/>
    <col customWidth="1" min="12033" max="12033" style="694" width="95.140625"/>
    <col customWidth="1" min="12034" max="12045" style="694" width="18.7109375"/>
    <col customWidth="1" min="12046" max="12047" style="694" width="10.7109375"/>
    <col min="12048" max="12048" style="694" width="9.140625"/>
    <col customWidth="1" min="12049" max="12049" style="694" width="12.85546875"/>
    <col customWidth="1" min="12050" max="12050" style="694" width="23.42578125"/>
    <col min="12051" max="12052" style="694" width="9.140625"/>
    <col bestFit="1" customWidth="1" min="12053" max="12053" style="694" width="10.5703125"/>
    <col customWidth="1" min="12054" max="12054" style="694" width="11.28515625"/>
    <col min="12055" max="12288" style="694" width="9.140625"/>
    <col customWidth="1" min="12289" max="12289" style="694" width="95.140625"/>
    <col customWidth="1" min="12290" max="12301" style="694" width="18.7109375"/>
    <col customWidth="1" min="12302" max="12303" style="694" width="10.7109375"/>
    <col min="12304" max="12304" style="694" width="9.140625"/>
    <col customWidth="1" min="12305" max="12305" style="694" width="12.85546875"/>
    <col customWidth="1" min="12306" max="12306" style="694" width="23.42578125"/>
    <col min="12307" max="12308" style="694" width="9.140625"/>
    <col bestFit="1" customWidth="1" min="12309" max="12309" style="694" width="10.5703125"/>
    <col customWidth="1" min="12310" max="12310" style="694" width="11.28515625"/>
    <col min="12311" max="12544" style="694" width="9.140625"/>
    <col customWidth="1" min="12545" max="12545" style="694" width="95.140625"/>
    <col customWidth="1" min="12546" max="12557" style="694" width="18.7109375"/>
    <col customWidth="1" min="12558" max="12559" style="694" width="10.7109375"/>
    <col min="12560" max="12560" style="694" width="9.140625"/>
    <col customWidth="1" min="12561" max="12561" style="694" width="12.85546875"/>
    <col customWidth="1" min="12562" max="12562" style="694" width="23.42578125"/>
    <col min="12563" max="12564" style="694" width="9.140625"/>
    <col bestFit="1" customWidth="1" min="12565" max="12565" style="694" width="10.5703125"/>
    <col customWidth="1" min="12566" max="12566" style="694" width="11.28515625"/>
    <col min="12567" max="12800" style="694" width="9.140625"/>
    <col customWidth="1" min="12801" max="12801" style="694" width="95.140625"/>
    <col customWidth="1" min="12802" max="12813" style="694" width="18.7109375"/>
    <col customWidth="1" min="12814" max="12815" style="694" width="10.7109375"/>
    <col min="12816" max="12816" style="694" width="9.140625"/>
    <col customWidth="1" min="12817" max="12817" style="694" width="12.85546875"/>
    <col customWidth="1" min="12818" max="12818" style="694" width="23.42578125"/>
    <col min="12819" max="12820" style="694" width="9.140625"/>
    <col bestFit="1" customWidth="1" min="12821" max="12821" style="694" width="10.5703125"/>
    <col customWidth="1" min="12822" max="12822" style="694" width="11.28515625"/>
    <col min="12823" max="13056" style="694" width="9.140625"/>
    <col customWidth="1" min="13057" max="13057" style="694" width="95.140625"/>
    <col customWidth="1" min="13058" max="13069" style="694" width="18.7109375"/>
    <col customWidth="1" min="13070" max="13071" style="694" width="10.7109375"/>
    <col min="13072" max="13072" style="694" width="9.140625"/>
    <col customWidth="1" min="13073" max="13073" style="694" width="12.85546875"/>
    <col customWidth="1" min="13074" max="13074" style="694" width="23.42578125"/>
    <col min="13075" max="13076" style="694" width="9.140625"/>
    <col bestFit="1" customWidth="1" min="13077" max="13077" style="694" width="10.5703125"/>
    <col customWidth="1" min="13078" max="13078" style="694" width="11.28515625"/>
    <col min="13079" max="13312" style="694" width="9.140625"/>
    <col customWidth="1" min="13313" max="13313" style="694" width="95.140625"/>
    <col customWidth="1" min="13314" max="13325" style="694" width="18.7109375"/>
    <col customWidth="1" min="13326" max="13327" style="694" width="10.7109375"/>
    <col min="13328" max="13328" style="694" width="9.140625"/>
    <col customWidth="1" min="13329" max="13329" style="694" width="12.85546875"/>
    <col customWidth="1" min="13330" max="13330" style="694" width="23.42578125"/>
    <col min="13331" max="13332" style="694" width="9.140625"/>
    <col bestFit="1" customWidth="1" min="13333" max="13333" style="694" width="10.5703125"/>
    <col customWidth="1" min="13334" max="13334" style="694" width="11.28515625"/>
    <col min="13335" max="13568" style="694" width="9.140625"/>
    <col customWidth="1" min="13569" max="13569" style="694" width="95.140625"/>
    <col customWidth="1" min="13570" max="13581" style="694" width="18.7109375"/>
    <col customWidth="1" min="13582" max="13583" style="694" width="10.7109375"/>
    <col min="13584" max="13584" style="694" width="9.140625"/>
    <col customWidth="1" min="13585" max="13585" style="694" width="12.85546875"/>
    <col customWidth="1" min="13586" max="13586" style="694" width="23.42578125"/>
    <col min="13587" max="13588" style="694" width="9.140625"/>
    <col bestFit="1" customWidth="1" min="13589" max="13589" style="694" width="10.5703125"/>
    <col customWidth="1" min="13590" max="13590" style="694" width="11.28515625"/>
    <col min="13591" max="13824" style="694" width="9.140625"/>
    <col customWidth="1" min="13825" max="13825" style="694" width="95.140625"/>
    <col customWidth="1" min="13826" max="13837" style="694" width="18.7109375"/>
    <col customWidth="1" min="13838" max="13839" style="694" width="10.7109375"/>
    <col min="13840" max="13840" style="694" width="9.140625"/>
    <col customWidth="1" min="13841" max="13841" style="694" width="12.85546875"/>
    <col customWidth="1" min="13842" max="13842" style="694" width="23.42578125"/>
    <col min="13843" max="13844" style="694" width="9.140625"/>
    <col bestFit="1" customWidth="1" min="13845" max="13845" style="694" width="10.5703125"/>
    <col customWidth="1" min="13846" max="13846" style="694" width="11.28515625"/>
    <col min="13847" max="14080" style="694" width="9.140625"/>
    <col customWidth="1" min="14081" max="14081" style="694" width="95.140625"/>
    <col customWidth="1" min="14082" max="14093" style="694" width="18.7109375"/>
    <col customWidth="1" min="14094" max="14095" style="694" width="10.7109375"/>
    <col min="14096" max="14096" style="694" width="9.140625"/>
    <col customWidth="1" min="14097" max="14097" style="694" width="12.85546875"/>
    <col customWidth="1" min="14098" max="14098" style="694" width="23.42578125"/>
    <col min="14099" max="14100" style="694" width="9.140625"/>
    <col bestFit="1" customWidth="1" min="14101" max="14101" style="694" width="10.5703125"/>
    <col customWidth="1" min="14102" max="14102" style="694" width="11.28515625"/>
    <col min="14103" max="14336" style="694" width="9.140625"/>
    <col customWidth="1" min="14337" max="14337" style="694" width="95.140625"/>
    <col customWidth="1" min="14338" max="14349" style="694" width="18.7109375"/>
    <col customWidth="1" min="14350" max="14351" style="694" width="10.7109375"/>
    <col min="14352" max="14352" style="694" width="9.140625"/>
    <col customWidth="1" min="14353" max="14353" style="694" width="12.85546875"/>
    <col customWidth="1" min="14354" max="14354" style="694" width="23.42578125"/>
    <col min="14355" max="14356" style="694" width="9.140625"/>
    <col bestFit="1" customWidth="1" min="14357" max="14357" style="694" width="10.5703125"/>
    <col customWidth="1" min="14358" max="14358" style="694" width="11.28515625"/>
    <col min="14359" max="14592" style="694" width="9.140625"/>
    <col customWidth="1" min="14593" max="14593" style="694" width="95.140625"/>
    <col customWidth="1" min="14594" max="14605" style="694" width="18.7109375"/>
    <col customWidth="1" min="14606" max="14607" style="694" width="10.7109375"/>
    <col min="14608" max="14608" style="694" width="9.140625"/>
    <col customWidth="1" min="14609" max="14609" style="694" width="12.85546875"/>
    <col customWidth="1" min="14610" max="14610" style="694" width="23.42578125"/>
    <col min="14611" max="14612" style="694" width="9.140625"/>
    <col bestFit="1" customWidth="1" min="14613" max="14613" style="694" width="10.5703125"/>
    <col customWidth="1" min="14614" max="14614" style="694" width="11.28515625"/>
    <col min="14615" max="14848" style="694" width="9.140625"/>
    <col customWidth="1" min="14849" max="14849" style="694" width="95.140625"/>
    <col customWidth="1" min="14850" max="14861" style="694" width="18.7109375"/>
    <col customWidth="1" min="14862" max="14863" style="694" width="10.7109375"/>
    <col min="14864" max="14864" style="694" width="9.140625"/>
    <col customWidth="1" min="14865" max="14865" style="694" width="12.85546875"/>
    <col customWidth="1" min="14866" max="14866" style="694" width="23.42578125"/>
    <col min="14867" max="14868" style="694" width="9.140625"/>
    <col bestFit="1" customWidth="1" min="14869" max="14869" style="694" width="10.5703125"/>
    <col customWidth="1" min="14870" max="14870" style="694" width="11.28515625"/>
    <col min="14871" max="15104" style="694" width="9.140625"/>
    <col customWidth="1" min="15105" max="15105" style="694" width="95.140625"/>
    <col customWidth="1" min="15106" max="15117" style="694" width="18.7109375"/>
    <col customWidth="1" min="15118" max="15119" style="694" width="10.7109375"/>
    <col min="15120" max="15120" style="694" width="9.140625"/>
    <col customWidth="1" min="15121" max="15121" style="694" width="12.85546875"/>
    <col customWidth="1" min="15122" max="15122" style="694" width="23.42578125"/>
    <col min="15123" max="15124" style="694" width="9.140625"/>
    <col bestFit="1" customWidth="1" min="15125" max="15125" style="694" width="10.5703125"/>
    <col customWidth="1" min="15126" max="15126" style="694" width="11.28515625"/>
    <col min="15127" max="15360" style="694" width="9.140625"/>
    <col customWidth="1" min="15361" max="15361" style="694" width="95.140625"/>
    <col customWidth="1" min="15362" max="15373" style="694" width="18.7109375"/>
    <col customWidth="1" min="15374" max="15375" style="694" width="10.7109375"/>
    <col min="15376" max="15376" style="694" width="9.140625"/>
    <col customWidth="1" min="15377" max="15377" style="694" width="12.85546875"/>
    <col customWidth="1" min="15378" max="15378" style="694" width="23.42578125"/>
    <col min="15379" max="15380" style="694" width="9.140625"/>
    <col bestFit="1" customWidth="1" min="15381" max="15381" style="694" width="10.5703125"/>
    <col customWidth="1" min="15382" max="15382" style="694" width="11.28515625"/>
    <col min="15383" max="15616" style="694" width="9.140625"/>
    <col customWidth="1" min="15617" max="15617" style="694" width="95.140625"/>
    <col customWidth="1" min="15618" max="15629" style="694" width="18.7109375"/>
    <col customWidth="1" min="15630" max="15631" style="694" width="10.7109375"/>
    <col min="15632" max="15632" style="694" width="9.140625"/>
    <col customWidth="1" min="15633" max="15633" style="694" width="12.85546875"/>
    <col customWidth="1" min="15634" max="15634" style="694" width="23.42578125"/>
    <col min="15635" max="15636" style="694" width="9.140625"/>
    <col bestFit="1" customWidth="1" min="15637" max="15637" style="694" width="10.5703125"/>
    <col customWidth="1" min="15638" max="15638" style="694" width="11.28515625"/>
    <col min="15639" max="15872" style="694" width="9.140625"/>
    <col customWidth="1" min="15873" max="15873" style="694" width="95.140625"/>
    <col customWidth="1" min="15874" max="15885" style="694" width="18.7109375"/>
    <col customWidth="1" min="15886" max="15887" style="694" width="10.7109375"/>
    <col min="15888" max="15888" style="694" width="9.140625"/>
    <col customWidth="1" min="15889" max="15889" style="694" width="12.85546875"/>
    <col customWidth="1" min="15890" max="15890" style="694" width="23.42578125"/>
    <col min="15891" max="15892" style="694" width="9.140625"/>
    <col bestFit="1" customWidth="1" min="15893" max="15893" style="694" width="10.5703125"/>
    <col customWidth="1" min="15894" max="15894" style="694" width="11.28515625"/>
    <col min="15895" max="16128" style="694" width="9.140625"/>
    <col customWidth="1" min="16129" max="16129" style="694" width="95.140625"/>
    <col customWidth="1" min="16130" max="16141" style="694" width="18.7109375"/>
    <col customWidth="1" min="16142" max="16143" style="694" width="10.7109375"/>
    <col min="16144" max="16144" style="694" width="9.140625"/>
    <col customWidth="1" min="16145" max="16145" style="694" width="12.85546875"/>
    <col customWidth="1" min="16146" max="16146" style="694" width="23.42578125"/>
    <col min="16147" max="16148" style="694" width="9.140625"/>
    <col bestFit="1" customWidth="1" min="16149" max="16149" style="694" width="10.5703125"/>
    <col customWidth="1" min="16150" max="16150" style="694" width="11.28515625"/>
    <col min="16151" max="16384" style="694" width="9.140625"/>
  </cols>
  <sheetData>
    <row r="1" ht="32.25" customHeight="1">
      <c r="A1" s="137" t="s">
        <v>232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3104"/>
      <c r="O1" s="3104"/>
      <c r="P1" s="3104"/>
      <c r="Q1" s="3104"/>
      <c r="R1" s="3104"/>
      <c r="S1" s="3104"/>
      <c r="T1" s="3104"/>
    </row>
    <row r="2" ht="22.5" customHeight="1">
      <c r="A2" s="137" t="s">
        <v>233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3104"/>
      <c r="O2" s="3104"/>
      <c r="P2" s="3104"/>
    </row>
    <row r="3" ht="24.75" customHeight="1">
      <c r="A3" s="137" t="s">
        <v>249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</row>
    <row r="4" ht="19.5" customHeight="1">
      <c r="A4" s="696"/>
    </row>
    <row r="5" ht="33" customHeight="1">
      <c r="A5" s="697" t="s">
        <v>3</v>
      </c>
      <c r="B5" s="1872" t="s">
        <v>36</v>
      </c>
      <c r="C5" s="1873"/>
      <c r="D5" s="1874"/>
      <c r="E5" s="1872" t="s">
        <v>37</v>
      </c>
      <c r="F5" s="1873"/>
      <c r="G5" s="1874"/>
      <c r="H5" s="1872" t="s">
        <v>45</v>
      </c>
      <c r="I5" s="1873"/>
      <c r="J5" s="1874"/>
      <c r="K5" s="700" t="s">
        <v>245</v>
      </c>
      <c r="L5" s="701"/>
      <c r="M5" s="702"/>
      <c r="N5" s="1968"/>
      <c r="O5" s="1968"/>
    </row>
    <row r="6" ht="33" customHeight="1">
      <c r="A6" s="703"/>
      <c r="B6" s="1875" t="s">
        <v>66</v>
      </c>
      <c r="C6" s="1876"/>
      <c r="D6" s="1877"/>
      <c r="E6" s="1875" t="s">
        <v>66</v>
      </c>
      <c r="F6" s="1876"/>
      <c r="G6" s="1877"/>
      <c r="H6" s="1875" t="s">
        <v>66</v>
      </c>
      <c r="I6" s="1876"/>
      <c r="J6" s="1877"/>
      <c r="K6" s="712"/>
      <c r="L6" s="713"/>
      <c r="M6" s="714"/>
      <c r="N6" s="1968"/>
      <c r="O6" s="1968"/>
    </row>
    <row r="7" ht="63.75" customHeight="1">
      <c r="A7" s="715"/>
      <c r="B7" s="716" t="s">
        <v>9</v>
      </c>
      <c r="C7" s="717" t="s">
        <v>10</v>
      </c>
      <c r="D7" s="719" t="s">
        <v>11</v>
      </c>
      <c r="E7" s="716" t="s">
        <v>9</v>
      </c>
      <c r="F7" s="717" t="s">
        <v>10</v>
      </c>
      <c r="G7" s="719" t="s">
        <v>11</v>
      </c>
      <c r="H7" s="716" t="s">
        <v>9</v>
      </c>
      <c r="I7" s="717" t="s">
        <v>10</v>
      </c>
      <c r="J7" s="719" t="s">
        <v>11</v>
      </c>
      <c r="K7" s="716" t="s">
        <v>9</v>
      </c>
      <c r="L7" s="717" t="s">
        <v>10</v>
      </c>
      <c r="M7" s="719" t="s">
        <v>11</v>
      </c>
      <c r="N7" s="1968"/>
      <c r="O7" s="1968"/>
    </row>
    <row r="8" ht="29.25" customHeight="1">
      <c r="A8" s="3105" t="s">
        <v>12</v>
      </c>
      <c r="B8" s="3106"/>
      <c r="C8" s="3107"/>
      <c r="D8" s="3108"/>
      <c r="E8" s="3106"/>
      <c r="F8" s="3107"/>
      <c r="G8" s="3109"/>
      <c r="H8" s="3106"/>
      <c r="I8" s="3107"/>
      <c r="J8" s="3108"/>
      <c r="K8" s="3110"/>
      <c r="L8" s="3111"/>
      <c r="M8" s="3112"/>
      <c r="N8" s="1968"/>
      <c r="O8" s="1968"/>
    </row>
    <row r="9" ht="29.25" customHeight="1">
      <c r="A9" s="735" t="s">
        <v>141</v>
      </c>
      <c r="B9" s="3113">
        <v>0</v>
      </c>
      <c r="C9" s="3114">
        <v>0</v>
      </c>
      <c r="D9" s="2916">
        <f>B9+C9</f>
        <v>0</v>
      </c>
      <c r="E9" s="2915">
        <f t="shared" ref="E9:E12" si="608">E31+E19</f>
        <v>0</v>
      </c>
      <c r="F9" s="1010">
        <v>1</v>
      </c>
      <c r="G9" s="3115">
        <v>1</v>
      </c>
      <c r="H9" s="2915">
        <f t="shared" ref="H9:H12" si="609">H31+H19</f>
        <v>0</v>
      </c>
      <c r="I9" s="1010">
        <v>0</v>
      </c>
      <c r="J9" s="3115">
        <v>0</v>
      </c>
      <c r="K9" s="3116">
        <f t="shared" ref="K9:M15" si="610">B9+E9+H9</f>
        <v>0</v>
      </c>
      <c r="L9" s="1897">
        <f t="shared" si="610"/>
        <v>1</v>
      </c>
      <c r="M9" s="1865">
        <f t="shared" si="610"/>
        <v>1</v>
      </c>
      <c r="N9" s="3117"/>
      <c r="O9" s="3117"/>
      <c r="P9" s="3117"/>
      <c r="Q9" s="3117"/>
      <c r="R9" s="3117"/>
      <c r="S9" s="3117"/>
      <c r="T9" s="3117"/>
      <c r="U9" s="3117"/>
      <c r="V9" s="3117"/>
    </row>
    <row r="10" ht="27.75" customHeight="1">
      <c r="A10" s="735" t="s">
        <v>250</v>
      </c>
      <c r="B10" s="3113">
        <v>0</v>
      </c>
      <c r="C10" s="3114">
        <v>46</v>
      </c>
      <c r="D10" s="2916">
        <f t="shared" ref="D10:D12" si="611">B10+C10</f>
        <v>46</v>
      </c>
      <c r="E10" s="2915">
        <f t="shared" si="608"/>
        <v>0</v>
      </c>
      <c r="F10" s="1010">
        <v>31</v>
      </c>
      <c r="G10" s="3115">
        <v>31</v>
      </c>
      <c r="H10" s="2915">
        <f t="shared" si="609"/>
        <v>0</v>
      </c>
      <c r="I10" s="1010">
        <v>28</v>
      </c>
      <c r="J10" s="3115">
        <v>28</v>
      </c>
      <c r="K10" s="1863">
        <f t="shared" si="610"/>
        <v>0</v>
      </c>
      <c r="L10" s="1864">
        <f t="shared" si="610"/>
        <v>105</v>
      </c>
      <c r="M10" s="1865">
        <f t="shared" si="610"/>
        <v>105</v>
      </c>
      <c r="N10" s="1698"/>
      <c r="O10" s="1698"/>
      <c r="P10" s="1698"/>
      <c r="Q10" s="1698"/>
      <c r="R10" s="1698"/>
      <c r="S10" s="1698"/>
      <c r="T10" s="1698"/>
      <c r="U10" s="1698"/>
      <c r="V10" s="1698"/>
      <c r="W10" s="1698"/>
    </row>
    <row r="11" ht="27.75" customHeight="1">
      <c r="A11" s="735" t="s">
        <v>251</v>
      </c>
      <c r="B11" s="3113">
        <v>0</v>
      </c>
      <c r="C11" s="3114">
        <v>9</v>
      </c>
      <c r="D11" s="2916">
        <f t="shared" si="611"/>
        <v>9</v>
      </c>
      <c r="E11" s="2915">
        <f t="shared" si="608"/>
        <v>0</v>
      </c>
      <c r="F11" s="1010">
        <v>7</v>
      </c>
      <c r="G11" s="3115">
        <v>7</v>
      </c>
      <c r="H11" s="2915">
        <f t="shared" si="609"/>
        <v>0</v>
      </c>
      <c r="I11" s="1010">
        <v>11</v>
      </c>
      <c r="J11" s="3115">
        <v>11</v>
      </c>
      <c r="K11" s="1863">
        <f t="shared" si="610"/>
        <v>0</v>
      </c>
      <c r="L11" s="1864">
        <f t="shared" si="610"/>
        <v>27</v>
      </c>
      <c r="M11" s="1865">
        <f t="shared" si="610"/>
        <v>27</v>
      </c>
      <c r="N11" s="3117"/>
      <c r="O11" s="3117"/>
      <c r="P11" s="3117"/>
      <c r="Q11" s="3117"/>
      <c r="R11" s="3117"/>
      <c r="S11" s="3117"/>
      <c r="T11" s="3117"/>
      <c r="U11" s="3117"/>
      <c r="V11" s="3117"/>
      <c r="W11" s="3117"/>
      <c r="X11" s="3117"/>
      <c r="Y11" s="3117"/>
    </row>
    <row r="12" ht="25.5" customHeight="1">
      <c r="A12" s="735" t="s">
        <v>252</v>
      </c>
      <c r="B12" s="3113">
        <v>0</v>
      </c>
      <c r="C12" s="3114">
        <v>26</v>
      </c>
      <c r="D12" s="2916">
        <f t="shared" si="611"/>
        <v>26</v>
      </c>
      <c r="E12" s="2915">
        <f t="shared" si="608"/>
        <v>0</v>
      </c>
      <c r="F12" s="1010">
        <v>30</v>
      </c>
      <c r="G12" s="3115">
        <v>30</v>
      </c>
      <c r="H12" s="2915">
        <f t="shared" si="609"/>
        <v>0</v>
      </c>
      <c r="I12" s="1010">
        <v>29</v>
      </c>
      <c r="J12" s="3115">
        <v>29</v>
      </c>
      <c r="K12" s="1863">
        <f t="shared" si="610"/>
        <v>0</v>
      </c>
      <c r="L12" s="1864">
        <f t="shared" si="610"/>
        <v>85</v>
      </c>
      <c r="M12" s="1865">
        <f t="shared" si="610"/>
        <v>85</v>
      </c>
      <c r="N12" s="1968"/>
      <c r="O12" s="1968"/>
    </row>
    <row r="13" ht="25.5" customHeight="1">
      <c r="A13" s="735" t="s">
        <v>253</v>
      </c>
      <c r="B13" s="3113">
        <v>0</v>
      </c>
      <c r="C13" s="3114">
        <v>6</v>
      </c>
      <c r="D13" s="2916">
        <f>SUM(B13:C13)</f>
        <v>6</v>
      </c>
      <c r="E13" s="3113">
        <v>0</v>
      </c>
      <c r="F13" s="3114">
        <v>6</v>
      </c>
      <c r="G13" s="3115">
        <f t="shared" ref="G13:G15" si="612">SUM(E13:F13)</f>
        <v>6</v>
      </c>
      <c r="H13" s="2915">
        <v>0</v>
      </c>
      <c r="I13" s="1010">
        <v>7</v>
      </c>
      <c r="J13" s="3115">
        <f>SUM(H13:I13)</f>
        <v>7</v>
      </c>
      <c r="K13" s="1863">
        <f>B13+E13+H13</f>
        <v>0</v>
      </c>
      <c r="L13" s="1864">
        <f t="shared" si="610"/>
        <v>19</v>
      </c>
      <c r="M13" s="1865">
        <f t="shared" si="610"/>
        <v>19</v>
      </c>
      <c r="N13" s="3117"/>
      <c r="O13" s="3117"/>
      <c r="P13" s="3117"/>
      <c r="Q13" s="3117"/>
      <c r="R13" s="3117"/>
      <c r="S13" s="3117"/>
      <c r="T13" s="3117"/>
      <c r="U13" s="3117"/>
      <c r="V13" s="3117"/>
    </row>
    <row r="14" ht="26.25" customHeight="1">
      <c r="A14" s="782" t="s">
        <v>254</v>
      </c>
      <c r="B14" s="3113">
        <v>0</v>
      </c>
      <c r="C14" s="3114">
        <v>6</v>
      </c>
      <c r="D14" s="2916">
        <v>6</v>
      </c>
      <c r="E14" s="3113">
        <v>0</v>
      </c>
      <c r="F14" s="3114">
        <v>8</v>
      </c>
      <c r="G14" s="3115">
        <f t="shared" si="612"/>
        <v>8</v>
      </c>
      <c r="H14" s="2915">
        <v>0</v>
      </c>
      <c r="I14" s="1010">
        <v>8</v>
      </c>
      <c r="J14" s="3115">
        <v>8</v>
      </c>
      <c r="K14" s="1863">
        <f t="shared" si="610"/>
        <v>0</v>
      </c>
      <c r="L14" s="1864">
        <f>C14+F14+I14</f>
        <v>22</v>
      </c>
      <c r="M14" s="1865">
        <f>D14+G14+J14</f>
        <v>22</v>
      </c>
      <c r="N14" s="3117"/>
      <c r="O14" s="3117"/>
      <c r="P14" s="3117"/>
      <c r="Q14" s="3117"/>
      <c r="R14" s="3117"/>
      <c r="S14" s="3117"/>
      <c r="T14" s="3117"/>
    </row>
    <row r="15" ht="56.25" customHeight="1">
      <c r="A15" s="782" t="s">
        <v>255</v>
      </c>
      <c r="B15" s="3113">
        <v>0</v>
      </c>
      <c r="C15" s="3114">
        <v>8</v>
      </c>
      <c r="D15" s="2916">
        <v>8</v>
      </c>
      <c r="E15" s="3113">
        <v>0</v>
      </c>
      <c r="F15" s="3114">
        <v>12</v>
      </c>
      <c r="G15" s="3115">
        <f t="shared" si="612"/>
        <v>12</v>
      </c>
      <c r="H15" s="2915">
        <v>0</v>
      </c>
      <c r="I15" s="1010">
        <v>6</v>
      </c>
      <c r="J15" s="3115">
        <f>SUM(H15:I15)</f>
        <v>6</v>
      </c>
      <c r="K15" s="1863">
        <f t="shared" si="610"/>
        <v>0</v>
      </c>
      <c r="L15" s="1864">
        <f t="shared" si="610"/>
        <v>26</v>
      </c>
      <c r="M15" s="1865">
        <f t="shared" si="610"/>
        <v>26</v>
      </c>
      <c r="N15" s="1968"/>
      <c r="O15" s="1968"/>
    </row>
    <row r="16" ht="27" customHeight="1">
      <c r="A16" s="751" t="s">
        <v>30</v>
      </c>
      <c r="B16" s="948">
        <f>SUM(B8:B15)</f>
        <v>0</v>
      </c>
      <c r="C16" s="948">
        <f>SUM(C8:C15)</f>
        <v>101</v>
      </c>
      <c r="D16" s="948">
        <f t="shared" ref="D16:M16" si="613">SUM(D8:D15)</f>
        <v>101</v>
      </c>
      <c r="E16" s="948">
        <f t="shared" si="613"/>
        <v>0</v>
      </c>
      <c r="F16" s="948">
        <f t="shared" si="613"/>
        <v>95</v>
      </c>
      <c r="G16" s="948">
        <f t="shared" si="613"/>
        <v>95</v>
      </c>
      <c r="H16" s="948">
        <f t="shared" si="613"/>
        <v>0</v>
      </c>
      <c r="I16" s="948">
        <f t="shared" si="613"/>
        <v>89</v>
      </c>
      <c r="J16" s="948">
        <f t="shared" si="613"/>
        <v>89</v>
      </c>
      <c r="K16" s="948">
        <f t="shared" si="613"/>
        <v>0</v>
      </c>
      <c r="L16" s="948">
        <f t="shared" si="613"/>
        <v>285</v>
      </c>
      <c r="M16" s="1014">
        <f t="shared" si="613"/>
        <v>285</v>
      </c>
      <c r="N16" s="1968"/>
      <c r="O16" s="1968"/>
    </row>
    <row r="17" ht="31.5" customHeight="1">
      <c r="A17" s="751" t="s">
        <v>18</v>
      </c>
      <c r="B17" s="2990"/>
      <c r="C17" s="1019"/>
      <c r="D17" s="3118"/>
      <c r="E17" s="2990"/>
      <c r="F17" s="1019"/>
      <c r="G17" s="3118"/>
      <c r="H17" s="2990"/>
      <c r="I17" s="1019"/>
      <c r="J17" s="3118"/>
      <c r="K17" s="1018"/>
      <c r="L17" s="1019"/>
      <c r="M17" s="1020"/>
      <c r="N17" s="2021"/>
      <c r="O17" s="2021"/>
    </row>
    <row r="18" ht="24.75" customHeight="1">
      <c r="A18" s="3119" t="s">
        <v>19</v>
      </c>
      <c r="B18" s="3120"/>
      <c r="C18" s="3121"/>
      <c r="D18" s="3122"/>
      <c r="E18" s="3120"/>
      <c r="F18" s="3121"/>
      <c r="G18" s="3122"/>
      <c r="H18" s="3120"/>
      <c r="I18" s="3121"/>
      <c r="J18" s="3122"/>
      <c r="K18" s="3123"/>
      <c r="L18" s="3124"/>
      <c r="M18" s="3125"/>
      <c r="N18" s="832"/>
      <c r="O18" s="832"/>
    </row>
    <row r="19" ht="24.75" customHeight="1">
      <c r="A19" s="735" t="s">
        <v>141</v>
      </c>
      <c r="B19" s="3113">
        <v>0</v>
      </c>
      <c r="C19" s="3114">
        <v>0</v>
      </c>
      <c r="D19" s="2916">
        <f>B19+C19</f>
        <v>0</v>
      </c>
      <c r="E19" s="2915">
        <f>E41+E31</f>
        <v>0</v>
      </c>
      <c r="F19" s="1010">
        <v>1</v>
      </c>
      <c r="G19" s="3115">
        <v>1</v>
      </c>
      <c r="H19" s="2915">
        <f>H41+H31</f>
        <v>0</v>
      </c>
      <c r="I19" s="1010">
        <v>0</v>
      </c>
      <c r="J19" s="3115">
        <f t="shared" ref="J19:J25" si="614">SUM(H19:I19)</f>
        <v>0</v>
      </c>
      <c r="K19" s="1863">
        <f t="shared" ref="K19:M25" si="615">B19+E19+H19</f>
        <v>0</v>
      </c>
      <c r="L19" s="1864">
        <f t="shared" si="615"/>
        <v>1</v>
      </c>
      <c r="M19" s="1865">
        <f t="shared" si="615"/>
        <v>1</v>
      </c>
      <c r="N19" s="832"/>
      <c r="O19" s="832"/>
    </row>
    <row r="20" ht="24.949999999999999" customHeight="1">
      <c r="A20" s="735" t="s">
        <v>250</v>
      </c>
      <c r="B20" s="3113">
        <v>0</v>
      </c>
      <c r="C20" s="3114">
        <v>46</v>
      </c>
      <c r="D20" s="2916">
        <v>46</v>
      </c>
      <c r="E20" s="3113">
        <v>0</v>
      </c>
      <c r="F20" s="3114">
        <v>31</v>
      </c>
      <c r="G20" s="3115">
        <v>31</v>
      </c>
      <c r="H20" s="2915">
        <v>0</v>
      </c>
      <c r="I20" s="1010">
        <v>28</v>
      </c>
      <c r="J20" s="3115">
        <v>28</v>
      </c>
      <c r="K20" s="1863">
        <f t="shared" si="615"/>
        <v>0</v>
      </c>
      <c r="L20" s="1864">
        <f t="shared" ref="L20:L21" si="616">C20+F20+I20</f>
        <v>105</v>
      </c>
      <c r="M20" s="1865">
        <f t="shared" ref="M20:M21" si="617">D20+G20+J20</f>
        <v>105</v>
      </c>
      <c r="N20" s="832"/>
      <c r="O20" s="832"/>
    </row>
    <row r="21" ht="24.949999999999999" customHeight="1">
      <c r="A21" s="735" t="s">
        <v>251</v>
      </c>
      <c r="B21" s="3113">
        <v>0</v>
      </c>
      <c r="C21" s="3114">
        <v>9</v>
      </c>
      <c r="D21" s="2916">
        <v>9</v>
      </c>
      <c r="E21" s="3113">
        <v>0</v>
      </c>
      <c r="F21" s="3114">
        <v>7</v>
      </c>
      <c r="G21" s="3115">
        <v>7</v>
      </c>
      <c r="H21" s="2915">
        <v>0</v>
      </c>
      <c r="I21" s="1010">
        <v>11</v>
      </c>
      <c r="J21" s="3115">
        <v>11</v>
      </c>
      <c r="K21" s="1863">
        <f t="shared" si="615"/>
        <v>0</v>
      </c>
      <c r="L21" s="1864">
        <f t="shared" si="616"/>
        <v>27</v>
      </c>
      <c r="M21" s="1865">
        <f t="shared" si="617"/>
        <v>27</v>
      </c>
      <c r="N21" s="832"/>
      <c r="O21" s="832"/>
    </row>
    <row r="22" ht="24.949999999999999" customHeight="1">
      <c r="A22" s="735" t="s">
        <v>252</v>
      </c>
      <c r="B22" s="3113">
        <v>0</v>
      </c>
      <c r="C22" s="3114">
        <v>26</v>
      </c>
      <c r="D22" s="2916">
        <v>26</v>
      </c>
      <c r="E22" s="3113">
        <v>0</v>
      </c>
      <c r="F22" s="3114">
        <v>30</v>
      </c>
      <c r="G22" s="3115">
        <f t="shared" ref="G22:G25" si="618">SUM(E22:F22)</f>
        <v>30</v>
      </c>
      <c r="H22" s="2915">
        <v>0</v>
      </c>
      <c r="I22" s="1010">
        <v>29</v>
      </c>
      <c r="J22" s="3115">
        <v>29</v>
      </c>
      <c r="K22" s="1863">
        <f t="shared" si="615"/>
        <v>0</v>
      </c>
      <c r="L22" s="1864">
        <f t="shared" si="615"/>
        <v>85</v>
      </c>
      <c r="M22" s="1865">
        <f t="shared" si="615"/>
        <v>85</v>
      </c>
      <c r="N22" s="832"/>
      <c r="O22" s="832"/>
    </row>
    <row r="23" ht="24.75" customHeight="1">
      <c r="A23" s="735" t="s">
        <v>253</v>
      </c>
      <c r="B23" s="3113">
        <v>0</v>
      </c>
      <c r="C23" s="3114">
        <v>6</v>
      </c>
      <c r="D23" s="2916">
        <v>6</v>
      </c>
      <c r="E23" s="3113">
        <v>0</v>
      </c>
      <c r="F23" s="3114">
        <v>6</v>
      </c>
      <c r="G23" s="3115">
        <f t="shared" si="618"/>
        <v>6</v>
      </c>
      <c r="H23" s="2915">
        <v>0</v>
      </c>
      <c r="I23" s="1010">
        <v>7</v>
      </c>
      <c r="J23" s="3115">
        <f t="shared" si="614"/>
        <v>7</v>
      </c>
      <c r="K23" s="1863">
        <f t="shared" si="615"/>
        <v>0</v>
      </c>
      <c r="L23" s="1864">
        <f t="shared" si="615"/>
        <v>19</v>
      </c>
      <c r="M23" s="1865">
        <f t="shared" si="615"/>
        <v>19</v>
      </c>
      <c r="N23" s="832"/>
      <c r="O23" s="832"/>
    </row>
    <row r="24" ht="25.5" customHeight="1">
      <c r="A24" s="782" t="s">
        <v>254</v>
      </c>
      <c r="B24" s="3113">
        <v>0</v>
      </c>
      <c r="C24" s="3114">
        <v>6</v>
      </c>
      <c r="D24" s="2916">
        <v>6</v>
      </c>
      <c r="E24" s="3113">
        <v>0</v>
      </c>
      <c r="F24" s="3114">
        <v>8</v>
      </c>
      <c r="G24" s="3115">
        <f t="shared" si="618"/>
        <v>8</v>
      </c>
      <c r="H24" s="2915">
        <v>0</v>
      </c>
      <c r="I24" s="1010">
        <v>8</v>
      </c>
      <c r="J24" s="3115">
        <v>8</v>
      </c>
      <c r="K24" s="1863">
        <f t="shared" si="615"/>
        <v>0</v>
      </c>
      <c r="L24" s="1864">
        <f t="shared" si="615"/>
        <v>22</v>
      </c>
      <c r="M24" s="1865">
        <f t="shared" si="615"/>
        <v>22</v>
      </c>
      <c r="N24" s="832"/>
      <c r="O24" s="832"/>
    </row>
    <row r="25" ht="53.25" customHeight="1">
      <c r="A25" s="782" t="s">
        <v>255</v>
      </c>
      <c r="B25" s="3113">
        <v>0</v>
      </c>
      <c r="C25" s="3114">
        <v>8</v>
      </c>
      <c r="D25" s="2916">
        <v>8</v>
      </c>
      <c r="E25" s="3113">
        <v>0</v>
      </c>
      <c r="F25" s="3114">
        <v>12</v>
      </c>
      <c r="G25" s="3115">
        <f t="shared" si="618"/>
        <v>12</v>
      </c>
      <c r="H25" s="2915">
        <v>0</v>
      </c>
      <c r="I25" s="1010">
        <v>6</v>
      </c>
      <c r="J25" s="3115">
        <f t="shared" si="614"/>
        <v>6</v>
      </c>
      <c r="K25" s="1863">
        <f t="shared" si="615"/>
        <v>0</v>
      </c>
      <c r="L25" s="1864">
        <f t="shared" si="615"/>
        <v>26</v>
      </c>
      <c r="M25" s="1865">
        <f t="shared" si="615"/>
        <v>26</v>
      </c>
      <c r="N25" s="2034"/>
      <c r="O25" s="2034"/>
    </row>
    <row r="26" ht="24.949999999999999" customHeight="1">
      <c r="A26" s="806" t="s">
        <v>21</v>
      </c>
      <c r="B26" s="948">
        <f>SUM(B18:B25)</f>
        <v>0</v>
      </c>
      <c r="C26" s="948">
        <f>SUM(C18:C25)</f>
        <v>101</v>
      </c>
      <c r="D26" s="948">
        <f>SUM(D18:D25)</f>
        <v>101</v>
      </c>
      <c r="E26" s="948">
        <f t="shared" ref="E26:G26" si="619">SUM(E18:E25)</f>
        <v>0</v>
      </c>
      <c r="F26" s="948">
        <f t="shared" si="619"/>
        <v>95</v>
      </c>
      <c r="G26" s="948">
        <f t="shared" si="619"/>
        <v>95</v>
      </c>
      <c r="H26" s="948">
        <f t="shared" ref="H26:J26" si="620">SUM(H18:H25)</f>
        <v>0</v>
      </c>
      <c r="I26" s="948">
        <f t="shared" si="620"/>
        <v>89</v>
      </c>
      <c r="J26" s="948">
        <f t="shared" si="620"/>
        <v>89</v>
      </c>
      <c r="K26" s="3126">
        <f>SUM(K19:K25)</f>
        <v>0</v>
      </c>
      <c r="L26" s="3126">
        <f>SUM(L19:L25)</f>
        <v>285</v>
      </c>
      <c r="M26" s="3127">
        <f>SUM(M19:M25)</f>
        <v>285</v>
      </c>
      <c r="N26" s="832"/>
      <c r="O26" s="832"/>
    </row>
    <row r="27" ht="24.949999999999999" customHeight="1">
      <c r="A27" s="2997" t="s">
        <v>22</v>
      </c>
      <c r="B27" s="3128"/>
      <c r="C27" s="3129"/>
      <c r="D27" s="3130"/>
      <c r="E27" s="3128"/>
      <c r="F27" s="3129"/>
      <c r="G27" s="3130"/>
      <c r="H27" s="3131"/>
      <c r="I27" s="3132"/>
      <c r="J27" s="3133"/>
      <c r="K27" s="3134"/>
      <c r="L27" s="3135"/>
      <c r="M27" s="3136"/>
      <c r="N27" s="832"/>
      <c r="O27" s="832"/>
      <c r="P27" s="832"/>
      <c r="Q27" s="832"/>
      <c r="R27" s="832"/>
    </row>
    <row r="28" ht="24.949999999999999" customHeight="1">
      <c r="A28" s="782" t="s">
        <v>247</v>
      </c>
      <c r="B28" s="2915">
        <v>0</v>
      </c>
      <c r="C28" s="1010">
        <v>0</v>
      </c>
      <c r="D28" s="2916">
        <f t="shared" ref="D28:D34" si="621">SUM(B28:C28)</f>
        <v>0</v>
      </c>
      <c r="E28" s="2915">
        <v>0</v>
      </c>
      <c r="F28" s="1010">
        <v>0</v>
      </c>
      <c r="G28" s="2916">
        <f t="shared" ref="G28:G34" si="622">SUM(E28:F28)</f>
        <v>0</v>
      </c>
      <c r="H28" s="2965">
        <v>0</v>
      </c>
      <c r="I28" s="2966">
        <v>0</v>
      </c>
      <c r="J28" s="2916">
        <f t="shared" ref="J28:J34" si="623">SUM(H28:I28)</f>
        <v>0</v>
      </c>
      <c r="K28" s="1863">
        <f t="shared" ref="K28:M34" si="624">B28+E28+H28</f>
        <v>0</v>
      </c>
      <c r="L28" s="1864">
        <f t="shared" si="624"/>
        <v>0</v>
      </c>
      <c r="M28" s="1865">
        <f t="shared" si="624"/>
        <v>0</v>
      </c>
      <c r="N28" s="832"/>
      <c r="O28" s="832"/>
      <c r="P28" s="832"/>
      <c r="Q28" s="832"/>
      <c r="R28" s="832"/>
      <c r="S28" s="832"/>
      <c r="T28" s="832"/>
    </row>
    <row r="29" ht="26.25" customHeight="1">
      <c r="A29" s="735" t="s">
        <v>139</v>
      </c>
      <c r="B29" s="2915">
        <v>0</v>
      </c>
      <c r="C29" s="1010">
        <v>0</v>
      </c>
      <c r="D29" s="2916">
        <v>0</v>
      </c>
      <c r="E29" s="2915">
        <v>0</v>
      </c>
      <c r="F29" s="1010">
        <v>0</v>
      </c>
      <c r="G29" s="2916">
        <f t="shared" si="622"/>
        <v>0</v>
      </c>
      <c r="H29" s="2965">
        <v>0</v>
      </c>
      <c r="I29" s="2966">
        <v>0</v>
      </c>
      <c r="J29" s="2916">
        <f t="shared" si="623"/>
        <v>0</v>
      </c>
      <c r="K29" s="1863">
        <f t="shared" si="624"/>
        <v>0</v>
      </c>
      <c r="L29" s="1864">
        <f t="shared" si="624"/>
        <v>0</v>
      </c>
      <c r="M29" s="1865">
        <f t="shared" si="624"/>
        <v>0</v>
      </c>
      <c r="N29" s="3137"/>
      <c r="O29" s="3137"/>
      <c r="P29" s="3137"/>
      <c r="Q29" s="3137"/>
    </row>
    <row r="30" ht="24.949999999999999" customHeight="1">
      <c r="A30" s="735" t="s">
        <v>141</v>
      </c>
      <c r="B30" s="2915">
        <v>0</v>
      </c>
      <c r="C30" s="1010">
        <v>0</v>
      </c>
      <c r="D30" s="2916">
        <v>0</v>
      </c>
      <c r="E30" s="2915">
        <v>0</v>
      </c>
      <c r="F30" s="1010">
        <v>0</v>
      </c>
      <c r="G30" s="2916">
        <f t="shared" si="622"/>
        <v>0</v>
      </c>
      <c r="H30" s="2965">
        <v>0</v>
      </c>
      <c r="I30" s="2966">
        <v>0</v>
      </c>
      <c r="J30" s="2916">
        <f t="shared" si="623"/>
        <v>0</v>
      </c>
      <c r="K30" s="1863">
        <f t="shared" si="624"/>
        <v>0</v>
      </c>
      <c r="L30" s="1864">
        <f>C30+F30+I30</f>
        <v>0</v>
      </c>
      <c r="M30" s="1865">
        <f>D30+G30+J30</f>
        <v>0</v>
      </c>
      <c r="N30" s="2034"/>
      <c r="O30" s="2034"/>
    </row>
    <row r="31" ht="28.5" customHeight="1">
      <c r="A31" s="735" t="s">
        <v>246</v>
      </c>
      <c r="B31" s="2915">
        <v>0</v>
      </c>
      <c r="C31" s="1010">
        <v>0</v>
      </c>
      <c r="D31" s="2916">
        <v>0</v>
      </c>
      <c r="E31" s="2915">
        <v>0</v>
      </c>
      <c r="F31" s="1010">
        <v>0</v>
      </c>
      <c r="G31" s="2916">
        <f t="shared" si="622"/>
        <v>0</v>
      </c>
      <c r="H31" s="2965">
        <v>0</v>
      </c>
      <c r="I31" s="2966">
        <v>0</v>
      </c>
      <c r="J31" s="2916">
        <f t="shared" si="623"/>
        <v>0</v>
      </c>
      <c r="K31" s="1863">
        <f t="shared" si="624"/>
        <v>0</v>
      </c>
      <c r="L31" s="1864">
        <f t="shared" si="624"/>
        <v>0</v>
      </c>
      <c r="M31" s="1865">
        <f t="shared" si="624"/>
        <v>0</v>
      </c>
      <c r="N31" s="3138"/>
      <c r="O31" s="3138"/>
      <c r="P31" s="3138"/>
      <c r="Q31" s="3138"/>
      <c r="R31" s="3138"/>
      <c r="S31" s="3138"/>
    </row>
    <row r="32" ht="32.25" customHeight="1">
      <c r="A32" s="735" t="s">
        <v>253</v>
      </c>
      <c r="B32" s="2915">
        <v>0</v>
      </c>
      <c r="C32" s="1010">
        <v>0</v>
      </c>
      <c r="D32" s="2916">
        <f t="shared" si="621"/>
        <v>0</v>
      </c>
      <c r="E32" s="2915">
        <v>0</v>
      </c>
      <c r="F32" s="1010">
        <v>0</v>
      </c>
      <c r="G32" s="2916">
        <f t="shared" si="622"/>
        <v>0</v>
      </c>
      <c r="H32" s="2965">
        <v>0</v>
      </c>
      <c r="I32" s="2966">
        <v>0</v>
      </c>
      <c r="J32" s="2916">
        <f t="shared" si="623"/>
        <v>0</v>
      </c>
      <c r="K32" s="1863">
        <f t="shared" si="624"/>
        <v>0</v>
      </c>
      <c r="L32" s="1864">
        <f t="shared" si="624"/>
        <v>0</v>
      </c>
      <c r="M32" s="1865">
        <f t="shared" si="624"/>
        <v>0</v>
      </c>
      <c r="N32" s="3139"/>
      <c r="O32" s="3139"/>
      <c r="P32" s="3139"/>
      <c r="Q32" s="3139"/>
      <c r="R32" s="3139"/>
    </row>
    <row r="33" ht="28.5" customHeight="1">
      <c r="A33" s="782" t="s">
        <v>254</v>
      </c>
      <c r="B33" s="2915">
        <v>0</v>
      </c>
      <c r="C33" s="1010">
        <v>0</v>
      </c>
      <c r="D33" s="2916">
        <f t="shared" si="621"/>
        <v>0</v>
      </c>
      <c r="E33" s="2915">
        <v>0</v>
      </c>
      <c r="F33" s="1010">
        <v>0</v>
      </c>
      <c r="G33" s="2916">
        <f t="shared" si="622"/>
        <v>0</v>
      </c>
      <c r="H33" s="2965">
        <v>0</v>
      </c>
      <c r="I33" s="2966">
        <v>0</v>
      </c>
      <c r="J33" s="2916">
        <f t="shared" si="623"/>
        <v>0</v>
      </c>
      <c r="K33" s="1863">
        <f t="shared" si="624"/>
        <v>0</v>
      </c>
      <c r="L33" s="1864">
        <f t="shared" si="624"/>
        <v>0</v>
      </c>
      <c r="M33" s="1865">
        <f t="shared" si="624"/>
        <v>0</v>
      </c>
      <c r="N33" s="3138"/>
      <c r="O33" s="3138"/>
      <c r="P33" s="3138"/>
      <c r="Q33" s="3138"/>
      <c r="R33" s="3138"/>
      <c r="S33" s="3138"/>
      <c r="T33" s="3138"/>
      <c r="U33" s="3138"/>
    </row>
    <row r="34" ht="57.75" customHeight="1">
      <c r="A34" s="782" t="s">
        <v>255</v>
      </c>
      <c r="B34" s="2915">
        <v>0</v>
      </c>
      <c r="C34" s="1010">
        <v>0</v>
      </c>
      <c r="D34" s="2916">
        <f t="shared" si="621"/>
        <v>0</v>
      </c>
      <c r="E34" s="2915">
        <v>0</v>
      </c>
      <c r="F34" s="1010">
        <v>0</v>
      </c>
      <c r="G34" s="2916">
        <f t="shared" si="622"/>
        <v>0</v>
      </c>
      <c r="H34" s="2965">
        <v>0</v>
      </c>
      <c r="I34" s="2966">
        <v>0</v>
      </c>
      <c r="J34" s="2916">
        <f t="shared" si="623"/>
        <v>0</v>
      </c>
      <c r="K34" s="1863">
        <f t="shared" si="624"/>
        <v>0</v>
      </c>
      <c r="L34" s="1864">
        <f t="shared" si="624"/>
        <v>0</v>
      </c>
      <c r="M34" s="1865">
        <f t="shared" si="624"/>
        <v>0</v>
      </c>
      <c r="N34" s="832"/>
      <c r="O34" s="832"/>
    </row>
    <row r="35" ht="31.5" customHeight="1">
      <c r="A35" s="806" t="s">
        <v>23</v>
      </c>
      <c r="B35" s="3140">
        <f>SUM(B28:B34)</f>
        <v>0</v>
      </c>
      <c r="C35" s="3140">
        <f t="shared" ref="C35:M35" si="625">SUM(C28:C34)</f>
        <v>0</v>
      </c>
      <c r="D35" s="3140">
        <f t="shared" si="625"/>
        <v>0</v>
      </c>
      <c r="E35" s="3140">
        <f t="shared" si="625"/>
        <v>0</v>
      </c>
      <c r="F35" s="3140">
        <f t="shared" si="625"/>
        <v>0</v>
      </c>
      <c r="G35" s="3140">
        <f t="shared" si="625"/>
        <v>0</v>
      </c>
      <c r="H35" s="3140">
        <f t="shared" si="625"/>
        <v>0</v>
      </c>
      <c r="I35" s="3140">
        <f t="shared" si="625"/>
        <v>0</v>
      </c>
      <c r="J35" s="3140">
        <f t="shared" si="625"/>
        <v>0</v>
      </c>
      <c r="K35" s="3140">
        <f t="shared" si="625"/>
        <v>0</v>
      </c>
      <c r="L35" s="3140">
        <f t="shared" si="625"/>
        <v>0</v>
      </c>
      <c r="M35" s="3127">
        <f t="shared" si="625"/>
        <v>0</v>
      </c>
      <c r="N35" s="2068"/>
      <c r="O35" s="2068"/>
    </row>
    <row r="36" ht="23.25">
      <c r="A36" s="815" t="s">
        <v>54</v>
      </c>
      <c r="B36" s="948">
        <f>B26</f>
        <v>0</v>
      </c>
      <c r="C36" s="948">
        <f>C26</f>
        <v>101</v>
      </c>
      <c r="D36" s="948">
        <f>D26</f>
        <v>101</v>
      </c>
      <c r="E36" s="948">
        <f>E26</f>
        <v>0</v>
      </c>
      <c r="F36" s="948">
        <f t="shared" ref="F36:K36" si="626">F26</f>
        <v>95</v>
      </c>
      <c r="G36" s="3009">
        <f t="shared" si="626"/>
        <v>95</v>
      </c>
      <c r="H36" s="3009">
        <f t="shared" si="626"/>
        <v>0</v>
      </c>
      <c r="I36" s="3009">
        <f t="shared" si="626"/>
        <v>89</v>
      </c>
      <c r="J36" s="3009">
        <f t="shared" si="626"/>
        <v>89</v>
      </c>
      <c r="K36" s="3009">
        <f t="shared" si="626"/>
        <v>0</v>
      </c>
      <c r="L36" s="3009">
        <f>L26</f>
        <v>285</v>
      </c>
      <c r="M36" s="1014">
        <f>M26</f>
        <v>285</v>
      </c>
      <c r="N36" s="833"/>
      <c r="O36" s="833"/>
    </row>
    <row r="37" ht="30.75" customHeight="1">
      <c r="A37" s="3141" t="s">
        <v>56</v>
      </c>
      <c r="B37" s="3142">
        <f t="shared" ref="B37:M37" si="627">SUM(B35:B36)</f>
        <v>0</v>
      </c>
      <c r="C37" s="3142">
        <f t="shared" si="627"/>
        <v>101</v>
      </c>
      <c r="D37" s="3142">
        <f t="shared" si="627"/>
        <v>101</v>
      </c>
      <c r="E37" s="3142">
        <f t="shared" si="627"/>
        <v>0</v>
      </c>
      <c r="F37" s="3142">
        <f t="shared" si="627"/>
        <v>95</v>
      </c>
      <c r="G37" s="3143">
        <f t="shared" si="627"/>
        <v>95</v>
      </c>
      <c r="H37" s="3143">
        <f t="shared" si="627"/>
        <v>0</v>
      </c>
      <c r="I37" s="3143">
        <f t="shared" si="627"/>
        <v>89</v>
      </c>
      <c r="J37" s="3143">
        <f t="shared" si="627"/>
        <v>89</v>
      </c>
      <c r="K37" s="3143">
        <f t="shared" si="627"/>
        <v>0</v>
      </c>
      <c r="L37" s="3143">
        <f t="shared" si="627"/>
        <v>285</v>
      </c>
      <c r="M37" s="3144">
        <f t="shared" si="627"/>
        <v>285</v>
      </c>
      <c r="N37" s="833"/>
      <c r="O37" s="833"/>
    </row>
    <row r="38" ht="12" customHeight="1">
      <c r="A38" s="832"/>
      <c r="B38" s="833"/>
      <c r="C38" s="833"/>
      <c r="D38" s="833"/>
      <c r="E38" s="833"/>
      <c r="F38" s="833"/>
      <c r="G38" s="833"/>
      <c r="H38" s="833"/>
      <c r="I38" s="833"/>
      <c r="J38" s="833"/>
      <c r="K38" s="833"/>
      <c r="L38" s="833"/>
      <c r="M38" s="833"/>
      <c r="N38" s="833"/>
      <c r="O38" s="833"/>
    </row>
    <row r="39" ht="25.5" hidden="1" customHeight="1">
      <c r="A39" s="832"/>
      <c r="B39" s="833"/>
      <c r="C39" s="833"/>
      <c r="D39" s="833"/>
      <c r="E39" s="833"/>
      <c r="F39" s="833"/>
      <c r="G39" s="833"/>
      <c r="H39" s="833"/>
      <c r="I39" s="833"/>
      <c r="J39" s="833"/>
      <c r="K39" s="833"/>
      <c r="L39" s="833"/>
      <c r="M39" s="833"/>
      <c r="N39" s="694"/>
    </row>
    <row r="40" ht="37.5" customHeight="1">
      <c r="A40" s="834"/>
      <c r="B40" s="834"/>
      <c r="C40" s="834"/>
      <c r="D40" s="834"/>
      <c r="E40" s="834"/>
      <c r="F40" s="834"/>
      <c r="G40" s="834"/>
      <c r="H40" s="834"/>
      <c r="I40" s="834"/>
      <c r="J40" s="834"/>
      <c r="K40" s="834"/>
      <c r="L40" s="834"/>
      <c r="M40" s="834"/>
      <c r="N40" s="834"/>
      <c r="O40" s="834"/>
      <c r="P40" s="834"/>
    </row>
    <row r="41" ht="26.25" customHeight="1">
      <c r="B41" s="694"/>
      <c r="C41" s="694"/>
      <c r="D41" s="694"/>
      <c r="E41" s="694"/>
      <c r="F41" s="694"/>
      <c r="G41" s="694"/>
      <c r="H41" s="694"/>
      <c r="I41" s="694"/>
      <c r="J41" s="694"/>
      <c r="K41" s="694"/>
      <c r="L41" s="694"/>
      <c r="M41" s="694"/>
      <c r="N41" s="694"/>
      <c r="O41" s="694"/>
      <c r="P41" s="694"/>
    </row>
  </sheetData>
  <mergeCells count="23">
    <mergeCell ref="A1:M1"/>
    <mergeCell ref="A2:M2"/>
    <mergeCell ref="A3:M3"/>
    <mergeCell ref="A5:A7"/>
    <mergeCell ref="B5:D5"/>
    <mergeCell ref="E5:G5"/>
    <mergeCell ref="H5:J5"/>
    <mergeCell ref="K5:M6"/>
    <mergeCell ref="B6:D6"/>
    <mergeCell ref="E6:G6"/>
    <mergeCell ref="H6:J6"/>
    <mergeCell ref="N9:V9"/>
    <mergeCell ref="N10:W10"/>
    <mergeCell ref="N11:Y11"/>
    <mergeCell ref="N13:V13"/>
    <mergeCell ref="N14:T14"/>
    <mergeCell ref="N27:R27"/>
    <mergeCell ref="N28:T28"/>
    <mergeCell ref="N29:Q29"/>
    <mergeCell ref="N31:S31"/>
    <mergeCell ref="N32:R32"/>
    <mergeCell ref="N33:U33"/>
    <mergeCell ref="A40:P40"/>
  </mergeCells>
  <printOptions headings="0" gridLines="0"/>
  <pageMargins left="0.70866141732283505" right="0.70866141732283505" top="0.74803149606299202" bottom="0.74803149606299202" header="0.31496062992126" footer="0.31496062992126"/>
  <pageSetup paperSize="9" scale="4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0">
    <tabColor rgb="FF00B050"/>
    <outlinePr applyStyles="0" summaryBelow="1" summaryRight="1" showOutlineSymbols="1"/>
    <pageSetUpPr autoPageBreaks="1" fitToPage="0"/>
  </sheetPr>
  <sheetViews>
    <sheetView view="pageBreakPreview" topLeftCell="A25" zoomScale="50" workbookViewId="0">
      <selection activeCell="O35" activeCellId="0" sqref="O35"/>
    </sheetView>
  </sheetViews>
  <sheetFormatPr defaultColWidth="9.140625" defaultRowHeight="15" customHeight="1"/>
  <cols>
    <col customWidth="1" min="1" max="1" style="1" width="88.85546875"/>
    <col customWidth="1" min="2" max="2" style="1" width="12.7109375"/>
    <col customWidth="1" min="3" max="3" style="1" width="12.85546875"/>
    <col customWidth="1" min="4" max="4" style="1" width="12.28515625"/>
    <col customWidth="1" min="5" max="5" style="1" width="10.28515625"/>
    <col customWidth="1" min="6" max="6" style="1" width="12.85546875"/>
    <col customWidth="1" min="7" max="7" style="1" width="11"/>
    <col customWidth="1" min="8" max="8" style="1" width="11.7109375"/>
    <col customWidth="1" min="9" max="9" style="1" width="13"/>
    <col customWidth="1" min="10" max="10" style="1" width="12.28515625"/>
    <col customWidth="1" min="11" max="11" style="1" width="12.42578125"/>
    <col customWidth="1" min="12" max="12" style="1" width="13.28515625"/>
    <col customWidth="1" min="13" max="13" style="1" width="12"/>
    <col customWidth="1" min="14" max="14" style="1" width="13"/>
    <col customWidth="1" min="15" max="15" style="1" width="12.85546875"/>
    <col customWidth="1" min="16" max="16" style="1" width="13.7109375"/>
    <col customWidth="1" min="17" max="18" style="1" width="10.7109375"/>
    <col customWidth="1" min="19" max="19" style="1" width="9.140625"/>
    <col customWidth="1" min="20" max="20" style="1" width="12.85546875"/>
    <col customWidth="1" min="21" max="21" style="1" width="23.42578125"/>
    <col customWidth="1" min="22" max="22" style="1" width="9.140625"/>
    <col customWidth="1" min="23" max="27" style="1" width="18"/>
    <col customWidth="1" min="28" max="32" style="1" width="15.42578125"/>
    <col min="33" max="16384" style="1" width="9.140625"/>
  </cols>
  <sheetData>
    <row r="1" ht="32.25" customHeight="1">
      <c r="A1" s="4" t="s">
        <v>256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561"/>
      <c r="R1" s="561"/>
      <c r="S1" s="561"/>
      <c r="T1" s="561"/>
    </row>
    <row r="2" ht="31.5" customHeight="1">
      <c r="A2" s="4" t="s">
        <v>257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560"/>
      <c r="R2" s="560"/>
    </row>
    <row r="3" ht="33" customHeight="1">
      <c r="A3" s="5"/>
      <c r="O3" s="3145"/>
    </row>
    <row r="4" ht="33" customHeight="1">
      <c r="A4" s="3146" t="s">
        <v>3</v>
      </c>
      <c r="B4" s="3147" t="s">
        <v>4</v>
      </c>
      <c r="C4" s="3148"/>
      <c r="D4" s="3149"/>
      <c r="E4" s="3147" t="s">
        <v>5</v>
      </c>
      <c r="F4" s="3148"/>
      <c r="G4" s="3149"/>
      <c r="H4" s="3147" t="s">
        <v>6</v>
      </c>
      <c r="I4" s="3148"/>
      <c r="J4" s="3149"/>
      <c r="K4" s="3147" t="s">
        <v>7</v>
      </c>
      <c r="L4" s="3148"/>
      <c r="M4" s="3149"/>
      <c r="N4" s="3150" t="s">
        <v>26</v>
      </c>
      <c r="O4" s="3151"/>
      <c r="P4" s="3152"/>
      <c r="Q4" s="3153"/>
      <c r="R4" s="3153"/>
    </row>
    <row r="5" ht="16.5" customHeight="1">
      <c r="A5" s="3154"/>
      <c r="B5" s="3155"/>
      <c r="C5" s="3156"/>
      <c r="D5" s="3157"/>
      <c r="E5" s="3158"/>
      <c r="F5" s="3159"/>
      <c r="G5" s="3160"/>
      <c r="H5" s="3158"/>
      <c r="I5" s="3159"/>
      <c r="J5" s="3160"/>
      <c r="K5" s="3155"/>
      <c r="L5" s="3156"/>
      <c r="M5" s="3157"/>
      <c r="N5" s="3161"/>
      <c r="O5" s="3162"/>
      <c r="P5" s="3163"/>
      <c r="Q5" s="3153"/>
      <c r="R5" s="3153"/>
    </row>
    <row r="6" ht="53.25" customHeight="1">
      <c r="A6" s="3164"/>
      <c r="B6" s="3165" t="s">
        <v>9</v>
      </c>
      <c r="C6" s="3165" t="s">
        <v>10</v>
      </c>
      <c r="D6" s="3166" t="s">
        <v>11</v>
      </c>
      <c r="E6" s="3165" t="s">
        <v>9</v>
      </c>
      <c r="F6" s="3165" t="s">
        <v>10</v>
      </c>
      <c r="G6" s="3166" t="s">
        <v>11</v>
      </c>
      <c r="H6" s="3165" t="s">
        <v>9</v>
      </c>
      <c r="I6" s="3165" t="s">
        <v>10</v>
      </c>
      <c r="J6" s="3166" t="s">
        <v>11</v>
      </c>
      <c r="K6" s="3165" t="s">
        <v>9</v>
      </c>
      <c r="L6" s="3165" t="s">
        <v>10</v>
      </c>
      <c r="M6" s="3166" t="s">
        <v>11</v>
      </c>
      <c r="N6" s="3166" t="s">
        <v>9</v>
      </c>
      <c r="O6" s="3167" t="s">
        <v>10</v>
      </c>
      <c r="P6" s="3168" t="s">
        <v>11</v>
      </c>
      <c r="Q6" s="3153"/>
      <c r="R6" s="3153"/>
    </row>
    <row r="7" ht="28.5" customHeight="1">
      <c r="A7" s="3169" t="s">
        <v>12</v>
      </c>
      <c r="B7" s="3170"/>
      <c r="C7" s="3171"/>
      <c r="D7" s="3172"/>
      <c r="E7" s="3170"/>
      <c r="F7" s="3171"/>
      <c r="G7" s="3172"/>
      <c r="H7" s="3170"/>
      <c r="I7" s="3171"/>
      <c r="J7" s="3172"/>
      <c r="K7" s="3173"/>
      <c r="L7" s="3171"/>
      <c r="M7" s="3174"/>
      <c r="N7" s="3175"/>
      <c r="O7" s="3176"/>
      <c r="P7" s="3177"/>
      <c r="Q7" s="3153"/>
      <c r="R7" s="3153"/>
    </row>
    <row r="8" ht="28.5" customHeight="1">
      <c r="A8" s="3178" t="s">
        <v>258</v>
      </c>
      <c r="B8" s="3179">
        <f t="shared" ref="B8:M20" si="628">B24+B39</f>
        <v>26</v>
      </c>
      <c r="C8" s="3179">
        <f t="shared" si="628"/>
        <v>0</v>
      </c>
      <c r="D8" s="3179">
        <f t="shared" si="628"/>
        <v>26</v>
      </c>
      <c r="E8" s="3179">
        <f t="shared" si="628"/>
        <v>23</v>
      </c>
      <c r="F8" s="3180">
        <f t="shared" si="628"/>
        <v>0</v>
      </c>
      <c r="G8" s="3181">
        <f t="shared" si="628"/>
        <v>23</v>
      </c>
      <c r="H8" s="3182">
        <f t="shared" si="628"/>
        <v>18</v>
      </c>
      <c r="I8" s="3180">
        <f t="shared" si="628"/>
        <v>0</v>
      </c>
      <c r="J8" s="3183">
        <f t="shared" si="628"/>
        <v>18</v>
      </c>
      <c r="K8" s="3181">
        <f t="shared" si="628"/>
        <v>28</v>
      </c>
      <c r="L8" s="3180">
        <f t="shared" si="628"/>
        <v>0</v>
      </c>
      <c r="M8" s="3181">
        <f t="shared" si="628"/>
        <v>28</v>
      </c>
      <c r="N8" s="3184">
        <f t="shared" ref="N8:P36" si="629">B8+E8+H8+K8</f>
        <v>95</v>
      </c>
      <c r="O8" s="3185">
        <f t="shared" si="629"/>
        <v>0</v>
      </c>
      <c r="P8" s="3186">
        <f t="shared" si="629"/>
        <v>95</v>
      </c>
      <c r="Q8" s="3153"/>
      <c r="R8" s="3153"/>
    </row>
    <row r="9" ht="30.75" customHeight="1">
      <c r="A9" s="3187" t="s">
        <v>259</v>
      </c>
      <c r="B9" s="3188">
        <f t="shared" si="628"/>
        <v>53</v>
      </c>
      <c r="C9" s="3188">
        <f t="shared" si="628"/>
        <v>10</v>
      </c>
      <c r="D9" s="3188">
        <f t="shared" si="628"/>
        <v>63</v>
      </c>
      <c r="E9" s="3188">
        <f t="shared" si="628"/>
        <v>51</v>
      </c>
      <c r="F9" s="3189">
        <f t="shared" si="628"/>
        <v>3</v>
      </c>
      <c r="G9" s="3190">
        <f t="shared" si="628"/>
        <v>54</v>
      </c>
      <c r="H9" s="3191">
        <f t="shared" si="628"/>
        <v>49</v>
      </c>
      <c r="I9" s="3189">
        <f t="shared" si="628"/>
        <v>0</v>
      </c>
      <c r="J9" s="3192">
        <f t="shared" si="628"/>
        <v>49</v>
      </c>
      <c r="K9" s="3190">
        <f t="shared" si="628"/>
        <v>31</v>
      </c>
      <c r="L9" s="3189">
        <f t="shared" si="628"/>
        <v>1</v>
      </c>
      <c r="M9" s="3190">
        <f t="shared" si="628"/>
        <v>32</v>
      </c>
      <c r="N9" s="3193">
        <f t="shared" si="629"/>
        <v>184</v>
      </c>
      <c r="O9" s="3194">
        <f t="shared" si="629"/>
        <v>14</v>
      </c>
      <c r="P9" s="3195">
        <f t="shared" si="629"/>
        <v>198</v>
      </c>
      <c r="Q9" s="3153"/>
      <c r="R9" s="3153"/>
    </row>
    <row r="10" ht="23.25">
      <c r="A10" s="3187" t="s">
        <v>260</v>
      </c>
      <c r="B10" s="3188">
        <f t="shared" si="628"/>
        <v>1</v>
      </c>
      <c r="C10" s="3188">
        <f t="shared" si="628"/>
        <v>0</v>
      </c>
      <c r="D10" s="3188">
        <f t="shared" si="628"/>
        <v>1</v>
      </c>
      <c r="E10" s="3188">
        <f t="shared" si="628"/>
        <v>1</v>
      </c>
      <c r="F10" s="3189">
        <f t="shared" si="628"/>
        <v>0</v>
      </c>
      <c r="G10" s="3190">
        <f t="shared" si="628"/>
        <v>1</v>
      </c>
      <c r="H10" s="3191">
        <f t="shared" si="628"/>
        <v>31</v>
      </c>
      <c r="I10" s="3189">
        <f t="shared" si="628"/>
        <v>0</v>
      </c>
      <c r="J10" s="3192">
        <f t="shared" si="628"/>
        <v>31</v>
      </c>
      <c r="K10" s="3190">
        <f t="shared" si="628"/>
        <v>24</v>
      </c>
      <c r="L10" s="3189">
        <f t="shared" si="628"/>
        <v>0</v>
      </c>
      <c r="M10" s="3190">
        <f t="shared" si="628"/>
        <v>24</v>
      </c>
      <c r="N10" s="3193">
        <f t="shared" si="629"/>
        <v>57</v>
      </c>
      <c r="O10" s="3194">
        <f t="shared" si="629"/>
        <v>0</v>
      </c>
      <c r="P10" s="3195">
        <f t="shared" si="629"/>
        <v>57</v>
      </c>
      <c r="Q10" s="3153"/>
      <c r="R10" s="3153"/>
    </row>
    <row r="11" ht="28.5" customHeight="1">
      <c r="A11" s="3187" t="s">
        <v>261</v>
      </c>
      <c r="B11" s="3188">
        <f t="shared" si="628"/>
        <v>29</v>
      </c>
      <c r="C11" s="3188">
        <f t="shared" si="628"/>
        <v>0</v>
      </c>
      <c r="D11" s="3188">
        <f t="shared" si="628"/>
        <v>29</v>
      </c>
      <c r="E11" s="3188">
        <f t="shared" si="628"/>
        <v>10</v>
      </c>
      <c r="F11" s="3189">
        <f t="shared" si="628"/>
        <v>0</v>
      </c>
      <c r="G11" s="3190">
        <f t="shared" si="628"/>
        <v>10</v>
      </c>
      <c r="H11" s="3191">
        <f t="shared" si="628"/>
        <v>11</v>
      </c>
      <c r="I11" s="3189">
        <f t="shared" si="628"/>
        <v>0</v>
      </c>
      <c r="J11" s="3192">
        <f t="shared" si="628"/>
        <v>11</v>
      </c>
      <c r="K11" s="3190">
        <f t="shared" si="628"/>
        <v>12</v>
      </c>
      <c r="L11" s="3189">
        <f t="shared" si="628"/>
        <v>0</v>
      </c>
      <c r="M11" s="3190">
        <f t="shared" si="628"/>
        <v>12</v>
      </c>
      <c r="N11" s="3193">
        <f t="shared" si="629"/>
        <v>62</v>
      </c>
      <c r="O11" s="3196">
        <f t="shared" si="629"/>
        <v>0</v>
      </c>
      <c r="P11" s="3197">
        <f t="shared" si="629"/>
        <v>62</v>
      </c>
      <c r="Q11" s="3153"/>
      <c r="R11" s="3153"/>
    </row>
    <row r="12" ht="30.75" customHeight="1">
      <c r="A12" s="3187" t="s">
        <v>262</v>
      </c>
      <c r="B12" s="3188">
        <f t="shared" si="628"/>
        <v>27</v>
      </c>
      <c r="C12" s="3188">
        <f t="shared" si="628"/>
        <v>0</v>
      </c>
      <c r="D12" s="3188">
        <f t="shared" si="628"/>
        <v>27</v>
      </c>
      <c r="E12" s="3188">
        <f t="shared" si="628"/>
        <v>20</v>
      </c>
      <c r="F12" s="3189">
        <f t="shared" si="628"/>
        <v>0</v>
      </c>
      <c r="G12" s="3190">
        <f t="shared" si="628"/>
        <v>20</v>
      </c>
      <c r="H12" s="3191">
        <f t="shared" si="628"/>
        <v>16</v>
      </c>
      <c r="I12" s="3189">
        <f t="shared" si="628"/>
        <v>0</v>
      </c>
      <c r="J12" s="3192">
        <f t="shared" si="628"/>
        <v>16</v>
      </c>
      <c r="K12" s="3190">
        <f t="shared" si="628"/>
        <v>17</v>
      </c>
      <c r="L12" s="3189">
        <f t="shared" si="628"/>
        <v>0</v>
      </c>
      <c r="M12" s="3190">
        <f t="shared" si="628"/>
        <v>17</v>
      </c>
      <c r="N12" s="3193">
        <f t="shared" si="629"/>
        <v>80</v>
      </c>
      <c r="O12" s="3196">
        <f t="shared" si="629"/>
        <v>0</v>
      </c>
      <c r="P12" s="3197">
        <f t="shared" si="629"/>
        <v>80</v>
      </c>
      <c r="Q12" s="3153"/>
      <c r="R12" s="3153"/>
    </row>
    <row r="13" ht="30.75" customHeight="1">
      <c r="A13" s="3187" t="s">
        <v>263</v>
      </c>
      <c r="B13" s="3188">
        <f t="shared" si="628"/>
        <v>50</v>
      </c>
      <c r="C13" s="3188">
        <f t="shared" si="628"/>
        <v>16</v>
      </c>
      <c r="D13" s="3188">
        <f t="shared" si="628"/>
        <v>66</v>
      </c>
      <c r="E13" s="3188">
        <f t="shared" si="628"/>
        <v>50</v>
      </c>
      <c r="F13" s="3189">
        <f t="shared" si="628"/>
        <v>6</v>
      </c>
      <c r="G13" s="3190">
        <f t="shared" si="628"/>
        <v>56</v>
      </c>
      <c r="H13" s="3191">
        <f t="shared" si="628"/>
        <v>45</v>
      </c>
      <c r="I13" s="3189">
        <f t="shared" si="628"/>
        <v>2</v>
      </c>
      <c r="J13" s="3192">
        <f t="shared" si="628"/>
        <v>47</v>
      </c>
      <c r="K13" s="3190">
        <f t="shared" si="628"/>
        <v>34</v>
      </c>
      <c r="L13" s="3189">
        <f t="shared" si="628"/>
        <v>3</v>
      </c>
      <c r="M13" s="3190">
        <f t="shared" si="628"/>
        <v>37</v>
      </c>
      <c r="N13" s="3193">
        <f t="shared" si="629"/>
        <v>179</v>
      </c>
      <c r="O13" s="3196">
        <f t="shared" si="629"/>
        <v>27</v>
      </c>
      <c r="P13" s="3197">
        <f t="shared" si="629"/>
        <v>206</v>
      </c>
      <c r="Q13" s="3153"/>
      <c r="R13" s="3153"/>
    </row>
    <row r="14" ht="30.75" customHeight="1">
      <c r="A14" s="3187" t="s">
        <v>264</v>
      </c>
      <c r="B14" s="3188">
        <f t="shared" si="628"/>
        <v>54</v>
      </c>
      <c r="C14" s="3188">
        <f t="shared" si="628"/>
        <v>12</v>
      </c>
      <c r="D14" s="3188">
        <f t="shared" si="628"/>
        <v>66</v>
      </c>
      <c r="E14" s="3188">
        <f t="shared" si="628"/>
        <v>75</v>
      </c>
      <c r="F14" s="3189">
        <f t="shared" si="628"/>
        <v>17</v>
      </c>
      <c r="G14" s="3190">
        <f t="shared" si="628"/>
        <v>92</v>
      </c>
      <c r="H14" s="3191">
        <f t="shared" si="628"/>
        <v>56</v>
      </c>
      <c r="I14" s="3189">
        <f t="shared" si="628"/>
        <v>1</v>
      </c>
      <c r="J14" s="3192">
        <f t="shared" si="628"/>
        <v>57</v>
      </c>
      <c r="K14" s="3190">
        <f t="shared" si="628"/>
        <v>61</v>
      </c>
      <c r="L14" s="3189">
        <f t="shared" si="628"/>
        <v>5</v>
      </c>
      <c r="M14" s="3190">
        <f t="shared" si="628"/>
        <v>66</v>
      </c>
      <c r="N14" s="3193">
        <f t="shared" si="629"/>
        <v>246</v>
      </c>
      <c r="O14" s="3196">
        <f t="shared" si="629"/>
        <v>35</v>
      </c>
      <c r="P14" s="3197">
        <f t="shared" si="629"/>
        <v>281</v>
      </c>
      <c r="Q14" s="3153"/>
      <c r="R14" s="3153"/>
    </row>
    <row r="15" ht="43.5" customHeight="1">
      <c r="A15" s="3187" t="s">
        <v>265</v>
      </c>
      <c r="B15" s="3198">
        <f t="shared" si="628"/>
        <v>25</v>
      </c>
      <c r="C15" s="3188">
        <f t="shared" si="628"/>
        <v>2</v>
      </c>
      <c r="D15" s="3188">
        <f t="shared" si="628"/>
        <v>27</v>
      </c>
      <c r="E15" s="3188">
        <f t="shared" si="628"/>
        <v>0</v>
      </c>
      <c r="F15" s="3189">
        <f t="shared" si="628"/>
        <v>0</v>
      </c>
      <c r="G15" s="3190">
        <f t="shared" si="628"/>
        <v>0</v>
      </c>
      <c r="H15" s="3191">
        <f t="shared" si="628"/>
        <v>0</v>
      </c>
      <c r="I15" s="3189">
        <f t="shared" si="628"/>
        <v>0</v>
      </c>
      <c r="J15" s="3192">
        <f t="shared" si="628"/>
        <v>0</v>
      </c>
      <c r="K15" s="3190">
        <f t="shared" si="628"/>
        <v>0</v>
      </c>
      <c r="L15" s="3189">
        <f t="shared" si="628"/>
        <v>0</v>
      </c>
      <c r="M15" s="3190">
        <f t="shared" si="628"/>
        <v>0</v>
      </c>
      <c r="N15" s="3193">
        <f t="shared" si="629"/>
        <v>25</v>
      </c>
      <c r="O15" s="3196">
        <f t="shared" si="629"/>
        <v>2</v>
      </c>
      <c r="P15" s="3197">
        <f t="shared" si="629"/>
        <v>27</v>
      </c>
      <c r="Q15" s="3153"/>
      <c r="R15" s="3153"/>
    </row>
    <row r="16" ht="30.75" customHeight="1">
      <c r="A16" s="3199" t="s">
        <v>60</v>
      </c>
      <c r="B16" s="3188">
        <f t="shared" si="628"/>
        <v>25</v>
      </c>
      <c r="C16" s="3188">
        <f t="shared" si="628"/>
        <v>2</v>
      </c>
      <c r="D16" s="3188">
        <f t="shared" si="628"/>
        <v>27</v>
      </c>
      <c r="E16" s="3188">
        <f t="shared" si="628"/>
        <v>23</v>
      </c>
      <c r="F16" s="3189">
        <f t="shared" si="628"/>
        <v>1</v>
      </c>
      <c r="G16" s="3190">
        <f t="shared" si="628"/>
        <v>24</v>
      </c>
      <c r="H16" s="3191">
        <f t="shared" si="628"/>
        <v>18</v>
      </c>
      <c r="I16" s="3189">
        <f t="shared" si="628"/>
        <v>1</v>
      </c>
      <c r="J16" s="3192">
        <f t="shared" si="628"/>
        <v>19</v>
      </c>
      <c r="K16" s="3190">
        <f t="shared" si="628"/>
        <v>14</v>
      </c>
      <c r="L16" s="3189">
        <f t="shared" si="628"/>
        <v>0</v>
      </c>
      <c r="M16" s="3190">
        <f t="shared" si="628"/>
        <v>14</v>
      </c>
      <c r="N16" s="3193">
        <f t="shared" si="629"/>
        <v>80</v>
      </c>
      <c r="O16" s="3196">
        <f t="shared" si="629"/>
        <v>4</v>
      </c>
      <c r="P16" s="3197">
        <f t="shared" si="629"/>
        <v>84</v>
      </c>
      <c r="Q16" s="3153"/>
      <c r="R16" s="3153"/>
    </row>
    <row r="17" ht="46.5">
      <c r="A17" s="3200" t="s">
        <v>266</v>
      </c>
      <c r="B17" s="3188">
        <f t="shared" si="628"/>
        <v>4</v>
      </c>
      <c r="C17" s="3188">
        <f t="shared" si="628"/>
        <v>0</v>
      </c>
      <c r="D17" s="3188">
        <f t="shared" si="628"/>
        <v>4</v>
      </c>
      <c r="E17" s="3188">
        <f t="shared" si="628"/>
        <v>10</v>
      </c>
      <c r="F17" s="3189">
        <f t="shared" si="628"/>
        <v>0</v>
      </c>
      <c r="G17" s="3190">
        <f t="shared" si="628"/>
        <v>10</v>
      </c>
      <c r="H17" s="3191">
        <f t="shared" si="628"/>
        <v>0</v>
      </c>
      <c r="I17" s="3189">
        <f t="shared" si="628"/>
        <v>0</v>
      </c>
      <c r="J17" s="3192">
        <f t="shared" si="628"/>
        <v>0</v>
      </c>
      <c r="K17" s="3190">
        <f t="shared" si="628"/>
        <v>0</v>
      </c>
      <c r="L17" s="3189">
        <f t="shared" si="628"/>
        <v>0</v>
      </c>
      <c r="M17" s="3190">
        <f t="shared" si="628"/>
        <v>0</v>
      </c>
      <c r="N17" s="3193">
        <f t="shared" si="629"/>
        <v>14</v>
      </c>
      <c r="O17" s="3196">
        <f t="shared" si="629"/>
        <v>0</v>
      </c>
      <c r="P17" s="3197">
        <f t="shared" si="629"/>
        <v>14</v>
      </c>
      <c r="Q17" s="3153"/>
      <c r="R17" s="3153"/>
    </row>
    <row r="18" ht="27.75" customHeight="1">
      <c r="A18" s="3187" t="s">
        <v>267</v>
      </c>
      <c r="B18" s="3188">
        <f t="shared" si="628"/>
        <v>23</v>
      </c>
      <c r="C18" s="3188">
        <f t="shared" si="628"/>
        <v>0</v>
      </c>
      <c r="D18" s="3188">
        <f t="shared" si="628"/>
        <v>23</v>
      </c>
      <c r="E18" s="3188">
        <f t="shared" si="628"/>
        <v>15</v>
      </c>
      <c r="F18" s="3189">
        <f t="shared" si="628"/>
        <v>0</v>
      </c>
      <c r="G18" s="3190">
        <f t="shared" si="628"/>
        <v>15</v>
      </c>
      <c r="H18" s="3191">
        <f t="shared" si="628"/>
        <v>5</v>
      </c>
      <c r="I18" s="3189">
        <f t="shared" si="628"/>
        <v>0</v>
      </c>
      <c r="J18" s="3192">
        <f t="shared" si="628"/>
        <v>5</v>
      </c>
      <c r="K18" s="3190">
        <f t="shared" si="628"/>
        <v>8</v>
      </c>
      <c r="L18" s="3189">
        <f t="shared" si="628"/>
        <v>1</v>
      </c>
      <c r="M18" s="3190">
        <f t="shared" si="628"/>
        <v>9</v>
      </c>
      <c r="N18" s="3193">
        <f t="shared" si="629"/>
        <v>51</v>
      </c>
      <c r="O18" s="3196">
        <f t="shared" si="629"/>
        <v>1</v>
      </c>
      <c r="P18" s="3197">
        <f t="shared" si="629"/>
        <v>52</v>
      </c>
      <c r="Q18" s="3153"/>
      <c r="R18" s="3153"/>
    </row>
    <row r="19" ht="30.75" customHeight="1">
      <c r="A19" s="3187" t="s">
        <v>268</v>
      </c>
      <c r="B19" s="3188">
        <f t="shared" si="628"/>
        <v>25</v>
      </c>
      <c r="C19" s="3188">
        <f t="shared" si="628"/>
        <v>0</v>
      </c>
      <c r="D19" s="3188">
        <f t="shared" si="628"/>
        <v>25</v>
      </c>
      <c r="E19" s="3188">
        <f t="shared" si="628"/>
        <v>20</v>
      </c>
      <c r="F19" s="3189">
        <f t="shared" si="628"/>
        <v>1</v>
      </c>
      <c r="G19" s="3190">
        <f t="shared" si="628"/>
        <v>21</v>
      </c>
      <c r="H19" s="3191">
        <f t="shared" si="628"/>
        <v>20</v>
      </c>
      <c r="I19" s="3189">
        <f t="shared" si="628"/>
        <v>0</v>
      </c>
      <c r="J19" s="3192">
        <f t="shared" si="628"/>
        <v>20</v>
      </c>
      <c r="K19" s="3190">
        <f t="shared" si="628"/>
        <v>8</v>
      </c>
      <c r="L19" s="3189">
        <f t="shared" si="628"/>
        <v>0</v>
      </c>
      <c r="M19" s="3190">
        <f t="shared" si="628"/>
        <v>8</v>
      </c>
      <c r="N19" s="3193">
        <f t="shared" si="629"/>
        <v>73</v>
      </c>
      <c r="O19" s="3196">
        <f t="shared" si="629"/>
        <v>1</v>
      </c>
      <c r="P19" s="3197">
        <f t="shared" si="629"/>
        <v>74</v>
      </c>
      <c r="Q19" s="3153"/>
      <c r="R19" s="3153"/>
    </row>
    <row r="20" ht="27.75" customHeight="1">
      <c r="A20" s="3187" t="s">
        <v>269</v>
      </c>
      <c r="B20" s="3201">
        <f t="shared" si="628"/>
        <v>26</v>
      </c>
      <c r="C20" s="3201">
        <f t="shared" si="628"/>
        <v>5</v>
      </c>
      <c r="D20" s="3201">
        <f t="shared" si="628"/>
        <v>31</v>
      </c>
      <c r="E20" s="3201">
        <f t="shared" si="628"/>
        <v>23</v>
      </c>
      <c r="F20" s="3202">
        <f t="shared" si="628"/>
        <v>4</v>
      </c>
      <c r="G20" s="3203">
        <f t="shared" si="628"/>
        <v>27</v>
      </c>
      <c r="H20" s="3204">
        <f t="shared" si="628"/>
        <v>27</v>
      </c>
      <c r="I20" s="3202">
        <f t="shared" si="628"/>
        <v>5</v>
      </c>
      <c r="J20" s="3205">
        <f t="shared" si="628"/>
        <v>32</v>
      </c>
      <c r="K20" s="3203">
        <f t="shared" si="628"/>
        <v>28</v>
      </c>
      <c r="L20" s="3202">
        <f t="shared" si="628"/>
        <v>5</v>
      </c>
      <c r="M20" s="3203">
        <f t="shared" si="628"/>
        <v>33</v>
      </c>
      <c r="N20" s="3206">
        <f t="shared" si="629"/>
        <v>104</v>
      </c>
      <c r="O20" s="3207">
        <f t="shared" si="629"/>
        <v>19</v>
      </c>
      <c r="P20" s="3208">
        <f t="shared" si="629"/>
        <v>123</v>
      </c>
      <c r="Q20" s="3153"/>
      <c r="R20" s="3153"/>
    </row>
    <row r="21" ht="45" customHeight="1">
      <c r="A21" s="3209" t="s">
        <v>30</v>
      </c>
      <c r="B21" s="3210">
        <f t="shared" ref="B21:P37" si="630">SUM(B8:B20)</f>
        <v>368</v>
      </c>
      <c r="C21" s="3210">
        <f t="shared" si="630"/>
        <v>47</v>
      </c>
      <c r="D21" s="3210">
        <f t="shared" si="630"/>
        <v>415</v>
      </c>
      <c r="E21" s="3210">
        <f t="shared" si="630"/>
        <v>321</v>
      </c>
      <c r="F21" s="3210">
        <f t="shared" si="630"/>
        <v>32</v>
      </c>
      <c r="G21" s="3210">
        <f t="shared" si="630"/>
        <v>353</v>
      </c>
      <c r="H21" s="3211">
        <f t="shared" si="630"/>
        <v>296</v>
      </c>
      <c r="I21" s="3211">
        <f t="shared" si="630"/>
        <v>9</v>
      </c>
      <c r="J21" s="3211">
        <f t="shared" si="630"/>
        <v>305</v>
      </c>
      <c r="K21" s="3210">
        <f t="shared" si="630"/>
        <v>265</v>
      </c>
      <c r="L21" s="3210">
        <f t="shared" si="630"/>
        <v>15</v>
      </c>
      <c r="M21" s="3210">
        <f t="shared" si="630"/>
        <v>280</v>
      </c>
      <c r="N21" s="3212">
        <f t="shared" si="629"/>
        <v>1250</v>
      </c>
      <c r="O21" s="3213">
        <f t="shared" si="629"/>
        <v>103</v>
      </c>
      <c r="P21" s="3214">
        <f>N21+O21</f>
        <v>1353</v>
      </c>
      <c r="Q21" s="3215"/>
      <c r="R21" s="3215"/>
      <c r="S21" s="3215"/>
      <c r="T21" s="3215"/>
      <c r="U21" s="3215"/>
      <c r="V21" s="3215"/>
      <c r="W21" s="3215"/>
      <c r="X21" s="3215"/>
      <c r="Y21" s="3215"/>
      <c r="Z21" s="3215"/>
      <c r="AA21" s="3215"/>
      <c r="AB21" s="3215"/>
      <c r="AC21" s="3215"/>
      <c r="AD21" s="3215"/>
      <c r="AE21" s="3215"/>
      <c r="AF21" s="3215"/>
      <c r="AG21" s="3215"/>
      <c r="AH21" s="3215"/>
      <c r="AI21" s="3215"/>
    </row>
    <row r="22" ht="31.5" customHeight="1">
      <c r="A22" s="3209" t="s">
        <v>18</v>
      </c>
      <c r="B22" s="3216"/>
      <c r="C22" s="3217"/>
      <c r="D22" s="3218"/>
      <c r="E22" s="3217"/>
      <c r="F22" s="3217"/>
      <c r="G22" s="3218"/>
      <c r="H22" s="3217"/>
      <c r="I22" s="3217"/>
      <c r="J22" s="3219"/>
      <c r="K22" s="3216"/>
      <c r="L22" s="3217"/>
      <c r="M22" s="3218"/>
      <c r="N22" s="3220"/>
      <c r="O22" s="3221"/>
      <c r="P22" s="3222"/>
      <c r="Q22" s="3215"/>
      <c r="R22" s="3215"/>
      <c r="S22" s="3215"/>
      <c r="T22" s="3215"/>
      <c r="U22" s="3215"/>
      <c r="V22" s="3215"/>
      <c r="W22" s="3215"/>
      <c r="X22" s="3215"/>
      <c r="Y22" s="3215"/>
      <c r="Z22" s="3215"/>
      <c r="AA22" s="3215"/>
      <c r="AB22" s="3215"/>
      <c r="AC22" s="3215"/>
      <c r="AD22" s="3215"/>
      <c r="AE22" s="3215"/>
      <c r="AF22" s="3215"/>
      <c r="AG22" s="3215"/>
      <c r="AH22" s="3215"/>
      <c r="AI22" s="3215"/>
    </row>
    <row r="23" ht="24.949999999999999" customHeight="1">
      <c r="A23" s="3223" t="s">
        <v>19</v>
      </c>
      <c r="B23" s="3224"/>
      <c r="C23" s="3225"/>
      <c r="D23" s="3226"/>
      <c r="E23" s="3227"/>
      <c r="F23" s="3225"/>
      <c r="G23" s="3226"/>
      <c r="H23" s="3227"/>
      <c r="I23" s="3225" t="s">
        <v>43</v>
      </c>
      <c r="J23" s="3226"/>
      <c r="K23" s="3224"/>
      <c r="L23" s="3225"/>
      <c r="M23" s="3226"/>
      <c r="N23" s="3228"/>
      <c r="O23" s="3229"/>
      <c r="P23" s="3230"/>
      <c r="Q23" s="3215"/>
      <c r="R23" s="3215"/>
      <c r="S23" s="3215"/>
      <c r="T23" s="3215"/>
      <c r="U23" s="3215"/>
      <c r="V23" s="3215"/>
      <c r="W23" s="3215"/>
      <c r="X23" s="3215"/>
      <c r="Y23" s="3215"/>
      <c r="Z23" s="3215"/>
      <c r="AA23" s="3215"/>
      <c r="AB23" s="3215"/>
      <c r="AC23" s="3215"/>
      <c r="AD23" s="3215"/>
      <c r="AE23" s="3215"/>
      <c r="AF23" s="3215"/>
      <c r="AG23" s="3215"/>
      <c r="AH23" s="3215"/>
      <c r="AI23" s="3215"/>
    </row>
    <row r="24" ht="28.5" customHeight="1">
      <c r="A24" s="3231" t="s">
        <v>258</v>
      </c>
      <c r="B24" s="969">
        <v>26</v>
      </c>
      <c r="C24" s="3232">
        <v>0</v>
      </c>
      <c r="D24" s="3233">
        <f t="shared" ref="D24:D36" si="631">B24+C24</f>
        <v>26</v>
      </c>
      <c r="E24" s="969">
        <v>23</v>
      </c>
      <c r="F24" s="3232">
        <v>0</v>
      </c>
      <c r="G24" s="3234">
        <f t="shared" ref="G24:G36" si="632">F24+E24</f>
        <v>23</v>
      </c>
      <c r="H24" s="969">
        <v>18</v>
      </c>
      <c r="I24" s="3232">
        <v>0</v>
      </c>
      <c r="J24" s="3233">
        <f>H24+I24</f>
        <v>18</v>
      </c>
      <c r="K24" s="3235">
        <v>28</v>
      </c>
      <c r="L24" s="3232">
        <v>0</v>
      </c>
      <c r="M24" s="3233">
        <f t="shared" ref="M24:M36" si="633">L24+K24</f>
        <v>28</v>
      </c>
      <c r="N24" s="3184">
        <f t="shared" si="629"/>
        <v>95</v>
      </c>
      <c r="O24" s="3185">
        <f t="shared" si="629"/>
        <v>0</v>
      </c>
      <c r="P24" s="3186">
        <f t="shared" ref="P24:P36" si="634">SUM(N24:O24)</f>
        <v>95</v>
      </c>
      <c r="Q24" s="3215"/>
      <c r="R24" s="3215"/>
      <c r="S24" s="3215"/>
      <c r="T24" s="3215"/>
      <c r="U24" s="3215"/>
      <c r="V24" s="3215"/>
      <c r="W24" s="3215"/>
      <c r="X24" s="3215"/>
      <c r="Y24" s="3215"/>
      <c r="Z24" s="3215"/>
      <c r="AA24" s="3215"/>
      <c r="AB24" s="3215"/>
      <c r="AC24" s="3215"/>
      <c r="AD24" s="3215"/>
      <c r="AE24" s="3215"/>
      <c r="AF24" s="3215"/>
      <c r="AG24" s="3215"/>
      <c r="AH24" s="3215"/>
      <c r="AI24" s="3215"/>
    </row>
    <row r="25" ht="30.75" customHeight="1">
      <c r="A25" s="3236" t="s">
        <v>259</v>
      </c>
      <c r="B25" s="650">
        <v>53</v>
      </c>
      <c r="C25" s="644">
        <v>10</v>
      </c>
      <c r="D25" s="3237">
        <f t="shared" si="631"/>
        <v>63</v>
      </c>
      <c r="E25" s="3238">
        <v>50</v>
      </c>
      <c r="F25" s="644">
        <v>2</v>
      </c>
      <c r="G25" s="3239">
        <f t="shared" si="632"/>
        <v>52</v>
      </c>
      <c r="H25" s="650">
        <v>49</v>
      </c>
      <c r="I25" s="644">
        <v>0</v>
      </c>
      <c r="J25" s="3237">
        <f t="shared" ref="J25:J36" si="635">I25+H25</f>
        <v>49</v>
      </c>
      <c r="K25" s="3240">
        <v>30</v>
      </c>
      <c r="L25" s="644">
        <v>1</v>
      </c>
      <c r="M25" s="3237">
        <f t="shared" si="633"/>
        <v>31</v>
      </c>
      <c r="N25" s="3193">
        <f t="shared" si="629"/>
        <v>182</v>
      </c>
      <c r="O25" s="3194">
        <f t="shared" si="629"/>
        <v>13</v>
      </c>
      <c r="P25" s="3195">
        <f t="shared" si="634"/>
        <v>195</v>
      </c>
      <c r="Q25" s="3215"/>
      <c r="R25" s="3215"/>
      <c r="S25" s="3215"/>
      <c r="T25" s="3215"/>
      <c r="U25" s="3215"/>
      <c r="V25" s="3215"/>
      <c r="W25" s="3215"/>
      <c r="X25" s="3215"/>
      <c r="Y25" s="3215"/>
      <c r="Z25" s="3215"/>
      <c r="AA25" s="3215"/>
      <c r="AB25" s="3215"/>
      <c r="AC25" s="3215"/>
      <c r="AD25" s="3215"/>
      <c r="AE25" s="3215"/>
      <c r="AF25" s="3215"/>
      <c r="AG25" s="3215"/>
      <c r="AH25" s="3215"/>
      <c r="AI25" s="3215"/>
    </row>
    <row r="26" ht="30.75" customHeight="1">
      <c r="A26" s="3236" t="s">
        <v>260</v>
      </c>
      <c r="B26" s="650">
        <v>1</v>
      </c>
      <c r="C26" s="644">
        <v>0</v>
      </c>
      <c r="D26" s="3237">
        <f t="shared" si="631"/>
        <v>1</v>
      </c>
      <c r="E26" s="650">
        <v>1</v>
      </c>
      <c r="F26" s="644">
        <v>0</v>
      </c>
      <c r="G26" s="3239">
        <f t="shared" si="632"/>
        <v>1</v>
      </c>
      <c r="H26" s="650">
        <v>31</v>
      </c>
      <c r="I26" s="644">
        <v>0</v>
      </c>
      <c r="J26" s="3237">
        <f t="shared" si="635"/>
        <v>31</v>
      </c>
      <c r="K26" s="3241">
        <v>24</v>
      </c>
      <c r="L26" s="644">
        <v>0</v>
      </c>
      <c r="M26" s="3237">
        <f t="shared" si="633"/>
        <v>24</v>
      </c>
      <c r="N26" s="3193">
        <f t="shared" si="629"/>
        <v>57</v>
      </c>
      <c r="O26" s="3194">
        <f t="shared" si="629"/>
        <v>0</v>
      </c>
      <c r="P26" s="3195">
        <f t="shared" si="634"/>
        <v>57</v>
      </c>
      <c r="Q26" s="3215"/>
      <c r="R26" s="3215"/>
      <c r="S26" s="3215"/>
      <c r="T26" s="3215"/>
      <c r="U26" s="3215"/>
      <c r="V26" s="3215"/>
      <c r="W26" s="3215"/>
      <c r="X26" s="3215"/>
      <c r="Y26" s="3215"/>
      <c r="Z26" s="3215"/>
      <c r="AA26" s="3215"/>
      <c r="AB26" s="3215"/>
      <c r="AC26" s="3215"/>
      <c r="AD26" s="3215"/>
      <c r="AE26" s="3215"/>
      <c r="AF26" s="3215"/>
      <c r="AG26" s="3215"/>
      <c r="AH26" s="3215"/>
      <c r="AI26" s="3215"/>
    </row>
    <row r="27" ht="28.5" customHeight="1">
      <c r="A27" s="3236" t="s">
        <v>261</v>
      </c>
      <c r="B27" s="3242">
        <v>29</v>
      </c>
      <c r="C27" s="644">
        <v>0</v>
      </c>
      <c r="D27" s="3237">
        <f t="shared" si="631"/>
        <v>29</v>
      </c>
      <c r="E27" s="3242">
        <v>10</v>
      </c>
      <c r="F27" s="644">
        <v>0</v>
      </c>
      <c r="G27" s="3239">
        <f t="shared" si="632"/>
        <v>10</v>
      </c>
      <c r="H27" s="3242">
        <v>11</v>
      </c>
      <c r="I27" s="644">
        <v>0</v>
      </c>
      <c r="J27" s="3237">
        <f t="shared" si="635"/>
        <v>11</v>
      </c>
      <c r="K27" s="3239">
        <v>12</v>
      </c>
      <c r="L27" s="644">
        <v>0</v>
      </c>
      <c r="M27" s="3237">
        <f t="shared" si="633"/>
        <v>12</v>
      </c>
      <c r="N27" s="3193">
        <f t="shared" si="629"/>
        <v>62</v>
      </c>
      <c r="O27" s="3194">
        <f t="shared" si="629"/>
        <v>0</v>
      </c>
      <c r="P27" s="3195">
        <f t="shared" si="634"/>
        <v>62</v>
      </c>
      <c r="Q27" s="3215"/>
      <c r="R27" s="3215"/>
      <c r="S27" s="3215"/>
      <c r="T27" s="3215"/>
      <c r="U27" s="3215"/>
      <c r="V27" s="3215"/>
      <c r="W27" s="3215"/>
      <c r="X27" s="3215"/>
      <c r="Y27" s="3215"/>
      <c r="Z27" s="3215"/>
      <c r="AA27" s="3215"/>
      <c r="AB27" s="3215"/>
      <c r="AC27" s="3215"/>
      <c r="AD27" s="3215"/>
      <c r="AE27" s="3215"/>
      <c r="AF27" s="3215"/>
      <c r="AG27" s="3215"/>
      <c r="AH27" s="3215"/>
      <c r="AI27" s="3215"/>
    </row>
    <row r="28" ht="30.75" customHeight="1">
      <c r="A28" s="3236" t="s">
        <v>262</v>
      </c>
      <c r="B28" s="3242">
        <v>27</v>
      </c>
      <c r="C28" s="644">
        <v>0</v>
      </c>
      <c r="D28" s="3237">
        <f t="shared" si="631"/>
        <v>27</v>
      </c>
      <c r="E28" s="3242">
        <v>19</v>
      </c>
      <c r="F28" s="644">
        <v>0</v>
      </c>
      <c r="G28" s="3239">
        <f t="shared" si="632"/>
        <v>19</v>
      </c>
      <c r="H28" s="3242">
        <v>16</v>
      </c>
      <c r="I28" s="644">
        <v>0</v>
      </c>
      <c r="J28" s="3237">
        <f t="shared" si="635"/>
        <v>16</v>
      </c>
      <c r="K28" s="3239">
        <v>17</v>
      </c>
      <c r="L28" s="644">
        <v>0</v>
      </c>
      <c r="M28" s="3237">
        <f t="shared" si="633"/>
        <v>17</v>
      </c>
      <c r="N28" s="3193">
        <f t="shared" si="629"/>
        <v>79</v>
      </c>
      <c r="O28" s="3194">
        <f t="shared" si="629"/>
        <v>0</v>
      </c>
      <c r="P28" s="3195">
        <f t="shared" si="634"/>
        <v>79</v>
      </c>
      <c r="Q28" s="3215"/>
      <c r="R28" s="3215"/>
      <c r="S28" s="3215"/>
      <c r="T28" s="3215"/>
      <c r="U28" s="3215"/>
      <c r="V28" s="3215"/>
      <c r="W28" s="3215"/>
      <c r="X28" s="3215"/>
      <c r="Y28" s="3215"/>
      <c r="Z28" s="3215"/>
      <c r="AA28" s="3215"/>
      <c r="AB28" s="3215"/>
      <c r="AC28" s="3215"/>
      <c r="AD28" s="3215"/>
      <c r="AE28" s="3215"/>
      <c r="AF28" s="3215"/>
      <c r="AG28" s="3215"/>
      <c r="AH28" s="3215"/>
      <c r="AI28" s="3215"/>
    </row>
    <row r="29" ht="30.75" customHeight="1">
      <c r="A29" s="3236" t="s">
        <v>263</v>
      </c>
      <c r="B29" s="3242">
        <v>50</v>
      </c>
      <c r="C29" s="644">
        <v>16</v>
      </c>
      <c r="D29" s="3237">
        <f t="shared" si="631"/>
        <v>66</v>
      </c>
      <c r="E29" s="3198">
        <v>50</v>
      </c>
      <c r="F29" s="644">
        <v>6</v>
      </c>
      <c r="G29" s="3243">
        <f t="shared" si="632"/>
        <v>56</v>
      </c>
      <c r="H29" s="3242">
        <v>45</v>
      </c>
      <c r="I29" s="644">
        <v>2</v>
      </c>
      <c r="J29" s="3237">
        <f>H29+I29</f>
        <v>47</v>
      </c>
      <c r="K29" s="3239">
        <v>34</v>
      </c>
      <c r="L29" s="644">
        <v>3</v>
      </c>
      <c r="M29" s="3237">
        <f t="shared" si="633"/>
        <v>37</v>
      </c>
      <c r="N29" s="3193">
        <f t="shared" si="629"/>
        <v>179</v>
      </c>
      <c r="O29" s="3194">
        <f t="shared" si="629"/>
        <v>27</v>
      </c>
      <c r="P29" s="3195">
        <f t="shared" si="634"/>
        <v>206</v>
      </c>
      <c r="Q29" s="3215"/>
      <c r="R29" s="3215"/>
      <c r="S29" s="3215"/>
      <c r="T29" s="3215"/>
      <c r="U29" s="3215"/>
      <c r="V29" s="3215"/>
      <c r="W29" s="3215"/>
      <c r="X29" s="3215"/>
      <c r="Y29" s="3215"/>
      <c r="Z29" s="3215"/>
      <c r="AA29" s="3215"/>
      <c r="AB29" s="3215"/>
      <c r="AC29" s="3215"/>
      <c r="AD29" s="3215"/>
      <c r="AE29" s="3215"/>
      <c r="AF29" s="3215"/>
      <c r="AG29" s="3215"/>
      <c r="AH29" s="3215"/>
      <c r="AI29" s="3215"/>
    </row>
    <row r="30" ht="30.75" customHeight="1">
      <c r="A30" s="3236" t="s">
        <v>264</v>
      </c>
      <c r="B30" s="3242">
        <v>54</v>
      </c>
      <c r="C30" s="644">
        <v>12</v>
      </c>
      <c r="D30" s="3237">
        <f t="shared" si="631"/>
        <v>66</v>
      </c>
      <c r="E30" s="3242">
        <v>75</v>
      </c>
      <c r="F30" s="644">
        <v>17</v>
      </c>
      <c r="G30" s="3239">
        <f t="shared" si="632"/>
        <v>92</v>
      </c>
      <c r="H30" s="3242">
        <v>56</v>
      </c>
      <c r="I30" s="644">
        <v>1</v>
      </c>
      <c r="J30" s="3237">
        <f>I30+H30</f>
        <v>57</v>
      </c>
      <c r="K30" s="3239">
        <v>61</v>
      </c>
      <c r="L30" s="644">
        <v>5</v>
      </c>
      <c r="M30" s="3237">
        <f t="shared" si="633"/>
        <v>66</v>
      </c>
      <c r="N30" s="3193">
        <f t="shared" si="629"/>
        <v>246</v>
      </c>
      <c r="O30" s="3194">
        <f t="shared" si="629"/>
        <v>35</v>
      </c>
      <c r="P30" s="3195">
        <f t="shared" si="634"/>
        <v>281</v>
      </c>
      <c r="Q30" s="3215"/>
      <c r="R30" s="3215"/>
      <c r="S30" s="3215"/>
      <c r="T30" s="3215"/>
      <c r="U30" s="3215"/>
      <c r="V30" s="3215"/>
      <c r="W30" s="3215"/>
      <c r="X30" s="3215"/>
      <c r="Y30" s="3215"/>
      <c r="Z30" s="3215"/>
      <c r="AA30" s="3215"/>
      <c r="AB30" s="3215"/>
      <c r="AC30" s="3215"/>
      <c r="AD30" s="3215"/>
      <c r="AE30" s="3215"/>
      <c r="AF30" s="3215"/>
      <c r="AG30" s="3215"/>
      <c r="AH30" s="3215"/>
      <c r="AI30" s="3215"/>
    </row>
    <row r="31" ht="55.5" customHeight="1">
      <c r="A31" s="3236" t="s">
        <v>265</v>
      </c>
      <c r="B31" s="3198">
        <v>25</v>
      </c>
      <c r="C31" s="644">
        <v>2</v>
      </c>
      <c r="D31" s="3237">
        <f t="shared" si="631"/>
        <v>27</v>
      </c>
      <c r="E31" s="3242">
        <v>0</v>
      </c>
      <c r="F31" s="644">
        <v>0</v>
      </c>
      <c r="G31" s="3239">
        <v>0</v>
      </c>
      <c r="H31" s="3242">
        <v>0</v>
      </c>
      <c r="I31" s="644">
        <v>0</v>
      </c>
      <c r="J31" s="3237">
        <v>0</v>
      </c>
      <c r="K31" s="3239">
        <v>0</v>
      </c>
      <c r="L31" s="644">
        <v>0</v>
      </c>
      <c r="M31" s="3237">
        <v>0</v>
      </c>
      <c r="N31" s="3193">
        <f t="shared" si="629"/>
        <v>25</v>
      </c>
      <c r="O31" s="3194">
        <f t="shared" si="629"/>
        <v>2</v>
      </c>
      <c r="P31" s="3244">
        <f>D31+G31+J31+M31</f>
        <v>27</v>
      </c>
      <c r="Q31" s="3215"/>
      <c r="R31" s="3215"/>
      <c r="S31" s="3215"/>
      <c r="T31" s="3215"/>
      <c r="U31" s="3215"/>
      <c r="V31" s="3215"/>
      <c r="W31" s="3215"/>
      <c r="X31" s="3215"/>
      <c r="Y31" s="3215"/>
      <c r="Z31" s="3215"/>
      <c r="AA31" s="3215"/>
      <c r="AB31" s="3215"/>
      <c r="AC31" s="3215"/>
      <c r="AD31" s="3215"/>
      <c r="AE31" s="3215"/>
      <c r="AF31" s="3215"/>
      <c r="AG31" s="3215"/>
      <c r="AH31" s="3215"/>
      <c r="AI31" s="3215"/>
    </row>
    <row r="32" ht="30.75" customHeight="1">
      <c r="A32" s="3199" t="s">
        <v>60</v>
      </c>
      <c r="B32" s="3198">
        <v>25</v>
      </c>
      <c r="C32" s="644">
        <v>2</v>
      </c>
      <c r="D32" s="3237">
        <f t="shared" si="631"/>
        <v>27</v>
      </c>
      <c r="E32" s="3245">
        <v>23</v>
      </c>
      <c r="F32" s="644">
        <v>1</v>
      </c>
      <c r="G32" s="3239">
        <f t="shared" si="632"/>
        <v>24</v>
      </c>
      <c r="H32" s="3198">
        <v>18</v>
      </c>
      <c r="I32" s="644">
        <v>1</v>
      </c>
      <c r="J32" s="3237">
        <f t="shared" si="635"/>
        <v>19</v>
      </c>
      <c r="K32" s="3239">
        <v>14</v>
      </c>
      <c r="L32" s="644">
        <v>0</v>
      </c>
      <c r="M32" s="3237">
        <f t="shared" si="633"/>
        <v>14</v>
      </c>
      <c r="N32" s="3193">
        <f t="shared" si="629"/>
        <v>80</v>
      </c>
      <c r="O32" s="3194">
        <f t="shared" si="629"/>
        <v>4</v>
      </c>
      <c r="P32" s="3195">
        <f t="shared" si="634"/>
        <v>84</v>
      </c>
      <c r="Q32" s="3215"/>
      <c r="R32" s="3215"/>
      <c r="S32" s="3215"/>
      <c r="T32" s="3215"/>
      <c r="U32" s="3215"/>
      <c r="V32" s="3215"/>
      <c r="W32" s="3215"/>
      <c r="X32" s="3215"/>
      <c r="Y32" s="3215"/>
      <c r="Z32" s="3215"/>
      <c r="AA32" s="3215"/>
      <c r="AB32" s="3215"/>
      <c r="AC32" s="3215"/>
      <c r="AD32" s="3215"/>
      <c r="AE32" s="3215"/>
      <c r="AF32" s="3215"/>
      <c r="AG32" s="3215"/>
      <c r="AH32" s="3215"/>
      <c r="AI32" s="3215"/>
    </row>
    <row r="33" ht="46.5">
      <c r="A33" s="3246" t="s">
        <v>266</v>
      </c>
      <c r="B33" s="3242">
        <v>4</v>
      </c>
      <c r="C33" s="644">
        <v>0</v>
      </c>
      <c r="D33" s="3237">
        <f t="shared" si="631"/>
        <v>4</v>
      </c>
      <c r="E33" s="3242">
        <v>10</v>
      </c>
      <c r="F33" s="644">
        <v>0</v>
      </c>
      <c r="G33" s="3239">
        <f t="shared" si="632"/>
        <v>10</v>
      </c>
      <c r="H33" s="3242">
        <v>0</v>
      </c>
      <c r="I33" s="644">
        <v>0</v>
      </c>
      <c r="J33" s="3237">
        <f t="shared" si="635"/>
        <v>0</v>
      </c>
      <c r="K33" s="3239">
        <v>0</v>
      </c>
      <c r="L33" s="644">
        <v>0</v>
      </c>
      <c r="M33" s="3237">
        <f t="shared" si="633"/>
        <v>0</v>
      </c>
      <c r="N33" s="3193">
        <f t="shared" si="629"/>
        <v>14</v>
      </c>
      <c r="O33" s="3194">
        <f t="shared" si="629"/>
        <v>0</v>
      </c>
      <c r="P33" s="3195">
        <f t="shared" si="634"/>
        <v>14</v>
      </c>
      <c r="Q33" s="3215"/>
      <c r="R33" s="3215"/>
      <c r="S33" s="3215"/>
      <c r="T33" s="3215"/>
      <c r="U33" s="3215"/>
      <c r="V33" s="3215"/>
      <c r="W33" s="3215"/>
      <c r="X33" s="3215"/>
      <c r="Y33" s="3215"/>
      <c r="Z33" s="3215"/>
      <c r="AA33" s="3215"/>
      <c r="AB33" s="3215"/>
      <c r="AC33" s="3215"/>
      <c r="AD33" s="3215"/>
      <c r="AE33" s="3215"/>
      <c r="AF33" s="3215"/>
      <c r="AG33" s="3215"/>
      <c r="AH33" s="3215"/>
      <c r="AI33" s="3215"/>
    </row>
    <row r="34" ht="27.75" customHeight="1">
      <c r="A34" s="3236" t="s">
        <v>270</v>
      </c>
      <c r="B34" s="3242">
        <v>23</v>
      </c>
      <c r="C34" s="644">
        <v>0</v>
      </c>
      <c r="D34" s="3237">
        <f t="shared" si="631"/>
        <v>23</v>
      </c>
      <c r="E34" s="3242">
        <v>15</v>
      </c>
      <c r="F34" s="644">
        <v>0</v>
      </c>
      <c r="G34" s="3239">
        <f t="shared" si="632"/>
        <v>15</v>
      </c>
      <c r="H34" s="3242">
        <v>5</v>
      </c>
      <c r="I34" s="644">
        <v>0</v>
      </c>
      <c r="J34" s="3237">
        <f t="shared" si="635"/>
        <v>5</v>
      </c>
      <c r="K34" s="3239">
        <v>8</v>
      </c>
      <c r="L34" s="644">
        <v>1</v>
      </c>
      <c r="M34" s="3237">
        <f t="shared" si="633"/>
        <v>9</v>
      </c>
      <c r="N34" s="3193">
        <f t="shared" si="629"/>
        <v>51</v>
      </c>
      <c r="O34" s="3247">
        <f t="shared" si="629"/>
        <v>1</v>
      </c>
      <c r="P34" s="3195">
        <f t="shared" si="634"/>
        <v>52</v>
      </c>
      <c r="Q34" s="3215"/>
      <c r="R34" s="3215"/>
      <c r="S34" s="3215"/>
      <c r="T34" s="3215"/>
      <c r="U34" s="3215"/>
      <c r="V34" s="3215"/>
      <c r="W34" s="3215"/>
      <c r="X34" s="3215"/>
      <c r="Y34" s="3215"/>
      <c r="Z34" s="3215"/>
      <c r="AA34" s="3215"/>
      <c r="AB34" s="3215"/>
      <c r="AC34" s="3215"/>
      <c r="AD34" s="3215"/>
      <c r="AE34" s="3215"/>
      <c r="AF34" s="3215"/>
      <c r="AG34" s="3215"/>
      <c r="AH34" s="3215"/>
      <c r="AI34" s="3215"/>
    </row>
    <row r="35" ht="30.75" customHeight="1">
      <c r="A35" s="3236" t="s">
        <v>268</v>
      </c>
      <c r="B35" s="650">
        <v>24</v>
      </c>
      <c r="C35" s="644">
        <v>0</v>
      </c>
      <c r="D35" s="3237">
        <f t="shared" si="631"/>
        <v>24</v>
      </c>
      <c r="E35" s="650">
        <v>20</v>
      </c>
      <c r="F35" s="644">
        <v>1</v>
      </c>
      <c r="G35" s="3239">
        <f t="shared" si="632"/>
        <v>21</v>
      </c>
      <c r="H35" s="650">
        <v>19</v>
      </c>
      <c r="I35" s="644">
        <v>0</v>
      </c>
      <c r="J35" s="3237">
        <f t="shared" si="635"/>
        <v>19</v>
      </c>
      <c r="K35" s="3241">
        <v>8</v>
      </c>
      <c r="L35" s="644">
        <v>0</v>
      </c>
      <c r="M35" s="3237">
        <f t="shared" si="633"/>
        <v>8</v>
      </c>
      <c r="N35" s="3193">
        <f t="shared" si="629"/>
        <v>71</v>
      </c>
      <c r="O35" s="3194">
        <f t="shared" si="629"/>
        <v>1</v>
      </c>
      <c r="P35" s="3195">
        <f t="shared" si="634"/>
        <v>72</v>
      </c>
      <c r="Q35" s="3215"/>
      <c r="R35" s="3215"/>
      <c r="S35" s="3215"/>
      <c r="T35" s="3215"/>
      <c r="U35" s="3215"/>
      <c r="V35" s="3215"/>
      <c r="W35" s="3215"/>
      <c r="X35" s="3215"/>
      <c r="Y35" s="3215"/>
      <c r="Z35" s="3215"/>
      <c r="AA35" s="3215"/>
      <c r="AB35" s="3215"/>
      <c r="AC35" s="3215"/>
      <c r="AD35" s="3215"/>
      <c r="AE35" s="3215"/>
      <c r="AF35" s="3215"/>
      <c r="AG35" s="3215"/>
      <c r="AH35" s="3215"/>
      <c r="AI35" s="3215"/>
    </row>
    <row r="36" ht="27.75" customHeight="1">
      <c r="A36" s="3236" t="s">
        <v>269</v>
      </c>
      <c r="B36" s="3248">
        <v>26</v>
      </c>
      <c r="C36" s="3249">
        <v>5</v>
      </c>
      <c r="D36" s="3250">
        <f t="shared" si="631"/>
        <v>31</v>
      </c>
      <c r="E36" s="3248">
        <v>23</v>
      </c>
      <c r="F36" s="3249">
        <v>4</v>
      </c>
      <c r="G36" s="3239">
        <f t="shared" si="632"/>
        <v>27</v>
      </c>
      <c r="H36" s="3248">
        <v>27</v>
      </c>
      <c r="I36" s="3249">
        <v>5</v>
      </c>
      <c r="J36" s="3250">
        <f t="shared" si="635"/>
        <v>32</v>
      </c>
      <c r="K36" s="3251">
        <v>28</v>
      </c>
      <c r="L36" s="3252">
        <v>4</v>
      </c>
      <c r="M36" s="3250">
        <f t="shared" si="633"/>
        <v>32</v>
      </c>
      <c r="N36" s="3206">
        <f t="shared" si="629"/>
        <v>104</v>
      </c>
      <c r="O36" s="3253">
        <f t="shared" si="629"/>
        <v>18</v>
      </c>
      <c r="P36" s="3254">
        <f t="shared" si="634"/>
        <v>122</v>
      </c>
      <c r="Q36" s="3215"/>
      <c r="R36" s="3215"/>
      <c r="S36" s="3215"/>
      <c r="T36" s="3215"/>
      <c r="U36" s="3215"/>
      <c r="V36" s="3215"/>
      <c r="W36" s="3215"/>
      <c r="X36" s="3215"/>
      <c r="Y36" s="3215"/>
      <c r="Z36" s="3215"/>
      <c r="AA36" s="3215"/>
      <c r="AB36" s="3215"/>
      <c r="AC36" s="3215"/>
      <c r="AD36" s="3215"/>
      <c r="AE36" s="3215"/>
      <c r="AF36" s="3215"/>
      <c r="AG36" s="3215"/>
      <c r="AH36" s="3215"/>
      <c r="AI36" s="3215"/>
    </row>
    <row r="37" ht="24.949999999999999" customHeight="1">
      <c r="A37" s="3255" t="s">
        <v>21</v>
      </c>
      <c r="B37" s="3256">
        <f t="shared" si="630"/>
        <v>367</v>
      </c>
      <c r="C37" s="3256">
        <f t="shared" si="630"/>
        <v>47</v>
      </c>
      <c r="D37" s="3256">
        <f t="shared" si="630"/>
        <v>414</v>
      </c>
      <c r="E37" s="3256">
        <f t="shared" si="630"/>
        <v>319</v>
      </c>
      <c r="F37" s="3256">
        <f t="shared" si="630"/>
        <v>31</v>
      </c>
      <c r="G37" s="3256">
        <f t="shared" si="630"/>
        <v>350</v>
      </c>
      <c r="H37" s="3256">
        <f t="shared" si="630"/>
        <v>295</v>
      </c>
      <c r="I37" s="3256">
        <f t="shared" si="630"/>
        <v>9</v>
      </c>
      <c r="J37" s="3256">
        <f t="shared" si="630"/>
        <v>304</v>
      </c>
      <c r="K37" s="3256">
        <f t="shared" si="630"/>
        <v>264</v>
      </c>
      <c r="L37" s="3256">
        <f t="shared" si="630"/>
        <v>14</v>
      </c>
      <c r="M37" s="3256">
        <f t="shared" si="630"/>
        <v>278</v>
      </c>
      <c r="N37" s="3257">
        <f t="shared" si="630"/>
        <v>1245</v>
      </c>
      <c r="O37" s="3258">
        <f t="shared" si="630"/>
        <v>101</v>
      </c>
      <c r="P37" s="3259">
        <f t="shared" si="630"/>
        <v>1346</v>
      </c>
      <c r="Q37" s="3215"/>
      <c r="R37" s="3215"/>
      <c r="S37" s="3215"/>
      <c r="T37" s="3215"/>
      <c r="U37" s="3215"/>
      <c r="V37" s="3215"/>
      <c r="W37" s="3215"/>
      <c r="X37" s="3215"/>
      <c r="Y37" s="3215"/>
      <c r="Z37" s="3215"/>
      <c r="AA37" s="3215"/>
      <c r="AB37" s="3215"/>
      <c r="AC37" s="3215"/>
      <c r="AD37" s="3215"/>
      <c r="AE37" s="3215"/>
      <c r="AF37" s="3215"/>
      <c r="AG37" s="3215"/>
      <c r="AH37" s="3215"/>
      <c r="AI37" s="3215"/>
    </row>
    <row r="38" ht="51.75" customHeight="1">
      <c r="A38" s="3260" t="s">
        <v>22</v>
      </c>
      <c r="B38" s="3261"/>
      <c r="C38" s="3262"/>
      <c r="D38" s="3263"/>
      <c r="E38" s="3264"/>
      <c r="F38" s="3262"/>
      <c r="G38" s="3265"/>
      <c r="H38" s="3261"/>
      <c r="I38" s="3262"/>
      <c r="J38" s="3265"/>
      <c r="K38" s="3261" t="s">
        <v>43</v>
      </c>
      <c r="L38" s="3262"/>
      <c r="M38" s="3265"/>
      <c r="N38" s="3212"/>
      <c r="O38" s="3213"/>
      <c r="P38" s="3214"/>
      <c r="Q38" s="3215"/>
      <c r="R38" s="3215"/>
      <c r="S38" s="3215"/>
      <c r="T38" s="3215"/>
      <c r="U38" s="3215"/>
      <c r="V38" s="3215"/>
      <c r="W38" s="3215"/>
      <c r="X38" s="3215"/>
      <c r="Y38" s="3215"/>
      <c r="Z38" s="3215"/>
      <c r="AA38" s="3215"/>
      <c r="AB38" s="3215"/>
      <c r="AC38" s="3215"/>
      <c r="AD38" s="3215"/>
      <c r="AE38" s="3215"/>
      <c r="AF38" s="3215"/>
      <c r="AG38" s="3215"/>
      <c r="AH38" s="3215"/>
      <c r="AI38" s="3215"/>
    </row>
    <row r="39" ht="28.5" customHeight="1">
      <c r="A39" s="3231" t="s">
        <v>258</v>
      </c>
      <c r="B39" s="3266">
        <v>0</v>
      </c>
      <c r="C39" s="3267">
        <v>0</v>
      </c>
      <c r="D39" s="3268">
        <f t="shared" ref="D39:D51" si="636">B39+C39</f>
        <v>0</v>
      </c>
      <c r="E39" s="3266">
        <v>0</v>
      </c>
      <c r="F39" s="3267">
        <v>0</v>
      </c>
      <c r="G39" s="3268">
        <f t="shared" ref="G39:G51" si="637">F39+E39</f>
        <v>0</v>
      </c>
      <c r="H39" s="3266">
        <v>0</v>
      </c>
      <c r="I39" s="3267">
        <v>0</v>
      </c>
      <c r="J39" s="3268">
        <f t="shared" ref="J39:J51" si="638">I39+H39</f>
        <v>0</v>
      </c>
      <c r="K39" s="3266">
        <v>0</v>
      </c>
      <c r="L39" s="3267">
        <v>0</v>
      </c>
      <c r="M39" s="3268">
        <v>0</v>
      </c>
      <c r="N39" s="3269">
        <f t="shared" ref="N39:O53" si="639">B39+E39+H39+K39</f>
        <v>0</v>
      </c>
      <c r="O39" s="3270">
        <f t="shared" si="639"/>
        <v>0</v>
      </c>
      <c r="P39" s="3271">
        <f t="shared" ref="P39:P52" si="640">SUM(N39:O39)</f>
        <v>0</v>
      </c>
      <c r="Q39" s="3215"/>
      <c r="R39" s="3215"/>
      <c r="S39" s="3215"/>
      <c r="T39" s="3215"/>
      <c r="U39" s="3215"/>
      <c r="V39" s="3215"/>
      <c r="W39" s="3215"/>
      <c r="X39" s="3215"/>
      <c r="Y39" s="3215"/>
      <c r="Z39" s="3215"/>
      <c r="AA39" s="3215"/>
      <c r="AB39" s="3215"/>
      <c r="AC39" s="3215"/>
      <c r="AD39" s="3215"/>
      <c r="AE39" s="3215"/>
      <c r="AF39" s="3215"/>
      <c r="AG39" s="3215"/>
      <c r="AH39" s="3215"/>
      <c r="AI39" s="3215"/>
    </row>
    <row r="40" ht="30.75" customHeight="1">
      <c r="A40" s="3236" t="s">
        <v>259</v>
      </c>
      <c r="B40" s="3272">
        <v>0</v>
      </c>
      <c r="C40" s="3273">
        <v>0</v>
      </c>
      <c r="D40" s="3274">
        <f t="shared" si="636"/>
        <v>0</v>
      </c>
      <c r="E40" s="3272">
        <v>1</v>
      </c>
      <c r="F40" s="3273">
        <v>1</v>
      </c>
      <c r="G40" s="3274">
        <f t="shared" si="637"/>
        <v>2</v>
      </c>
      <c r="H40" s="3272">
        <v>0</v>
      </c>
      <c r="I40" s="3273">
        <v>0</v>
      </c>
      <c r="J40" s="3274">
        <f t="shared" si="638"/>
        <v>0</v>
      </c>
      <c r="K40" s="3275">
        <v>1</v>
      </c>
      <c r="L40" s="3273">
        <v>0</v>
      </c>
      <c r="M40" s="3274">
        <f t="shared" ref="M40:M51" si="641">L40+K40</f>
        <v>1</v>
      </c>
      <c r="N40" s="3193">
        <f t="shared" si="639"/>
        <v>2</v>
      </c>
      <c r="O40" s="3194">
        <f t="shared" si="639"/>
        <v>1</v>
      </c>
      <c r="P40" s="3195">
        <f t="shared" si="640"/>
        <v>3</v>
      </c>
      <c r="Q40" s="3215"/>
      <c r="R40" s="3215"/>
      <c r="S40" s="3215"/>
      <c r="T40" s="3215"/>
      <c r="U40" s="3215"/>
      <c r="V40" s="3215"/>
      <c r="W40" s="3215"/>
      <c r="X40" s="3215"/>
      <c r="Y40" s="3215"/>
      <c r="Z40" s="3215"/>
      <c r="AA40" s="3215"/>
      <c r="AB40" s="3215"/>
      <c r="AC40" s="3215"/>
      <c r="AD40" s="3215"/>
      <c r="AE40" s="3215"/>
      <c r="AF40" s="3215"/>
      <c r="AG40" s="3215"/>
      <c r="AH40" s="3215"/>
      <c r="AI40" s="3215"/>
    </row>
    <row r="41" ht="30.75" customHeight="1">
      <c r="A41" s="3236" t="s">
        <v>260</v>
      </c>
      <c r="B41" s="3272">
        <v>0</v>
      </c>
      <c r="C41" s="3273">
        <v>0</v>
      </c>
      <c r="D41" s="3274">
        <f t="shared" si="636"/>
        <v>0</v>
      </c>
      <c r="E41" s="3272">
        <v>0</v>
      </c>
      <c r="F41" s="3273">
        <v>0</v>
      </c>
      <c r="G41" s="3274">
        <f t="shared" si="637"/>
        <v>0</v>
      </c>
      <c r="H41" s="3272">
        <v>0</v>
      </c>
      <c r="I41" s="3273">
        <v>0</v>
      </c>
      <c r="J41" s="3274">
        <f t="shared" si="638"/>
        <v>0</v>
      </c>
      <c r="K41" s="3272">
        <v>0</v>
      </c>
      <c r="L41" s="3273">
        <v>0</v>
      </c>
      <c r="M41" s="3274">
        <f t="shared" si="641"/>
        <v>0</v>
      </c>
      <c r="N41" s="3193">
        <f t="shared" si="639"/>
        <v>0</v>
      </c>
      <c r="O41" s="3194">
        <f t="shared" si="639"/>
        <v>0</v>
      </c>
      <c r="P41" s="3195">
        <f t="shared" si="640"/>
        <v>0</v>
      </c>
      <c r="Q41" s="3153"/>
      <c r="R41" s="3153"/>
    </row>
    <row r="42" ht="28.5" customHeight="1">
      <c r="A42" s="3236" t="s">
        <v>261</v>
      </c>
      <c r="B42" s="3272">
        <v>0</v>
      </c>
      <c r="C42" s="3273">
        <v>0</v>
      </c>
      <c r="D42" s="3274">
        <f t="shared" si="636"/>
        <v>0</v>
      </c>
      <c r="E42" s="3272">
        <v>0</v>
      </c>
      <c r="F42" s="3273">
        <v>0</v>
      </c>
      <c r="G42" s="3274">
        <f t="shared" si="637"/>
        <v>0</v>
      </c>
      <c r="H42" s="3272">
        <v>0</v>
      </c>
      <c r="I42" s="3273">
        <v>0</v>
      </c>
      <c r="J42" s="3274">
        <f t="shared" si="638"/>
        <v>0</v>
      </c>
      <c r="K42" s="3272">
        <v>0</v>
      </c>
      <c r="L42" s="3273">
        <v>0</v>
      </c>
      <c r="M42" s="3274">
        <f t="shared" si="641"/>
        <v>0</v>
      </c>
      <c r="N42" s="3193">
        <f t="shared" si="639"/>
        <v>0</v>
      </c>
      <c r="O42" s="3194">
        <f t="shared" si="639"/>
        <v>0</v>
      </c>
      <c r="P42" s="3195">
        <f t="shared" si="640"/>
        <v>0</v>
      </c>
      <c r="Q42" s="3153"/>
      <c r="R42" s="3153"/>
    </row>
    <row r="43" ht="30.75" customHeight="1">
      <c r="A43" s="3236" t="s">
        <v>262</v>
      </c>
      <c r="B43" s="3272">
        <v>0</v>
      </c>
      <c r="C43" s="3273">
        <v>0</v>
      </c>
      <c r="D43" s="3274">
        <f t="shared" si="636"/>
        <v>0</v>
      </c>
      <c r="E43" s="3272">
        <v>1</v>
      </c>
      <c r="F43" s="3273">
        <v>0</v>
      </c>
      <c r="G43" s="3274">
        <f t="shared" si="637"/>
        <v>1</v>
      </c>
      <c r="H43" s="3272">
        <v>0</v>
      </c>
      <c r="I43" s="3273">
        <v>0</v>
      </c>
      <c r="J43" s="3274">
        <f t="shared" si="638"/>
        <v>0</v>
      </c>
      <c r="K43" s="3272">
        <v>0</v>
      </c>
      <c r="L43" s="3273">
        <v>0</v>
      </c>
      <c r="M43" s="3274">
        <f t="shared" si="641"/>
        <v>0</v>
      </c>
      <c r="N43" s="3193">
        <f t="shared" si="639"/>
        <v>1</v>
      </c>
      <c r="O43" s="3194">
        <f t="shared" si="639"/>
        <v>0</v>
      </c>
      <c r="P43" s="3195">
        <f t="shared" si="640"/>
        <v>1</v>
      </c>
      <c r="Q43" s="3153"/>
      <c r="R43" s="3153"/>
    </row>
    <row r="44" ht="30.75" customHeight="1">
      <c r="A44" s="3236" t="s">
        <v>263</v>
      </c>
      <c r="B44" s="3272">
        <v>0</v>
      </c>
      <c r="C44" s="3273">
        <v>0</v>
      </c>
      <c r="D44" s="3274">
        <f t="shared" si="636"/>
        <v>0</v>
      </c>
      <c r="E44" s="3272">
        <v>0</v>
      </c>
      <c r="F44" s="3273">
        <v>0</v>
      </c>
      <c r="G44" s="3274">
        <f t="shared" si="637"/>
        <v>0</v>
      </c>
      <c r="H44" s="3272">
        <v>0</v>
      </c>
      <c r="I44" s="3273">
        <v>0</v>
      </c>
      <c r="J44" s="3274">
        <f t="shared" si="638"/>
        <v>0</v>
      </c>
      <c r="K44" s="3272">
        <v>0</v>
      </c>
      <c r="L44" s="3273">
        <v>0</v>
      </c>
      <c r="M44" s="3274">
        <f t="shared" si="641"/>
        <v>0</v>
      </c>
      <c r="N44" s="3193">
        <f t="shared" si="639"/>
        <v>0</v>
      </c>
      <c r="O44" s="3194">
        <f t="shared" si="639"/>
        <v>0</v>
      </c>
      <c r="P44" s="3195">
        <f t="shared" si="640"/>
        <v>0</v>
      </c>
      <c r="Q44" s="3153"/>
      <c r="R44" s="3153"/>
    </row>
    <row r="45" ht="30.75" customHeight="1">
      <c r="A45" s="3236" t="s">
        <v>264</v>
      </c>
      <c r="B45" s="3272">
        <v>0</v>
      </c>
      <c r="C45" s="3273">
        <v>0</v>
      </c>
      <c r="D45" s="3274">
        <f t="shared" si="636"/>
        <v>0</v>
      </c>
      <c r="E45" s="3272">
        <v>0</v>
      </c>
      <c r="F45" s="3273">
        <v>0</v>
      </c>
      <c r="G45" s="3274">
        <f t="shared" si="637"/>
        <v>0</v>
      </c>
      <c r="H45" s="3272">
        <v>0</v>
      </c>
      <c r="I45" s="3273">
        <v>0</v>
      </c>
      <c r="J45" s="3274">
        <f t="shared" si="638"/>
        <v>0</v>
      </c>
      <c r="K45" s="3272">
        <v>0</v>
      </c>
      <c r="L45" s="3273">
        <v>0</v>
      </c>
      <c r="M45" s="3274">
        <f t="shared" si="641"/>
        <v>0</v>
      </c>
      <c r="N45" s="3193">
        <f t="shared" si="639"/>
        <v>0</v>
      </c>
      <c r="O45" s="3194">
        <f t="shared" si="639"/>
        <v>0</v>
      </c>
      <c r="P45" s="3195">
        <f t="shared" si="640"/>
        <v>0</v>
      </c>
      <c r="Q45" s="3153"/>
      <c r="R45" s="3153"/>
    </row>
    <row r="46" ht="49.5" customHeight="1">
      <c r="A46" s="3236" t="s">
        <v>265</v>
      </c>
      <c r="B46" s="3275">
        <v>0</v>
      </c>
      <c r="C46" s="3273">
        <v>0</v>
      </c>
      <c r="D46" s="3274">
        <f t="shared" si="636"/>
        <v>0</v>
      </c>
      <c r="E46" s="3272">
        <v>0</v>
      </c>
      <c r="F46" s="3273">
        <v>0</v>
      </c>
      <c r="G46" s="3274">
        <v>0</v>
      </c>
      <c r="H46" s="3272">
        <v>0</v>
      </c>
      <c r="I46" s="3273">
        <v>0</v>
      </c>
      <c r="J46" s="3274">
        <v>0</v>
      </c>
      <c r="K46" s="3272">
        <v>0</v>
      </c>
      <c r="L46" s="3273">
        <v>0</v>
      </c>
      <c r="M46" s="3274">
        <v>0</v>
      </c>
      <c r="N46" s="3193">
        <f t="shared" si="639"/>
        <v>0</v>
      </c>
      <c r="O46" s="3194">
        <f t="shared" si="639"/>
        <v>0</v>
      </c>
      <c r="P46" s="3244">
        <f>D46+G46+J46+M46</f>
        <v>0</v>
      </c>
      <c r="Q46" s="3153"/>
      <c r="R46" s="3153"/>
    </row>
    <row r="47" ht="30.75" customHeight="1">
      <c r="A47" s="3199" t="s">
        <v>60</v>
      </c>
      <c r="B47" s="3272">
        <v>0</v>
      </c>
      <c r="C47" s="3273">
        <v>0</v>
      </c>
      <c r="D47" s="3274">
        <f t="shared" si="636"/>
        <v>0</v>
      </c>
      <c r="E47" s="3272">
        <v>0</v>
      </c>
      <c r="F47" s="3276">
        <v>0</v>
      </c>
      <c r="G47" s="3274">
        <f t="shared" si="637"/>
        <v>0</v>
      </c>
      <c r="H47" s="3272">
        <v>0</v>
      </c>
      <c r="I47" s="3273">
        <v>0</v>
      </c>
      <c r="J47" s="3274">
        <f t="shared" si="638"/>
        <v>0</v>
      </c>
      <c r="K47" s="3272">
        <v>0</v>
      </c>
      <c r="L47" s="3273">
        <v>0</v>
      </c>
      <c r="M47" s="3274">
        <f t="shared" si="641"/>
        <v>0</v>
      </c>
      <c r="N47" s="3193">
        <f t="shared" si="639"/>
        <v>0</v>
      </c>
      <c r="O47" s="3194">
        <f t="shared" si="639"/>
        <v>0</v>
      </c>
      <c r="P47" s="3195">
        <f t="shared" si="640"/>
        <v>0</v>
      </c>
      <c r="Q47" s="3153"/>
      <c r="R47" s="3153"/>
    </row>
    <row r="48" ht="46.5">
      <c r="A48" s="3246" t="s">
        <v>271</v>
      </c>
      <c r="B48" s="3272">
        <v>0</v>
      </c>
      <c r="C48" s="3273">
        <v>0</v>
      </c>
      <c r="D48" s="3274">
        <f t="shared" si="636"/>
        <v>0</v>
      </c>
      <c r="E48" s="3272">
        <v>0</v>
      </c>
      <c r="F48" s="3273">
        <v>0</v>
      </c>
      <c r="G48" s="3274">
        <f t="shared" si="637"/>
        <v>0</v>
      </c>
      <c r="H48" s="3272">
        <v>0</v>
      </c>
      <c r="I48" s="3273">
        <v>0</v>
      </c>
      <c r="J48" s="3274">
        <f t="shared" si="638"/>
        <v>0</v>
      </c>
      <c r="K48" s="3272">
        <v>0</v>
      </c>
      <c r="L48" s="3273">
        <v>0</v>
      </c>
      <c r="M48" s="3274">
        <f t="shared" si="641"/>
        <v>0</v>
      </c>
      <c r="N48" s="3193">
        <f t="shared" si="639"/>
        <v>0</v>
      </c>
      <c r="O48" s="3194">
        <f t="shared" si="639"/>
        <v>0</v>
      </c>
      <c r="P48" s="3195">
        <f t="shared" si="640"/>
        <v>0</v>
      </c>
      <c r="Q48" s="3153"/>
      <c r="R48" s="3153"/>
    </row>
    <row r="49" ht="27.75" customHeight="1">
      <c r="A49" s="3236" t="s">
        <v>267</v>
      </c>
      <c r="B49" s="3272">
        <v>0</v>
      </c>
      <c r="C49" s="3273">
        <v>0</v>
      </c>
      <c r="D49" s="3274">
        <f t="shared" si="636"/>
        <v>0</v>
      </c>
      <c r="E49" s="3272">
        <v>0</v>
      </c>
      <c r="F49" s="3273">
        <v>0</v>
      </c>
      <c r="G49" s="3274">
        <f t="shared" si="637"/>
        <v>0</v>
      </c>
      <c r="H49" s="3272">
        <v>0</v>
      </c>
      <c r="I49" s="3273">
        <v>0</v>
      </c>
      <c r="J49" s="3274">
        <f t="shared" si="638"/>
        <v>0</v>
      </c>
      <c r="K49" s="3272">
        <v>0</v>
      </c>
      <c r="L49" s="3273">
        <v>0</v>
      </c>
      <c r="M49" s="3274">
        <f t="shared" si="641"/>
        <v>0</v>
      </c>
      <c r="N49" s="3193">
        <f t="shared" si="639"/>
        <v>0</v>
      </c>
      <c r="O49" s="3194">
        <f t="shared" si="639"/>
        <v>0</v>
      </c>
      <c r="P49" s="3195">
        <f t="shared" si="640"/>
        <v>0</v>
      </c>
      <c r="Q49" s="3153"/>
      <c r="R49" s="3153"/>
    </row>
    <row r="50" ht="30.75" customHeight="1">
      <c r="A50" s="3236" t="s">
        <v>268</v>
      </c>
      <c r="B50" s="3272">
        <v>1</v>
      </c>
      <c r="C50" s="3273">
        <v>0</v>
      </c>
      <c r="D50" s="3274">
        <f t="shared" si="636"/>
        <v>1</v>
      </c>
      <c r="E50" s="3275">
        <v>0</v>
      </c>
      <c r="F50" s="3273">
        <v>0</v>
      </c>
      <c r="G50" s="3274">
        <f t="shared" si="637"/>
        <v>0</v>
      </c>
      <c r="H50" s="3272">
        <v>1</v>
      </c>
      <c r="I50" s="3273">
        <v>0</v>
      </c>
      <c r="J50" s="3274">
        <f t="shared" si="638"/>
        <v>1</v>
      </c>
      <c r="K50" s="3272">
        <v>0</v>
      </c>
      <c r="L50" s="3273">
        <v>0</v>
      </c>
      <c r="M50" s="3274">
        <f t="shared" si="641"/>
        <v>0</v>
      </c>
      <c r="N50" s="3193">
        <f t="shared" si="639"/>
        <v>2</v>
      </c>
      <c r="O50" s="3194">
        <f t="shared" si="639"/>
        <v>0</v>
      </c>
      <c r="P50" s="3195">
        <f t="shared" si="640"/>
        <v>2</v>
      </c>
      <c r="Q50" s="3153"/>
      <c r="R50" s="3153"/>
    </row>
    <row r="51" ht="27.75" customHeight="1">
      <c r="A51" s="3236" t="s">
        <v>269</v>
      </c>
      <c r="B51" s="3272">
        <v>0</v>
      </c>
      <c r="C51" s="3273">
        <v>0</v>
      </c>
      <c r="D51" s="3274">
        <f t="shared" si="636"/>
        <v>0</v>
      </c>
      <c r="E51" s="3272">
        <v>0</v>
      </c>
      <c r="F51" s="3273">
        <v>0</v>
      </c>
      <c r="G51" s="3274">
        <f t="shared" si="637"/>
        <v>0</v>
      </c>
      <c r="H51" s="3272">
        <v>0</v>
      </c>
      <c r="I51" s="3273">
        <v>0</v>
      </c>
      <c r="J51" s="3274">
        <f t="shared" si="638"/>
        <v>0</v>
      </c>
      <c r="K51" s="3272">
        <v>0</v>
      </c>
      <c r="L51" s="3273">
        <v>1</v>
      </c>
      <c r="M51" s="3274">
        <f t="shared" si="641"/>
        <v>1</v>
      </c>
      <c r="N51" s="3277">
        <f t="shared" si="639"/>
        <v>0</v>
      </c>
      <c r="O51" s="3247">
        <f t="shared" si="639"/>
        <v>1</v>
      </c>
      <c r="P51" s="3278">
        <f t="shared" si="640"/>
        <v>1</v>
      </c>
      <c r="Q51" s="3153"/>
      <c r="R51" s="3153"/>
    </row>
    <row r="52" ht="23.25">
      <c r="A52" s="3279" t="s">
        <v>23</v>
      </c>
      <c r="B52" s="3257">
        <f t="shared" ref="B52:M52" si="642">SUM(B39:B51)</f>
        <v>1</v>
      </c>
      <c r="C52" s="3257">
        <f t="shared" si="642"/>
        <v>0</v>
      </c>
      <c r="D52" s="3257">
        <f t="shared" si="642"/>
        <v>1</v>
      </c>
      <c r="E52" s="3257">
        <f t="shared" si="642"/>
        <v>2</v>
      </c>
      <c r="F52" s="3257">
        <f t="shared" si="642"/>
        <v>1</v>
      </c>
      <c r="G52" s="3257">
        <f t="shared" si="642"/>
        <v>3</v>
      </c>
      <c r="H52" s="3257">
        <f t="shared" si="642"/>
        <v>1</v>
      </c>
      <c r="I52" s="3257">
        <f t="shared" si="642"/>
        <v>0</v>
      </c>
      <c r="J52" s="3257">
        <f t="shared" si="642"/>
        <v>1</v>
      </c>
      <c r="K52" s="3257">
        <f t="shared" si="642"/>
        <v>1</v>
      </c>
      <c r="L52" s="3257">
        <f t="shared" si="642"/>
        <v>1</v>
      </c>
      <c r="M52" s="3257">
        <f t="shared" si="642"/>
        <v>2</v>
      </c>
      <c r="N52" s="3212">
        <f t="shared" si="639"/>
        <v>5</v>
      </c>
      <c r="O52" s="3213">
        <f t="shared" si="639"/>
        <v>2</v>
      </c>
      <c r="P52" s="3214">
        <f t="shared" si="640"/>
        <v>7</v>
      </c>
      <c r="Q52" s="133"/>
      <c r="R52" s="133"/>
    </row>
    <row r="53" ht="33" customHeight="1">
      <c r="A53" s="684" t="s">
        <v>54</v>
      </c>
      <c r="B53" s="3280">
        <f t="shared" ref="B53:N53" si="643">B37</f>
        <v>367</v>
      </c>
      <c r="C53" s="3280">
        <f t="shared" si="643"/>
        <v>47</v>
      </c>
      <c r="D53" s="3280">
        <f t="shared" si="643"/>
        <v>414</v>
      </c>
      <c r="E53" s="3280">
        <f t="shared" si="643"/>
        <v>319</v>
      </c>
      <c r="F53" s="3280">
        <f t="shared" si="643"/>
        <v>31</v>
      </c>
      <c r="G53" s="3280">
        <f t="shared" si="643"/>
        <v>350</v>
      </c>
      <c r="H53" s="3280">
        <f t="shared" si="643"/>
        <v>295</v>
      </c>
      <c r="I53" s="3280">
        <f t="shared" si="643"/>
        <v>9</v>
      </c>
      <c r="J53" s="3280">
        <f t="shared" si="643"/>
        <v>304</v>
      </c>
      <c r="K53" s="3280">
        <f t="shared" si="643"/>
        <v>264</v>
      </c>
      <c r="L53" s="3280">
        <f t="shared" si="643"/>
        <v>14</v>
      </c>
      <c r="M53" s="3280">
        <f t="shared" si="643"/>
        <v>278</v>
      </c>
      <c r="N53" s="3281">
        <f t="shared" si="643"/>
        <v>1245</v>
      </c>
      <c r="O53" s="3213">
        <f t="shared" si="639"/>
        <v>101</v>
      </c>
      <c r="P53" s="3282">
        <f>P37</f>
        <v>1346</v>
      </c>
      <c r="Q53" s="133"/>
      <c r="R53" s="133"/>
    </row>
    <row r="54" ht="24.75" customHeight="1">
      <c r="A54" s="684" t="s">
        <v>55</v>
      </c>
      <c r="B54" s="3210">
        <f t="shared" ref="B54:P54" si="644">B52</f>
        <v>1</v>
      </c>
      <c r="C54" s="3210">
        <f t="shared" si="644"/>
        <v>0</v>
      </c>
      <c r="D54" s="3210">
        <f t="shared" si="644"/>
        <v>1</v>
      </c>
      <c r="E54" s="3210">
        <f t="shared" si="644"/>
        <v>2</v>
      </c>
      <c r="F54" s="3210">
        <f t="shared" si="644"/>
        <v>1</v>
      </c>
      <c r="G54" s="3210">
        <f t="shared" si="644"/>
        <v>3</v>
      </c>
      <c r="H54" s="3210">
        <f t="shared" si="644"/>
        <v>1</v>
      </c>
      <c r="I54" s="3210">
        <f t="shared" si="644"/>
        <v>0</v>
      </c>
      <c r="J54" s="3210">
        <f t="shared" si="644"/>
        <v>1</v>
      </c>
      <c r="K54" s="3210">
        <f t="shared" si="644"/>
        <v>1</v>
      </c>
      <c r="L54" s="3210">
        <f t="shared" si="644"/>
        <v>1</v>
      </c>
      <c r="M54" s="3210">
        <f t="shared" si="644"/>
        <v>2</v>
      </c>
      <c r="N54" s="3281">
        <f t="shared" si="644"/>
        <v>5</v>
      </c>
      <c r="O54" s="3283">
        <f t="shared" si="644"/>
        <v>2</v>
      </c>
      <c r="P54" s="3284">
        <f t="shared" si="644"/>
        <v>7</v>
      </c>
    </row>
    <row r="55" ht="41.25" customHeight="1">
      <c r="A55" s="907" t="s">
        <v>56</v>
      </c>
      <c r="B55" s="3285">
        <f t="shared" ref="B55:N55" si="645">SUM(B53:B54)</f>
        <v>368</v>
      </c>
      <c r="C55" s="3285">
        <f t="shared" si="645"/>
        <v>47</v>
      </c>
      <c r="D55" s="2776">
        <f t="shared" si="645"/>
        <v>415</v>
      </c>
      <c r="E55" s="3286">
        <f t="shared" si="645"/>
        <v>321</v>
      </c>
      <c r="F55" s="3285">
        <f t="shared" si="645"/>
        <v>32</v>
      </c>
      <c r="G55" s="3285">
        <f t="shared" si="645"/>
        <v>353</v>
      </c>
      <c r="H55" s="3285">
        <f t="shared" si="645"/>
        <v>296</v>
      </c>
      <c r="I55" s="3285">
        <f t="shared" si="645"/>
        <v>9</v>
      </c>
      <c r="J55" s="3285">
        <f t="shared" si="645"/>
        <v>305</v>
      </c>
      <c r="K55" s="3285">
        <f t="shared" si="645"/>
        <v>265</v>
      </c>
      <c r="L55" s="3285">
        <f t="shared" si="645"/>
        <v>15</v>
      </c>
      <c r="M55" s="3285">
        <f t="shared" si="645"/>
        <v>280</v>
      </c>
      <c r="N55" s="3287">
        <f t="shared" si="645"/>
        <v>1250</v>
      </c>
      <c r="O55" s="3288">
        <f>C55+F55+I55+L55</f>
        <v>103</v>
      </c>
      <c r="P55" s="3289">
        <f>SUM(P53:P54)</f>
        <v>1353</v>
      </c>
      <c r="Q55" s="133"/>
      <c r="R55" s="133"/>
    </row>
    <row r="56" ht="63.75" customHeight="1">
      <c r="A56" s="641"/>
      <c r="B56" s="641"/>
      <c r="C56" s="641"/>
      <c r="D56" s="641"/>
      <c r="E56" s="641"/>
      <c r="F56" s="641"/>
      <c r="G56" s="641"/>
      <c r="H56" s="641"/>
      <c r="I56" s="641"/>
      <c r="J56" s="641"/>
      <c r="K56" s="641"/>
      <c r="L56" s="641"/>
      <c r="M56" s="641"/>
      <c r="N56" s="641"/>
      <c r="O56" s="641"/>
      <c r="P56" s="641"/>
    </row>
    <row r="57" ht="25.5"/>
    <row r="58" ht="45" customHeight="1">
      <c r="B58" s="133"/>
      <c r="C58" s="133"/>
      <c r="D58" s="133"/>
      <c r="E58" s="133"/>
      <c r="F58" s="133"/>
      <c r="G58" s="133"/>
      <c r="H58" s="133"/>
      <c r="I58" s="133"/>
      <c r="J58" s="133"/>
      <c r="K58" s="133"/>
      <c r="L58" s="133"/>
      <c r="M58" s="133"/>
      <c r="N58" s="133"/>
      <c r="O58" s="133"/>
      <c r="P58" s="133"/>
    </row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</sheetData>
  <mergeCells count="9">
    <mergeCell ref="A1:P1"/>
    <mergeCell ref="A2:P2"/>
    <mergeCell ref="A4:A6"/>
    <mergeCell ref="B4:D5"/>
    <mergeCell ref="E4:G5"/>
    <mergeCell ref="H4:J5"/>
    <mergeCell ref="K4:M5"/>
    <mergeCell ref="N4:P5"/>
    <mergeCell ref="A56:P5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1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C32" activeCellId="0" sqref="C32"/>
    </sheetView>
  </sheetViews>
  <sheetFormatPr defaultColWidth="9.140625" defaultRowHeight="15" customHeight="1"/>
  <cols>
    <col customWidth="1" min="1" max="1" style="1" width="3"/>
    <col customWidth="1" min="2" max="2" style="1" width="88.42578125"/>
    <col customWidth="1" min="3" max="3" style="1" width="14.42578125"/>
    <col customWidth="1" min="4" max="4" style="1" width="12.85546875"/>
    <col customWidth="1" min="5" max="5" style="1" width="12.28515625"/>
    <col customWidth="1" min="6" max="6" style="1" width="14.28515625"/>
    <col customWidth="1" min="7" max="7" style="1" width="13.85546875"/>
    <col customWidth="1" min="8" max="8" style="1" width="11"/>
    <col customWidth="1" min="9" max="9" style="1" width="14.5703125"/>
    <col customWidth="1" min="10" max="10" style="1" width="13.85546875"/>
    <col customWidth="1" min="11" max="11" style="1" width="14.28515625"/>
    <col customWidth="1" min="12" max="12" style="1" width="14"/>
    <col customWidth="1" min="13" max="13" style="1" width="11.42578125"/>
    <col customWidth="1" min="14" max="14" style="1" width="12"/>
    <col customWidth="1" min="15" max="15" style="1" width="14.28515625"/>
    <col customWidth="1" min="16" max="17" style="1" width="12"/>
    <col customWidth="1" min="18" max="18" style="1" width="13.85546875"/>
    <col customWidth="1" min="19" max="19" style="1" width="13"/>
    <col customWidth="1" min="20" max="20" style="1" width="15.140625"/>
    <col customWidth="1" min="21" max="21" style="1" width="14.28515625"/>
    <col bestFit="1" customWidth="1" min="22" max="22" style="1" width="10.42578125"/>
    <col bestFit="1" customWidth="1" min="23" max="23" style="1" width="9.28515625"/>
    <col min="24" max="16384" style="1" width="9.140625"/>
  </cols>
  <sheetData>
    <row r="1" ht="34.5" customHeight="1">
      <c r="A1" s="3290" t="s">
        <v>256</v>
      </c>
      <c r="B1" s="3290"/>
      <c r="C1" s="3290"/>
      <c r="D1" s="3290"/>
      <c r="E1" s="3290"/>
      <c r="F1" s="3290"/>
      <c r="G1" s="3290"/>
      <c r="H1" s="3290"/>
      <c r="I1" s="3290"/>
      <c r="J1" s="3290"/>
      <c r="K1" s="3290"/>
      <c r="L1" s="3290"/>
      <c r="M1" s="3290"/>
      <c r="N1" s="3290"/>
      <c r="O1" s="3290"/>
      <c r="P1" s="3290"/>
      <c r="Q1" s="3290"/>
      <c r="R1" s="3290"/>
      <c r="S1" s="3290"/>
      <c r="T1" s="3290"/>
    </row>
    <row r="2" ht="32.25" customHeight="1">
      <c r="A2" s="560" t="s">
        <v>272</v>
      </c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  <c r="Q2" s="560"/>
      <c r="R2" s="560"/>
      <c r="S2" s="560"/>
      <c r="T2" s="560"/>
    </row>
    <row r="3" ht="37.5" customHeight="1">
      <c r="B3" s="5"/>
    </row>
    <row r="4" ht="33" customHeight="1">
      <c r="B4" s="3146" t="s">
        <v>3</v>
      </c>
      <c r="C4" s="3147" t="s">
        <v>4</v>
      </c>
      <c r="D4" s="3148"/>
      <c r="E4" s="3149"/>
      <c r="F4" s="3147" t="s">
        <v>5</v>
      </c>
      <c r="G4" s="3148"/>
      <c r="H4" s="3149"/>
      <c r="I4" s="3147" t="s">
        <v>6</v>
      </c>
      <c r="J4" s="3148"/>
      <c r="K4" s="3149"/>
      <c r="L4" s="3147" t="s">
        <v>7</v>
      </c>
      <c r="M4" s="3148"/>
      <c r="N4" s="3149"/>
      <c r="O4" s="3147">
        <v>5</v>
      </c>
      <c r="P4" s="3148"/>
      <c r="Q4" s="3149"/>
      <c r="R4" s="3150" t="s">
        <v>26</v>
      </c>
      <c r="S4" s="3151"/>
      <c r="T4" s="3152"/>
    </row>
    <row r="5" ht="33" customHeight="1">
      <c r="B5" s="3154"/>
      <c r="C5" s="3155"/>
      <c r="D5" s="3156"/>
      <c r="E5" s="3157"/>
      <c r="F5" s="3155"/>
      <c r="G5" s="3156"/>
      <c r="H5" s="3157"/>
      <c r="I5" s="3155"/>
      <c r="J5" s="3156"/>
      <c r="K5" s="3157"/>
      <c r="L5" s="3155"/>
      <c r="M5" s="3156"/>
      <c r="N5" s="3157"/>
      <c r="O5" s="3155"/>
      <c r="P5" s="3156"/>
      <c r="Q5" s="3157"/>
      <c r="R5" s="3161"/>
      <c r="S5" s="3162"/>
      <c r="T5" s="3163"/>
    </row>
    <row r="6" ht="87" customHeight="1">
      <c r="B6" s="3291"/>
      <c r="C6" s="3292" t="s">
        <v>9</v>
      </c>
      <c r="D6" s="3293" t="s">
        <v>10</v>
      </c>
      <c r="E6" s="3294" t="s">
        <v>11</v>
      </c>
      <c r="F6" s="3292" t="s">
        <v>9</v>
      </c>
      <c r="G6" s="3293" t="s">
        <v>10</v>
      </c>
      <c r="H6" s="3295" t="s">
        <v>11</v>
      </c>
      <c r="I6" s="3292" t="s">
        <v>9</v>
      </c>
      <c r="J6" s="3293" t="s">
        <v>10</v>
      </c>
      <c r="K6" s="3295" t="s">
        <v>11</v>
      </c>
      <c r="L6" s="3292" t="s">
        <v>9</v>
      </c>
      <c r="M6" s="3293" t="s">
        <v>10</v>
      </c>
      <c r="N6" s="3295" t="s">
        <v>11</v>
      </c>
      <c r="O6" s="3292" t="s">
        <v>9</v>
      </c>
      <c r="P6" s="3293" t="s">
        <v>10</v>
      </c>
      <c r="Q6" s="3294" t="s">
        <v>11</v>
      </c>
      <c r="R6" s="3292" t="s">
        <v>9</v>
      </c>
      <c r="S6" s="3293" t="s">
        <v>10</v>
      </c>
      <c r="T6" s="3294" t="s">
        <v>11</v>
      </c>
    </row>
    <row r="7" ht="26.25" customHeight="1">
      <c r="B7" s="3279" t="s">
        <v>12</v>
      </c>
      <c r="C7" s="3296"/>
      <c r="D7" s="3296"/>
      <c r="E7" s="3297"/>
      <c r="F7" s="849"/>
      <c r="G7" s="849"/>
      <c r="H7" s="3298"/>
      <c r="I7" s="852"/>
      <c r="J7" s="849"/>
      <c r="K7" s="3299"/>
      <c r="L7" s="852"/>
      <c r="M7" s="849"/>
      <c r="N7" s="3298"/>
      <c r="O7" s="853"/>
      <c r="P7" s="854"/>
      <c r="Q7" s="3299"/>
      <c r="R7" s="3300"/>
      <c r="S7" s="3300"/>
      <c r="T7" s="3214"/>
    </row>
    <row r="8" s="648" customFormat="1" ht="34.5" customHeight="1">
      <c r="B8" s="3301" t="s">
        <v>263</v>
      </c>
      <c r="C8" s="3302">
        <f>C14+C19</f>
        <v>13</v>
      </c>
      <c r="D8" s="3303">
        <f t="shared" ref="C8:Q10" si="646">D14+D19</f>
        <v>4</v>
      </c>
      <c r="E8" s="3304">
        <f t="shared" si="646"/>
        <v>17</v>
      </c>
      <c r="F8" s="3305">
        <f>F14+F19</f>
        <v>29</v>
      </c>
      <c r="G8" s="3303">
        <f>G14+G19</f>
        <v>8</v>
      </c>
      <c r="H8" s="3304">
        <f t="shared" si="646"/>
        <v>37</v>
      </c>
      <c r="I8" s="3305">
        <f t="shared" si="646"/>
        <v>29</v>
      </c>
      <c r="J8" s="3303">
        <f t="shared" si="646"/>
        <v>8</v>
      </c>
      <c r="K8" s="3304">
        <f t="shared" si="646"/>
        <v>37</v>
      </c>
      <c r="L8" s="3305">
        <f t="shared" si="646"/>
        <v>14</v>
      </c>
      <c r="M8" s="3303">
        <f t="shared" si="646"/>
        <v>5</v>
      </c>
      <c r="N8" s="3306">
        <f t="shared" si="646"/>
        <v>19</v>
      </c>
      <c r="O8" s="3302">
        <f t="shared" si="646"/>
        <v>10</v>
      </c>
      <c r="P8" s="3303">
        <f t="shared" si="646"/>
        <v>9</v>
      </c>
      <c r="Q8" s="3304">
        <f t="shared" si="646"/>
        <v>19</v>
      </c>
      <c r="R8" s="3307">
        <f t="shared" ref="R8:S10" si="647">C8+F8+I8+L8+O8</f>
        <v>95</v>
      </c>
      <c r="S8" s="3308">
        <f>D8+G8+J8+M8+P8</f>
        <v>34</v>
      </c>
      <c r="T8" s="3309">
        <f t="shared" ref="T8:T10" si="648">SUM(R8:S8)</f>
        <v>129</v>
      </c>
    </row>
    <row r="9" s="648" customFormat="1" ht="27.75" customHeight="1">
      <c r="B9" s="3310" t="s">
        <v>60</v>
      </c>
      <c r="C9" s="3311">
        <f t="shared" si="646"/>
        <v>0</v>
      </c>
      <c r="D9" s="3312">
        <f t="shared" si="646"/>
        <v>0</v>
      </c>
      <c r="E9" s="3313">
        <f t="shared" si="646"/>
        <v>0</v>
      </c>
      <c r="F9" s="3314">
        <f t="shared" si="646"/>
        <v>0</v>
      </c>
      <c r="G9" s="3312">
        <f t="shared" si="646"/>
        <v>0</v>
      </c>
      <c r="H9" s="3313">
        <f t="shared" si="646"/>
        <v>0</v>
      </c>
      <c r="I9" s="3314">
        <f t="shared" si="646"/>
        <v>0</v>
      </c>
      <c r="J9" s="3312">
        <f t="shared" si="646"/>
        <v>0</v>
      </c>
      <c r="K9" s="3313">
        <f t="shared" si="646"/>
        <v>0</v>
      </c>
      <c r="L9" s="3314">
        <f t="shared" si="646"/>
        <v>0</v>
      </c>
      <c r="M9" s="3312">
        <f t="shared" si="646"/>
        <v>0</v>
      </c>
      <c r="N9" s="3315">
        <f t="shared" si="646"/>
        <v>0</v>
      </c>
      <c r="O9" s="3311">
        <f t="shared" si="646"/>
        <v>0</v>
      </c>
      <c r="P9" s="3312">
        <f t="shared" si="646"/>
        <v>7</v>
      </c>
      <c r="Q9" s="3313">
        <f t="shared" si="646"/>
        <v>7</v>
      </c>
      <c r="R9" s="3316">
        <f t="shared" si="647"/>
        <v>0</v>
      </c>
      <c r="S9" s="3317">
        <f t="shared" si="647"/>
        <v>7</v>
      </c>
      <c r="T9" s="3318">
        <f t="shared" si="648"/>
        <v>7</v>
      </c>
    </row>
    <row r="10" s="648" customFormat="1" ht="34.5" customHeight="1">
      <c r="B10" s="3310" t="s">
        <v>268</v>
      </c>
      <c r="C10" s="3319">
        <f t="shared" si="646"/>
        <v>0</v>
      </c>
      <c r="D10" s="3320">
        <f t="shared" si="646"/>
        <v>0</v>
      </c>
      <c r="E10" s="3321">
        <f t="shared" si="646"/>
        <v>0</v>
      </c>
      <c r="F10" s="3322">
        <f t="shared" si="646"/>
        <v>0</v>
      </c>
      <c r="G10" s="3320">
        <f t="shared" si="646"/>
        <v>0</v>
      </c>
      <c r="H10" s="3321">
        <f t="shared" si="646"/>
        <v>0</v>
      </c>
      <c r="I10" s="3322">
        <f t="shared" si="646"/>
        <v>0</v>
      </c>
      <c r="J10" s="3320">
        <f t="shared" si="646"/>
        <v>0</v>
      </c>
      <c r="K10" s="3321">
        <f t="shared" si="646"/>
        <v>0</v>
      </c>
      <c r="L10" s="3314">
        <f>L16+L21</f>
        <v>0</v>
      </c>
      <c r="M10" s="3320">
        <f t="shared" si="646"/>
        <v>0</v>
      </c>
      <c r="N10" s="3323">
        <f t="shared" si="646"/>
        <v>0</v>
      </c>
      <c r="O10" s="3311">
        <f>O16+O21</f>
        <v>0</v>
      </c>
      <c r="P10" s="3320">
        <f t="shared" si="646"/>
        <v>0</v>
      </c>
      <c r="Q10" s="3321">
        <f t="shared" si="646"/>
        <v>0</v>
      </c>
      <c r="R10" s="3324">
        <f t="shared" si="647"/>
        <v>0</v>
      </c>
      <c r="S10" s="3325">
        <f t="shared" si="647"/>
        <v>0</v>
      </c>
      <c r="T10" s="3326">
        <f t="shared" si="648"/>
        <v>0</v>
      </c>
    </row>
    <row r="11" s="648" customFormat="1" ht="27.75" customHeight="1">
      <c r="B11" s="3327" t="s">
        <v>17</v>
      </c>
      <c r="C11" s="3328">
        <f t="shared" ref="C11:T11" si="649">SUM(C8:C10)</f>
        <v>13</v>
      </c>
      <c r="D11" s="3329">
        <f t="shared" si="649"/>
        <v>4</v>
      </c>
      <c r="E11" s="3330">
        <f t="shared" si="649"/>
        <v>17</v>
      </c>
      <c r="F11" s="3328">
        <f t="shared" si="649"/>
        <v>29</v>
      </c>
      <c r="G11" s="3329">
        <f t="shared" si="649"/>
        <v>8</v>
      </c>
      <c r="H11" s="3330">
        <f t="shared" si="649"/>
        <v>37</v>
      </c>
      <c r="I11" s="3328">
        <f t="shared" si="649"/>
        <v>29</v>
      </c>
      <c r="J11" s="3329">
        <f t="shared" si="649"/>
        <v>8</v>
      </c>
      <c r="K11" s="3330">
        <f t="shared" si="649"/>
        <v>37</v>
      </c>
      <c r="L11" s="3331">
        <f t="shared" si="649"/>
        <v>14</v>
      </c>
      <c r="M11" s="3329">
        <f t="shared" si="649"/>
        <v>5</v>
      </c>
      <c r="N11" s="3332">
        <f t="shared" si="649"/>
        <v>19</v>
      </c>
      <c r="O11" s="3328">
        <f t="shared" si="649"/>
        <v>10</v>
      </c>
      <c r="P11" s="3329">
        <f t="shared" si="649"/>
        <v>16</v>
      </c>
      <c r="Q11" s="3330">
        <f t="shared" si="649"/>
        <v>26</v>
      </c>
      <c r="R11" s="3331">
        <f t="shared" si="649"/>
        <v>95</v>
      </c>
      <c r="S11" s="3331">
        <f t="shared" si="649"/>
        <v>41</v>
      </c>
      <c r="T11" s="3333">
        <f t="shared" si="649"/>
        <v>136</v>
      </c>
    </row>
    <row r="12" s="648" customFormat="1" ht="34.5" customHeight="1">
      <c r="B12" s="3334" t="s">
        <v>18</v>
      </c>
      <c r="C12" s="3335"/>
      <c r="D12" s="3336"/>
      <c r="E12" s="3337"/>
      <c r="F12" s="3328"/>
      <c r="G12" s="3329"/>
      <c r="H12" s="3330"/>
      <c r="I12" s="3328"/>
      <c r="J12" s="3329"/>
      <c r="K12" s="3330"/>
      <c r="L12" s="3338"/>
      <c r="M12" s="3339"/>
      <c r="N12" s="3340"/>
      <c r="O12" s="3328"/>
      <c r="P12" s="3329"/>
      <c r="Q12" s="3330"/>
      <c r="R12" s="3338"/>
      <c r="S12" s="3338"/>
      <c r="T12" s="3341"/>
    </row>
    <row r="13" s="648" customFormat="1" ht="30.75" customHeight="1">
      <c r="B13" s="3342" t="s">
        <v>19</v>
      </c>
      <c r="C13" s="3343"/>
      <c r="D13" s="3344"/>
      <c r="E13" s="3340"/>
      <c r="F13" s="3343"/>
      <c r="G13" s="3344"/>
      <c r="H13" s="3345"/>
      <c r="I13" s="3346"/>
      <c r="J13" s="3344" t="s">
        <v>43</v>
      </c>
      <c r="K13" s="3340"/>
      <c r="L13" s="3343"/>
      <c r="M13" s="3344"/>
      <c r="N13" s="3340"/>
      <c r="O13" s="3347"/>
      <c r="P13" s="3339"/>
      <c r="Q13" s="3340"/>
      <c r="R13" s="3348"/>
      <c r="S13" s="3348"/>
      <c r="T13" s="3349"/>
    </row>
    <row r="14" s="648" customFormat="1" ht="30.75" customHeight="1">
      <c r="B14" s="3350" t="s">
        <v>263</v>
      </c>
      <c r="C14" s="3351">
        <v>13</v>
      </c>
      <c r="D14" s="3352">
        <v>4</v>
      </c>
      <c r="E14" s="3306">
        <f t="shared" ref="E14:E16" si="650">SUM(C14:D14)</f>
        <v>17</v>
      </c>
      <c r="F14" s="3353">
        <v>29</v>
      </c>
      <c r="G14" s="1830">
        <v>8</v>
      </c>
      <c r="H14" s="3354">
        <f t="shared" ref="H14:H16" si="651">SUM(F14:G14)</f>
        <v>37</v>
      </c>
      <c r="I14" s="3355">
        <v>29</v>
      </c>
      <c r="J14" s="1830">
        <v>7</v>
      </c>
      <c r="K14" s="3304">
        <f t="shared" ref="K14:K16" si="652">SUM(I14:J14)</f>
        <v>36</v>
      </c>
      <c r="L14" s="3356">
        <v>14</v>
      </c>
      <c r="M14" s="3352">
        <v>5</v>
      </c>
      <c r="N14" s="3304">
        <f t="shared" ref="N14:N16" si="653">SUM(L14:M14)</f>
        <v>19</v>
      </c>
      <c r="O14" s="3356">
        <v>10</v>
      </c>
      <c r="P14" s="3352">
        <v>9</v>
      </c>
      <c r="Q14" s="3304">
        <f t="shared" ref="Q14:Q21" si="654">SUM(O14:P14)</f>
        <v>19</v>
      </c>
      <c r="R14" s="3307">
        <f t="shared" ref="R14:S16" si="655">C14+F14+I14+L14+O14</f>
        <v>95</v>
      </c>
      <c r="S14" s="3308">
        <f t="shared" si="655"/>
        <v>33</v>
      </c>
      <c r="T14" s="3309">
        <f t="shared" ref="T14:T16" si="656">SUM(R14:S14)</f>
        <v>128</v>
      </c>
    </row>
    <row r="15" s="648" customFormat="1" ht="25.5" customHeight="1">
      <c r="B15" s="3357" t="s">
        <v>60</v>
      </c>
      <c r="C15" s="3358">
        <v>0</v>
      </c>
      <c r="D15" s="3359">
        <v>0</v>
      </c>
      <c r="E15" s="3315">
        <f t="shared" si="650"/>
        <v>0</v>
      </c>
      <c r="F15" s="3358">
        <v>0</v>
      </c>
      <c r="G15" s="3359">
        <v>0</v>
      </c>
      <c r="H15" s="3313">
        <f t="shared" si="651"/>
        <v>0</v>
      </c>
      <c r="I15" s="3360">
        <v>0</v>
      </c>
      <c r="J15" s="3359">
        <v>0</v>
      </c>
      <c r="K15" s="3313">
        <f t="shared" si="652"/>
        <v>0</v>
      </c>
      <c r="L15" s="3360">
        <v>0</v>
      </c>
      <c r="M15" s="3359">
        <v>0</v>
      </c>
      <c r="N15" s="3313">
        <f t="shared" si="653"/>
        <v>0</v>
      </c>
      <c r="O15" s="3360">
        <v>0</v>
      </c>
      <c r="P15" s="3359">
        <v>7</v>
      </c>
      <c r="Q15" s="3313">
        <f t="shared" si="654"/>
        <v>7</v>
      </c>
      <c r="R15" s="3361">
        <f t="shared" si="655"/>
        <v>0</v>
      </c>
      <c r="S15" s="3196">
        <f t="shared" si="655"/>
        <v>7</v>
      </c>
      <c r="T15" s="3362">
        <f t="shared" si="656"/>
        <v>7</v>
      </c>
    </row>
    <row r="16" s="648" customFormat="1" ht="31.5" customHeight="1">
      <c r="B16" s="3363" t="s">
        <v>268</v>
      </c>
      <c r="C16" s="3364">
        <v>0</v>
      </c>
      <c r="D16" s="3365">
        <v>0</v>
      </c>
      <c r="E16" s="3366">
        <f t="shared" si="650"/>
        <v>0</v>
      </c>
      <c r="F16" s="3364">
        <v>0</v>
      </c>
      <c r="G16" s="3365">
        <v>0</v>
      </c>
      <c r="H16" s="3367">
        <f t="shared" si="651"/>
        <v>0</v>
      </c>
      <c r="I16" s="3368">
        <v>0</v>
      </c>
      <c r="J16" s="3365">
        <v>0</v>
      </c>
      <c r="K16" s="3367">
        <f t="shared" si="652"/>
        <v>0</v>
      </c>
      <c r="L16" s="3368">
        <v>0</v>
      </c>
      <c r="M16" s="3365">
        <v>0</v>
      </c>
      <c r="N16" s="3367">
        <f t="shared" si="653"/>
        <v>0</v>
      </c>
      <c r="O16" s="3368">
        <v>0</v>
      </c>
      <c r="P16" s="3365">
        <v>0</v>
      </c>
      <c r="Q16" s="3367">
        <f t="shared" si="654"/>
        <v>0</v>
      </c>
      <c r="R16" s="3369">
        <f t="shared" si="655"/>
        <v>0</v>
      </c>
      <c r="S16" s="3207">
        <f t="shared" si="655"/>
        <v>0</v>
      </c>
      <c r="T16" s="3370">
        <f t="shared" si="656"/>
        <v>0</v>
      </c>
    </row>
    <row r="17" s="648" customFormat="1" ht="28.5" customHeight="1">
      <c r="B17" s="3371" t="s">
        <v>21</v>
      </c>
      <c r="C17" s="3328">
        <f t="shared" ref="C17:T22" si="657">SUM(C14:C16)</f>
        <v>13</v>
      </c>
      <c r="D17" s="3328">
        <f t="shared" si="657"/>
        <v>4</v>
      </c>
      <c r="E17" s="3328">
        <f t="shared" si="657"/>
        <v>17</v>
      </c>
      <c r="F17" s="3328">
        <f t="shared" si="657"/>
        <v>29</v>
      </c>
      <c r="G17" s="3328">
        <f t="shared" si="657"/>
        <v>8</v>
      </c>
      <c r="H17" s="3328">
        <f t="shared" si="657"/>
        <v>37</v>
      </c>
      <c r="I17" s="3328">
        <f t="shared" si="657"/>
        <v>29</v>
      </c>
      <c r="J17" s="3328">
        <f t="shared" si="657"/>
        <v>7</v>
      </c>
      <c r="K17" s="3328">
        <f t="shared" si="657"/>
        <v>36</v>
      </c>
      <c r="L17" s="3328">
        <f t="shared" si="657"/>
        <v>14</v>
      </c>
      <c r="M17" s="3328">
        <f t="shared" si="657"/>
        <v>5</v>
      </c>
      <c r="N17" s="3328">
        <f t="shared" si="657"/>
        <v>19</v>
      </c>
      <c r="O17" s="3328">
        <f t="shared" si="657"/>
        <v>10</v>
      </c>
      <c r="P17" s="3328">
        <f t="shared" si="657"/>
        <v>16</v>
      </c>
      <c r="Q17" s="3328">
        <f t="shared" si="654"/>
        <v>26</v>
      </c>
      <c r="R17" s="3372">
        <f>SUM(R14:R16)</f>
        <v>95</v>
      </c>
      <c r="S17" s="3372">
        <f>SUM(S14:S16)</f>
        <v>40</v>
      </c>
      <c r="T17" s="3372">
        <f>SUM(T14:T16)</f>
        <v>135</v>
      </c>
    </row>
    <row r="18" s="648" customFormat="1" ht="24.949999999999999" customHeight="1">
      <c r="B18" s="3373" t="s">
        <v>22</v>
      </c>
      <c r="C18" s="3374"/>
      <c r="D18" s="3375"/>
      <c r="E18" s="3376"/>
      <c r="F18" s="3374"/>
      <c r="G18" s="3375"/>
      <c r="H18" s="3377"/>
      <c r="I18" s="3375"/>
      <c r="J18" s="3375"/>
      <c r="K18" s="3376"/>
      <c r="L18" s="3374"/>
      <c r="M18" s="3375"/>
      <c r="N18" s="3377"/>
      <c r="O18" s="3375"/>
      <c r="P18" s="3375"/>
      <c r="Q18" s="3376"/>
      <c r="R18" s="3374"/>
      <c r="S18" s="3375"/>
      <c r="T18" s="3378"/>
    </row>
    <row r="19" s="648" customFormat="1" ht="37.5" customHeight="1">
      <c r="B19" s="3310" t="s">
        <v>263</v>
      </c>
      <c r="C19" s="3379">
        <v>0</v>
      </c>
      <c r="D19" s="3380">
        <v>0</v>
      </c>
      <c r="E19" s="3381">
        <f t="shared" ref="E19:E21" si="658">SUM(C19:D19)</f>
        <v>0</v>
      </c>
      <c r="F19" s="3379">
        <v>0</v>
      </c>
      <c r="G19" s="3380">
        <v>0</v>
      </c>
      <c r="H19" s="1955">
        <f t="shared" ref="H19:H21" si="659">SUM(F19:G19)</f>
        <v>0</v>
      </c>
      <c r="I19" s="3382">
        <v>0</v>
      </c>
      <c r="J19" s="3380">
        <v>1</v>
      </c>
      <c r="K19" s="3381">
        <f t="shared" ref="K19:K21" si="660">SUM(I19:J19)</f>
        <v>1</v>
      </c>
      <c r="L19" s="3379">
        <v>0</v>
      </c>
      <c r="M19" s="3380">
        <v>0</v>
      </c>
      <c r="N19" s="3383">
        <f t="shared" ref="N19:N21" si="661">SUM(L19:M19)</f>
        <v>0</v>
      </c>
      <c r="O19" s="3382">
        <v>0</v>
      </c>
      <c r="P19" s="3380">
        <v>0</v>
      </c>
      <c r="Q19" s="3381">
        <f t="shared" si="654"/>
        <v>0</v>
      </c>
      <c r="R19" s="3384">
        <f t="shared" ref="R19:S21" si="662">C19+F19+I19+L19+O19</f>
        <v>0</v>
      </c>
      <c r="S19" s="3385">
        <f t="shared" si="662"/>
        <v>1</v>
      </c>
      <c r="T19" s="3386">
        <f t="shared" ref="T19:T21" si="663">SUM(R19:S19)</f>
        <v>1</v>
      </c>
    </row>
    <row r="20" s="648" customFormat="1" ht="24.949999999999999" customHeight="1">
      <c r="B20" s="3310" t="s">
        <v>60</v>
      </c>
      <c r="C20" s="3358">
        <v>0</v>
      </c>
      <c r="D20" s="3359">
        <v>0</v>
      </c>
      <c r="E20" s="3387">
        <f t="shared" si="658"/>
        <v>0</v>
      </c>
      <c r="F20" s="3358">
        <v>0</v>
      </c>
      <c r="G20" s="3359">
        <v>0</v>
      </c>
      <c r="H20" s="1955">
        <f t="shared" si="659"/>
        <v>0</v>
      </c>
      <c r="I20" s="3360">
        <v>0</v>
      </c>
      <c r="J20" s="3359">
        <v>0</v>
      </c>
      <c r="K20" s="3387">
        <f t="shared" si="660"/>
        <v>0</v>
      </c>
      <c r="L20" s="3358">
        <v>0</v>
      </c>
      <c r="M20" s="3359">
        <v>0</v>
      </c>
      <c r="N20" s="1955">
        <f t="shared" si="661"/>
        <v>0</v>
      </c>
      <c r="O20" s="3360">
        <v>0</v>
      </c>
      <c r="P20" s="3359">
        <v>0</v>
      </c>
      <c r="Q20" s="3387">
        <f t="shared" si="654"/>
        <v>0</v>
      </c>
      <c r="R20" s="3388">
        <f t="shared" si="662"/>
        <v>0</v>
      </c>
      <c r="S20" s="3196">
        <f t="shared" si="662"/>
        <v>0</v>
      </c>
      <c r="T20" s="3362">
        <f t="shared" si="663"/>
        <v>0</v>
      </c>
    </row>
    <row r="21" s="648" customFormat="1" ht="27.75" customHeight="1">
      <c r="B21" s="3310" t="s">
        <v>268</v>
      </c>
      <c r="C21" s="3379">
        <v>0</v>
      </c>
      <c r="D21" s="3380">
        <v>0</v>
      </c>
      <c r="E21" s="3381">
        <f t="shared" si="658"/>
        <v>0</v>
      </c>
      <c r="F21" s="3379">
        <v>0</v>
      </c>
      <c r="G21" s="3380">
        <v>0</v>
      </c>
      <c r="H21" s="1955">
        <f t="shared" si="659"/>
        <v>0</v>
      </c>
      <c r="I21" s="3382">
        <v>0</v>
      </c>
      <c r="J21" s="3380">
        <v>0</v>
      </c>
      <c r="K21" s="3381">
        <f t="shared" si="660"/>
        <v>0</v>
      </c>
      <c r="L21" s="3379">
        <v>0</v>
      </c>
      <c r="M21" s="3380">
        <v>0</v>
      </c>
      <c r="N21" s="3383">
        <f t="shared" si="661"/>
        <v>0</v>
      </c>
      <c r="O21" s="3382">
        <v>0</v>
      </c>
      <c r="P21" s="3380">
        <v>0</v>
      </c>
      <c r="Q21" s="3387">
        <f t="shared" si="654"/>
        <v>0</v>
      </c>
      <c r="R21" s="3384">
        <f t="shared" si="662"/>
        <v>0</v>
      </c>
      <c r="S21" s="3385">
        <f t="shared" si="662"/>
        <v>0</v>
      </c>
      <c r="T21" s="3386">
        <f t="shared" si="663"/>
        <v>0</v>
      </c>
    </row>
    <row r="22" s="648" customFormat="1" ht="32.25" customHeight="1">
      <c r="B22" s="3327" t="s">
        <v>23</v>
      </c>
      <c r="C22" s="3330">
        <f t="shared" si="657"/>
        <v>0</v>
      </c>
      <c r="D22" s="3330">
        <f t="shared" si="657"/>
        <v>0</v>
      </c>
      <c r="E22" s="3330">
        <f t="shared" si="657"/>
        <v>0</v>
      </c>
      <c r="F22" s="3330">
        <f t="shared" si="657"/>
        <v>0</v>
      </c>
      <c r="G22" s="3330">
        <f t="shared" si="657"/>
        <v>0</v>
      </c>
      <c r="H22" s="3330">
        <f t="shared" si="657"/>
        <v>0</v>
      </c>
      <c r="I22" s="3330">
        <f t="shared" si="657"/>
        <v>0</v>
      </c>
      <c r="J22" s="3330">
        <f t="shared" si="657"/>
        <v>1</v>
      </c>
      <c r="K22" s="3330">
        <f t="shared" si="657"/>
        <v>1</v>
      </c>
      <c r="L22" s="3330">
        <f t="shared" si="657"/>
        <v>0</v>
      </c>
      <c r="M22" s="3330">
        <f t="shared" si="657"/>
        <v>0</v>
      </c>
      <c r="N22" s="3330">
        <f t="shared" si="657"/>
        <v>0</v>
      </c>
      <c r="O22" s="3330">
        <f t="shared" si="657"/>
        <v>0</v>
      </c>
      <c r="P22" s="3330">
        <f t="shared" si="657"/>
        <v>0</v>
      </c>
      <c r="Q22" s="3330">
        <f t="shared" si="657"/>
        <v>0</v>
      </c>
      <c r="R22" s="3372">
        <f t="shared" si="657"/>
        <v>0</v>
      </c>
      <c r="S22" s="3372">
        <f t="shared" si="657"/>
        <v>1</v>
      </c>
      <c r="T22" s="3372">
        <f t="shared" si="657"/>
        <v>1</v>
      </c>
    </row>
    <row r="23" s="648" customFormat="1" ht="27" customHeight="1">
      <c r="B23" s="3389" t="s">
        <v>54</v>
      </c>
      <c r="C23" s="3390">
        <f t="shared" ref="C23:T23" si="664">C17</f>
        <v>13</v>
      </c>
      <c r="D23" s="3390">
        <f t="shared" si="664"/>
        <v>4</v>
      </c>
      <c r="E23" s="3391">
        <f t="shared" si="664"/>
        <v>17</v>
      </c>
      <c r="F23" s="3392">
        <f t="shared" si="664"/>
        <v>29</v>
      </c>
      <c r="G23" s="3393">
        <f t="shared" si="664"/>
        <v>8</v>
      </c>
      <c r="H23" s="3394">
        <f t="shared" si="664"/>
        <v>37</v>
      </c>
      <c r="I23" s="3390">
        <f t="shared" si="664"/>
        <v>29</v>
      </c>
      <c r="J23" s="3390">
        <f t="shared" si="664"/>
        <v>7</v>
      </c>
      <c r="K23" s="3391">
        <f t="shared" si="664"/>
        <v>36</v>
      </c>
      <c r="L23" s="3392">
        <f t="shared" si="664"/>
        <v>14</v>
      </c>
      <c r="M23" s="3393">
        <f t="shared" si="664"/>
        <v>5</v>
      </c>
      <c r="N23" s="3394">
        <f t="shared" si="664"/>
        <v>19</v>
      </c>
      <c r="O23" s="3390">
        <f t="shared" si="664"/>
        <v>10</v>
      </c>
      <c r="P23" s="3393">
        <f t="shared" si="664"/>
        <v>16</v>
      </c>
      <c r="Q23" s="3391">
        <f t="shared" si="664"/>
        <v>26</v>
      </c>
      <c r="R23" s="3392">
        <f t="shared" si="664"/>
        <v>95</v>
      </c>
      <c r="S23" s="3393">
        <f t="shared" si="664"/>
        <v>40</v>
      </c>
      <c r="T23" s="3391">
        <f t="shared" si="664"/>
        <v>135</v>
      </c>
    </row>
    <row r="24" s="648" customFormat="1" ht="30.75" customHeight="1">
      <c r="B24" s="3395" t="s">
        <v>61</v>
      </c>
      <c r="C24" s="994">
        <f t="shared" ref="C24:T24" si="665">C22</f>
        <v>0</v>
      </c>
      <c r="D24" s="995">
        <f t="shared" si="665"/>
        <v>0</v>
      </c>
      <c r="E24" s="996">
        <f t="shared" si="665"/>
        <v>0</v>
      </c>
      <c r="F24" s="3396">
        <f t="shared" si="665"/>
        <v>0</v>
      </c>
      <c r="G24" s="995">
        <f t="shared" si="665"/>
        <v>0</v>
      </c>
      <c r="H24" s="3397">
        <f t="shared" si="665"/>
        <v>0</v>
      </c>
      <c r="I24" s="994">
        <f t="shared" si="665"/>
        <v>0</v>
      </c>
      <c r="J24" s="995">
        <f t="shared" si="665"/>
        <v>1</v>
      </c>
      <c r="K24" s="996">
        <f t="shared" si="665"/>
        <v>1</v>
      </c>
      <c r="L24" s="3396">
        <f t="shared" si="665"/>
        <v>0</v>
      </c>
      <c r="M24" s="995">
        <f t="shared" si="665"/>
        <v>0</v>
      </c>
      <c r="N24" s="3397">
        <f t="shared" si="665"/>
        <v>0</v>
      </c>
      <c r="O24" s="994">
        <f t="shared" si="665"/>
        <v>0</v>
      </c>
      <c r="P24" s="995">
        <f t="shared" si="665"/>
        <v>0</v>
      </c>
      <c r="Q24" s="996">
        <f t="shared" si="665"/>
        <v>0</v>
      </c>
      <c r="R24" s="3396">
        <f t="shared" si="665"/>
        <v>0</v>
      </c>
      <c r="S24" s="995">
        <f t="shared" si="665"/>
        <v>1</v>
      </c>
      <c r="T24" s="996">
        <f t="shared" si="665"/>
        <v>1</v>
      </c>
    </row>
    <row r="25" ht="37.5" customHeight="1">
      <c r="B25" s="907" t="s">
        <v>62</v>
      </c>
      <c r="C25" s="3285">
        <f t="shared" ref="C25:Q25" si="666">SUM(C23:C24)</f>
        <v>13</v>
      </c>
      <c r="D25" s="3398">
        <f t="shared" si="666"/>
        <v>4</v>
      </c>
      <c r="E25" s="3399">
        <f t="shared" si="666"/>
        <v>17</v>
      </c>
      <c r="F25" s="3286">
        <f t="shared" si="666"/>
        <v>29</v>
      </c>
      <c r="G25" s="3398">
        <f t="shared" si="666"/>
        <v>8</v>
      </c>
      <c r="H25" s="3400">
        <f t="shared" si="666"/>
        <v>37</v>
      </c>
      <c r="I25" s="3285">
        <f t="shared" si="666"/>
        <v>29</v>
      </c>
      <c r="J25" s="3285">
        <f t="shared" si="666"/>
        <v>8</v>
      </c>
      <c r="K25" s="3285">
        <f t="shared" si="666"/>
        <v>37</v>
      </c>
      <c r="L25" s="3285">
        <f t="shared" si="666"/>
        <v>14</v>
      </c>
      <c r="M25" s="3398">
        <f t="shared" si="666"/>
        <v>5</v>
      </c>
      <c r="N25" s="3400">
        <f t="shared" si="666"/>
        <v>19</v>
      </c>
      <c r="O25" s="3285">
        <f t="shared" si="666"/>
        <v>10</v>
      </c>
      <c r="P25" s="3398">
        <f t="shared" si="666"/>
        <v>16</v>
      </c>
      <c r="Q25" s="3399">
        <f t="shared" si="666"/>
        <v>26</v>
      </c>
      <c r="R25" s="3286">
        <f>SUM(R23:R24)</f>
        <v>95</v>
      </c>
      <c r="S25" s="3398">
        <f>SUM(S23:S24)</f>
        <v>41</v>
      </c>
      <c r="T25" s="3399">
        <f>SUM(T23:T24)</f>
        <v>136</v>
      </c>
    </row>
    <row r="26" ht="36" customHeight="1">
      <c r="B26" s="135"/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</row>
    <row r="27" ht="25.5" customHeight="1">
      <c r="A27" s="641"/>
      <c r="B27" s="641"/>
      <c r="C27" s="641"/>
      <c r="D27" s="641"/>
      <c r="E27" s="641"/>
      <c r="F27" s="641"/>
      <c r="G27" s="641"/>
      <c r="H27" s="641"/>
      <c r="I27" s="641"/>
      <c r="J27" s="641"/>
      <c r="K27" s="641"/>
      <c r="L27" s="641"/>
      <c r="M27" s="641"/>
      <c r="N27" s="641"/>
      <c r="O27" s="641"/>
      <c r="P27" s="641"/>
      <c r="Q27" s="133"/>
      <c r="R27" s="133"/>
      <c r="S27" s="133"/>
      <c r="T27" s="133"/>
    </row>
    <row r="28" ht="25.5">
      <c r="B28" s="134"/>
      <c r="C28" s="134"/>
      <c r="D28" s="134"/>
      <c r="E28" s="134"/>
      <c r="F28" s="134"/>
      <c r="G28" s="134"/>
      <c r="H28" s="134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</row>
    <row r="29" ht="25.5">
      <c r="B29" s="135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</row>
    <row r="30" ht="25.5"/>
    <row r="31" ht="25.5">
      <c r="C31" s="133"/>
      <c r="D31" s="133"/>
      <c r="E31" s="133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</row>
    <row r="32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1:T1"/>
    <mergeCell ref="A2:T2"/>
    <mergeCell ref="B4:B6"/>
    <mergeCell ref="C4:E5"/>
    <mergeCell ref="F4:H5"/>
    <mergeCell ref="I4:K5"/>
    <mergeCell ref="L4:N5"/>
    <mergeCell ref="O4:Q5"/>
    <mergeCell ref="R4:T5"/>
    <mergeCell ref="A27:P27"/>
    <mergeCell ref="B28:T28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9">
    <tabColor rgb="FF00B050"/>
    <outlinePr applyStyles="0" summaryBelow="1" summaryRight="1" showOutlineSymbols="1"/>
    <pageSetUpPr autoPageBreaks="1" fitToPage="0"/>
  </sheetPr>
  <sheetViews>
    <sheetView view="pageBreakPreview" zoomScale="55" workbookViewId="0">
      <selection activeCell="K15" activeCellId="0" sqref="K15"/>
    </sheetView>
  </sheetViews>
  <sheetFormatPr defaultColWidth="9.140625" defaultRowHeight="12.75"/>
  <cols>
    <col customWidth="1" min="1" max="1" style="1" width="3"/>
    <col customWidth="1" min="2" max="2" style="1" width="88.42578125"/>
    <col customWidth="1" min="3" max="3" style="1" width="12.7109375"/>
    <col customWidth="1" min="4" max="4" style="1" width="11.85546875"/>
    <col customWidth="1" min="5" max="5" style="1" width="12.28515625"/>
    <col customWidth="1" min="6" max="6" style="1" width="13.85546875"/>
    <col customWidth="1" min="7" max="7" style="1" width="11.5703125"/>
    <col customWidth="1" min="8" max="9" style="1" width="11"/>
    <col customWidth="1" min="10" max="10" style="1" width="10.42578125"/>
    <col customWidth="1" min="11" max="11" style="1" width="14.28515625"/>
    <col customWidth="1" min="12" max="12" style="1" width="12"/>
    <col customWidth="1" min="13" max="13" style="1" width="9.42578125"/>
    <col customWidth="1" min="14" max="17" style="1" width="12"/>
    <col customWidth="1" min="18" max="18" style="1" width="12.42578125"/>
    <col customWidth="1" min="19" max="19" style="1" width="11"/>
    <col customWidth="1" min="20" max="20" style="1" width="10.85546875"/>
    <col customWidth="1" min="21" max="21" style="1" width="14.28515625"/>
    <col bestFit="1" customWidth="1" min="22" max="22" style="1" width="10.42578125"/>
    <col bestFit="1" customWidth="1" min="23" max="23" style="1" width="9.28515625"/>
    <col min="24" max="16384" style="1" width="9.140625"/>
  </cols>
  <sheetData>
    <row r="1" ht="25.5" customHeight="1">
      <c r="A1" s="560" t="s">
        <v>256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ht="23.25">
      <c r="A2" s="835"/>
      <c r="B2" s="835"/>
      <c r="C2" s="835"/>
      <c r="D2" s="835"/>
      <c r="E2" s="835"/>
      <c r="F2" s="835"/>
      <c r="G2" s="835"/>
      <c r="H2" s="835"/>
      <c r="I2" s="835"/>
      <c r="J2" s="835"/>
      <c r="K2" s="835"/>
      <c r="L2" s="835"/>
      <c r="M2" s="835"/>
      <c r="N2" s="835"/>
      <c r="O2" s="835"/>
      <c r="P2" s="835"/>
      <c r="Q2" s="835"/>
      <c r="R2" s="835"/>
      <c r="S2" s="835"/>
      <c r="T2" s="835"/>
    </row>
    <row r="3" ht="25.5" customHeight="1">
      <c r="A3" s="560" t="s">
        <v>273</v>
      </c>
      <c r="B3" s="560"/>
      <c r="C3" s="560"/>
      <c r="D3" s="560"/>
      <c r="E3" s="560"/>
      <c r="F3" s="560"/>
      <c r="G3" s="560"/>
      <c r="H3" s="560"/>
      <c r="I3" s="560"/>
      <c r="J3" s="560"/>
      <c r="K3" s="560"/>
      <c r="L3" s="560"/>
      <c r="M3" s="560"/>
      <c r="N3" s="560"/>
      <c r="O3" s="560"/>
      <c r="P3" s="560"/>
      <c r="Q3" s="560"/>
      <c r="R3" s="560"/>
      <c r="S3" s="560"/>
      <c r="T3" s="560"/>
    </row>
    <row r="4" ht="23.25">
      <c r="B4" s="5"/>
    </row>
    <row r="5" ht="25.5" customHeight="1">
      <c r="B5" s="3146" t="s">
        <v>3</v>
      </c>
      <c r="C5" s="3147" t="s">
        <v>4</v>
      </c>
      <c r="D5" s="836"/>
      <c r="E5" s="836"/>
      <c r="F5" s="3147" t="s">
        <v>5</v>
      </c>
      <c r="G5" s="836"/>
      <c r="H5" s="837"/>
      <c r="I5" s="3148" t="s">
        <v>6</v>
      </c>
      <c r="J5" s="836"/>
      <c r="K5" s="836"/>
      <c r="L5" s="3147" t="s">
        <v>7</v>
      </c>
      <c r="M5" s="836"/>
      <c r="N5" s="837"/>
      <c r="O5" s="3147">
        <v>5</v>
      </c>
      <c r="P5" s="836"/>
      <c r="Q5" s="836"/>
      <c r="R5" s="3150" t="s">
        <v>49</v>
      </c>
      <c r="S5" s="3151"/>
      <c r="T5" s="3152"/>
    </row>
    <row r="6" ht="26.25">
      <c r="B6" s="3154"/>
      <c r="C6" s="838"/>
      <c r="D6" s="839"/>
      <c r="E6" s="839"/>
      <c r="F6" s="840"/>
      <c r="G6" s="841"/>
      <c r="H6" s="842"/>
      <c r="I6" s="841"/>
      <c r="J6" s="841"/>
      <c r="K6" s="841"/>
      <c r="L6" s="843"/>
      <c r="M6" s="844"/>
      <c r="N6" s="845"/>
      <c r="O6" s="838"/>
      <c r="P6" s="839"/>
      <c r="Q6" s="839"/>
      <c r="R6" s="3161"/>
      <c r="S6" s="3162"/>
      <c r="T6" s="3163"/>
    </row>
    <row r="7" ht="66" customHeight="1">
      <c r="B7" s="3164"/>
      <c r="C7" s="3165" t="s">
        <v>9</v>
      </c>
      <c r="D7" s="3165" t="s">
        <v>10</v>
      </c>
      <c r="E7" s="3401" t="s">
        <v>11</v>
      </c>
      <c r="F7" s="3165" t="s">
        <v>9</v>
      </c>
      <c r="G7" s="3165" t="s">
        <v>10</v>
      </c>
      <c r="H7" s="3166" t="s">
        <v>11</v>
      </c>
      <c r="I7" s="3165" t="s">
        <v>9</v>
      </c>
      <c r="J7" s="3165" t="s">
        <v>10</v>
      </c>
      <c r="K7" s="3166" t="s">
        <v>11</v>
      </c>
      <c r="L7" s="3165" t="s">
        <v>9</v>
      </c>
      <c r="M7" s="3165" t="s">
        <v>10</v>
      </c>
      <c r="N7" s="3166" t="s">
        <v>11</v>
      </c>
      <c r="O7" s="3165" t="s">
        <v>9</v>
      </c>
      <c r="P7" s="3165" t="s">
        <v>10</v>
      </c>
      <c r="Q7" s="3401" t="s">
        <v>11</v>
      </c>
      <c r="R7" s="3165" t="s">
        <v>9</v>
      </c>
      <c r="S7" s="3165" t="s">
        <v>10</v>
      </c>
      <c r="T7" s="3294" t="s">
        <v>11</v>
      </c>
    </row>
    <row r="8" ht="23.25">
      <c r="B8" s="3169" t="s">
        <v>12</v>
      </c>
      <c r="C8" s="3296"/>
      <c r="D8" s="3296"/>
      <c r="E8" s="3297"/>
      <c r="F8" s="849"/>
      <c r="G8" s="849"/>
      <c r="H8" s="3298"/>
      <c r="I8" s="852"/>
      <c r="J8" s="849"/>
      <c r="K8" s="3299"/>
      <c r="L8" s="852"/>
      <c r="M8" s="849"/>
      <c r="N8" s="3298"/>
      <c r="O8" s="853"/>
      <c r="P8" s="854"/>
      <c r="Q8" s="3299"/>
      <c r="R8" s="3300"/>
      <c r="S8" s="3300"/>
      <c r="T8" s="3214"/>
    </row>
    <row r="9" s="648" customFormat="1" ht="23.25">
      <c r="B9" s="3310" t="s">
        <v>274</v>
      </c>
      <c r="C9" s="3302">
        <f>C13+C16</f>
        <v>18</v>
      </c>
      <c r="D9" s="3303">
        <f t="shared" ref="D9:Q9" si="667">D13+D16</f>
        <v>9</v>
      </c>
      <c r="E9" s="3304">
        <f t="shared" si="667"/>
        <v>27</v>
      </c>
      <c r="F9" s="3305">
        <f t="shared" si="667"/>
        <v>0</v>
      </c>
      <c r="G9" s="3303">
        <f t="shared" si="667"/>
        <v>0</v>
      </c>
      <c r="H9" s="3304">
        <f t="shared" si="667"/>
        <v>0</v>
      </c>
      <c r="I9" s="3305">
        <f t="shared" si="667"/>
        <v>0</v>
      </c>
      <c r="J9" s="3303">
        <f t="shared" si="667"/>
        <v>0</v>
      </c>
      <c r="K9" s="3304">
        <f t="shared" si="667"/>
        <v>0</v>
      </c>
      <c r="L9" s="3305">
        <f t="shared" si="667"/>
        <v>0</v>
      </c>
      <c r="M9" s="3303">
        <f t="shared" si="667"/>
        <v>0</v>
      </c>
      <c r="N9" s="3306">
        <f t="shared" si="667"/>
        <v>0</v>
      </c>
      <c r="O9" s="3302">
        <f t="shared" si="667"/>
        <v>0</v>
      </c>
      <c r="P9" s="3303">
        <f t="shared" si="667"/>
        <v>0</v>
      </c>
      <c r="Q9" s="3304">
        <f t="shared" si="667"/>
        <v>0</v>
      </c>
      <c r="R9" s="3307">
        <f>C9+F9+I9+L9+O9</f>
        <v>18</v>
      </c>
      <c r="S9" s="3308">
        <f>D9+G9+J9+M9+P9</f>
        <v>9</v>
      </c>
      <c r="T9" s="3309">
        <f>SUM(R9:S9)</f>
        <v>27</v>
      </c>
    </row>
    <row r="10" s="648" customFormat="1" ht="23.25">
      <c r="B10" s="3327" t="s">
        <v>17</v>
      </c>
      <c r="C10" s="3328">
        <f>SUM(C9:C9)</f>
        <v>18</v>
      </c>
      <c r="D10" s="3329">
        <f t="shared" ref="D10:T10" si="668">SUM(D9:D9)</f>
        <v>9</v>
      </c>
      <c r="E10" s="3330">
        <f t="shared" si="668"/>
        <v>27</v>
      </c>
      <c r="F10" s="3328">
        <f t="shared" si="668"/>
        <v>0</v>
      </c>
      <c r="G10" s="3329">
        <f t="shared" si="668"/>
        <v>0</v>
      </c>
      <c r="H10" s="3330">
        <f t="shared" si="668"/>
        <v>0</v>
      </c>
      <c r="I10" s="3328">
        <f t="shared" si="668"/>
        <v>0</v>
      </c>
      <c r="J10" s="3329">
        <f t="shared" si="668"/>
        <v>0</v>
      </c>
      <c r="K10" s="3330">
        <f t="shared" si="668"/>
        <v>0</v>
      </c>
      <c r="L10" s="3331">
        <f t="shared" si="668"/>
        <v>0</v>
      </c>
      <c r="M10" s="3329">
        <f t="shared" si="668"/>
        <v>0</v>
      </c>
      <c r="N10" s="3332">
        <f t="shared" si="668"/>
        <v>0</v>
      </c>
      <c r="O10" s="3328">
        <f t="shared" si="668"/>
        <v>0</v>
      </c>
      <c r="P10" s="3329">
        <f t="shared" si="668"/>
        <v>0</v>
      </c>
      <c r="Q10" s="3330">
        <f t="shared" si="668"/>
        <v>0</v>
      </c>
      <c r="R10" s="3331">
        <f t="shared" si="668"/>
        <v>18</v>
      </c>
      <c r="S10" s="3331">
        <f t="shared" si="668"/>
        <v>9</v>
      </c>
      <c r="T10" s="3333">
        <f t="shared" si="668"/>
        <v>27</v>
      </c>
    </row>
    <row r="11" s="648" customFormat="1" ht="24">
      <c r="B11" s="3334" t="s">
        <v>18</v>
      </c>
      <c r="C11" s="3335"/>
      <c r="D11" s="3336"/>
      <c r="E11" s="3337"/>
      <c r="F11" s="3328"/>
      <c r="G11" s="3329"/>
      <c r="H11" s="3330"/>
      <c r="I11" s="3328"/>
      <c r="J11" s="3329"/>
      <c r="K11" s="3330"/>
      <c r="L11" s="3338"/>
      <c r="M11" s="3339"/>
      <c r="N11" s="3340"/>
      <c r="O11" s="3328"/>
      <c r="P11" s="3329"/>
      <c r="Q11" s="3330"/>
      <c r="R11" s="3338"/>
      <c r="S11" s="3338"/>
      <c r="T11" s="3341"/>
    </row>
    <row r="12" s="648" customFormat="1" ht="23.25">
      <c r="B12" s="3342" t="s">
        <v>19</v>
      </c>
      <c r="C12" s="3343"/>
      <c r="D12" s="3344"/>
      <c r="E12" s="3340"/>
      <c r="F12" s="3343"/>
      <c r="G12" s="3344"/>
      <c r="H12" s="3345"/>
      <c r="I12" s="3346"/>
      <c r="J12" s="3344" t="s">
        <v>43</v>
      </c>
      <c r="K12" s="3340"/>
      <c r="L12" s="3343"/>
      <c r="M12" s="3344"/>
      <c r="N12" s="3340"/>
      <c r="O12" s="3347"/>
      <c r="P12" s="3339"/>
      <c r="Q12" s="3340"/>
      <c r="R12" s="3348"/>
      <c r="S12" s="3348"/>
      <c r="T12" s="3349"/>
    </row>
    <row r="13" s="648" customFormat="1" ht="23.25">
      <c r="B13" s="3310" t="s">
        <v>274</v>
      </c>
      <c r="C13" s="3351">
        <v>18</v>
      </c>
      <c r="D13" s="3352">
        <v>9</v>
      </c>
      <c r="E13" s="3306">
        <f>SUM(C13:D13)</f>
        <v>27</v>
      </c>
      <c r="F13" s="3351">
        <v>0</v>
      </c>
      <c r="G13" s="3352">
        <v>0</v>
      </c>
      <c r="H13" s="3304">
        <f>SUM(F13:G13)</f>
        <v>0</v>
      </c>
      <c r="I13" s="3356">
        <v>0</v>
      </c>
      <c r="J13" s="3352">
        <v>0</v>
      </c>
      <c r="K13" s="3304">
        <f>SUM(I13:J13)</f>
        <v>0</v>
      </c>
      <c r="L13" s="3356">
        <v>0</v>
      </c>
      <c r="M13" s="3352">
        <v>0</v>
      </c>
      <c r="N13" s="3304">
        <f>SUM(L13:M13)</f>
        <v>0</v>
      </c>
      <c r="O13" s="3356">
        <v>0</v>
      </c>
      <c r="P13" s="3352">
        <v>0</v>
      </c>
      <c r="Q13" s="3304">
        <f t="shared" ref="Q13:Q16" si="669">SUM(O13:P13)</f>
        <v>0</v>
      </c>
      <c r="R13" s="3307">
        <f>C13+F13+I13+L13+O13</f>
        <v>18</v>
      </c>
      <c r="S13" s="3308">
        <f>D13+G13+J13+M13+P13</f>
        <v>9</v>
      </c>
      <c r="T13" s="3309">
        <f>SUM(R13:S13)</f>
        <v>27</v>
      </c>
    </row>
    <row r="14" s="648" customFormat="1" ht="23.25">
      <c r="B14" s="3371" t="s">
        <v>21</v>
      </c>
      <c r="C14" s="3328">
        <f t="shared" ref="C14:C17" si="670">SUM(C13:C13)</f>
        <v>18</v>
      </c>
      <c r="D14" s="3328">
        <f t="shared" ref="D14:T17" si="671">SUM(D13:D13)</f>
        <v>9</v>
      </c>
      <c r="E14" s="3328">
        <f t="shared" si="671"/>
        <v>27</v>
      </c>
      <c r="F14" s="3328">
        <f t="shared" si="671"/>
        <v>0</v>
      </c>
      <c r="G14" s="3328">
        <f t="shared" si="671"/>
        <v>0</v>
      </c>
      <c r="H14" s="3328">
        <f t="shared" si="671"/>
        <v>0</v>
      </c>
      <c r="I14" s="3328">
        <f t="shared" si="671"/>
        <v>0</v>
      </c>
      <c r="J14" s="3328">
        <f t="shared" si="671"/>
        <v>0</v>
      </c>
      <c r="K14" s="3328">
        <f t="shared" si="671"/>
        <v>0</v>
      </c>
      <c r="L14" s="3328">
        <f t="shared" si="671"/>
        <v>0</v>
      </c>
      <c r="M14" s="3328">
        <f t="shared" si="671"/>
        <v>0</v>
      </c>
      <c r="N14" s="3328">
        <f t="shared" si="671"/>
        <v>0</v>
      </c>
      <c r="O14" s="3328">
        <f t="shared" si="671"/>
        <v>0</v>
      </c>
      <c r="P14" s="3328">
        <f t="shared" si="671"/>
        <v>0</v>
      </c>
      <c r="Q14" s="3328">
        <f t="shared" si="669"/>
        <v>0</v>
      </c>
      <c r="R14" s="3372">
        <f>SUM(R13:R13)</f>
        <v>18</v>
      </c>
      <c r="S14" s="3372">
        <f>SUM(S13:S13)</f>
        <v>9</v>
      </c>
      <c r="T14" s="3372">
        <f>SUM(T13:T13)</f>
        <v>27</v>
      </c>
    </row>
    <row r="15" s="648" customFormat="1" ht="23.25">
      <c r="B15" s="3373" t="s">
        <v>22</v>
      </c>
      <c r="C15" s="3374"/>
      <c r="D15" s="3375"/>
      <c r="E15" s="3376"/>
      <c r="F15" s="3374"/>
      <c r="G15" s="3375"/>
      <c r="H15" s="3377"/>
      <c r="I15" s="3375"/>
      <c r="J15" s="3375"/>
      <c r="K15" s="3376"/>
      <c r="L15" s="3374"/>
      <c r="M15" s="3375"/>
      <c r="N15" s="3377"/>
      <c r="O15" s="3375"/>
      <c r="P15" s="3375"/>
      <c r="Q15" s="3376"/>
      <c r="R15" s="3374"/>
      <c r="S15" s="3375"/>
      <c r="T15" s="3378"/>
    </row>
    <row r="16" s="648" customFormat="1" ht="23.25">
      <c r="B16" s="3310" t="s">
        <v>274</v>
      </c>
      <c r="C16" s="3379">
        <v>0</v>
      </c>
      <c r="D16" s="3380">
        <v>0</v>
      </c>
      <c r="E16" s="3381">
        <f>SUM(C16:D16)</f>
        <v>0</v>
      </c>
      <c r="F16" s="3379">
        <v>0</v>
      </c>
      <c r="G16" s="3380">
        <v>0</v>
      </c>
      <c r="H16" s="1955">
        <f>SUM(F16:G16)</f>
        <v>0</v>
      </c>
      <c r="I16" s="3382">
        <v>0</v>
      </c>
      <c r="J16" s="3380">
        <v>0</v>
      </c>
      <c r="K16" s="3381">
        <v>0</v>
      </c>
      <c r="L16" s="3379">
        <v>0</v>
      </c>
      <c r="M16" s="3380">
        <v>0</v>
      </c>
      <c r="N16" s="3383">
        <f>SUM(L16:M16)</f>
        <v>0</v>
      </c>
      <c r="O16" s="3382">
        <v>0</v>
      </c>
      <c r="P16" s="3380">
        <v>0</v>
      </c>
      <c r="Q16" s="3381">
        <f t="shared" si="669"/>
        <v>0</v>
      </c>
      <c r="R16" s="3384">
        <f>C16+F16+I16+L16+O16</f>
        <v>0</v>
      </c>
      <c r="S16" s="3385">
        <f>D16+G16+J16+M16+P16</f>
        <v>0</v>
      </c>
      <c r="T16" s="3386">
        <f>SUM(R16:S16)</f>
        <v>0</v>
      </c>
    </row>
    <row r="17" s="648" customFormat="1" ht="23.25">
      <c r="B17" s="3327" t="s">
        <v>23</v>
      </c>
      <c r="C17" s="3330">
        <f t="shared" si="670"/>
        <v>0</v>
      </c>
      <c r="D17" s="3330">
        <f t="shared" si="671"/>
        <v>0</v>
      </c>
      <c r="E17" s="3330">
        <f t="shared" si="671"/>
        <v>0</v>
      </c>
      <c r="F17" s="3330">
        <f t="shared" si="671"/>
        <v>0</v>
      </c>
      <c r="G17" s="3330">
        <f t="shared" si="671"/>
        <v>0</v>
      </c>
      <c r="H17" s="3330">
        <f t="shared" si="671"/>
        <v>0</v>
      </c>
      <c r="I17" s="3330">
        <f t="shared" si="671"/>
        <v>0</v>
      </c>
      <c r="J17" s="3330">
        <f t="shared" si="671"/>
        <v>0</v>
      </c>
      <c r="K17" s="3330">
        <f t="shared" si="671"/>
        <v>0</v>
      </c>
      <c r="L17" s="3330">
        <f t="shared" si="671"/>
        <v>0</v>
      </c>
      <c r="M17" s="3330">
        <f t="shared" si="671"/>
        <v>0</v>
      </c>
      <c r="N17" s="3330">
        <f t="shared" si="671"/>
        <v>0</v>
      </c>
      <c r="O17" s="3330">
        <f t="shared" si="671"/>
        <v>0</v>
      </c>
      <c r="P17" s="3330">
        <f t="shared" si="671"/>
        <v>0</v>
      </c>
      <c r="Q17" s="3330">
        <f t="shared" si="671"/>
        <v>0</v>
      </c>
      <c r="R17" s="3372">
        <f t="shared" si="671"/>
        <v>0</v>
      </c>
      <c r="S17" s="3372">
        <f t="shared" si="671"/>
        <v>0</v>
      </c>
      <c r="T17" s="3372">
        <f t="shared" si="671"/>
        <v>0</v>
      </c>
    </row>
    <row r="18" s="648" customFormat="1" ht="24">
      <c r="B18" s="3389" t="s">
        <v>54</v>
      </c>
      <c r="C18" s="3390">
        <f>C14</f>
        <v>18</v>
      </c>
      <c r="D18" s="3402">
        <f t="shared" ref="D18:T18" si="672">D14</f>
        <v>9</v>
      </c>
      <c r="E18" s="3403">
        <f t="shared" si="672"/>
        <v>27</v>
      </c>
      <c r="F18" s="3404">
        <f t="shared" si="672"/>
        <v>0</v>
      </c>
      <c r="G18" s="3402">
        <f t="shared" si="672"/>
        <v>0</v>
      </c>
      <c r="H18" s="3405">
        <f t="shared" si="672"/>
        <v>0</v>
      </c>
      <c r="I18" s="3406">
        <f t="shared" si="672"/>
        <v>0</v>
      </c>
      <c r="J18" s="3402">
        <f t="shared" si="672"/>
        <v>0</v>
      </c>
      <c r="K18" s="3403">
        <f t="shared" si="672"/>
        <v>0</v>
      </c>
      <c r="L18" s="3404">
        <f t="shared" si="672"/>
        <v>0</v>
      </c>
      <c r="M18" s="3402">
        <f t="shared" si="672"/>
        <v>0</v>
      </c>
      <c r="N18" s="3405">
        <f t="shared" si="672"/>
        <v>0</v>
      </c>
      <c r="O18" s="3406">
        <f t="shared" si="672"/>
        <v>0</v>
      </c>
      <c r="P18" s="3402">
        <f t="shared" si="672"/>
        <v>0</v>
      </c>
      <c r="Q18" s="3403">
        <f t="shared" si="672"/>
        <v>0</v>
      </c>
      <c r="R18" s="3404">
        <f t="shared" si="672"/>
        <v>18</v>
      </c>
      <c r="S18" s="3402">
        <f t="shared" si="672"/>
        <v>9</v>
      </c>
      <c r="T18" s="3403">
        <f t="shared" si="672"/>
        <v>27</v>
      </c>
    </row>
    <row r="19" s="648" customFormat="1" ht="31.5" customHeight="1">
      <c r="B19" s="3395" t="s">
        <v>61</v>
      </c>
      <c r="C19" s="3406">
        <f t="shared" ref="C19:T19" si="673">C17</f>
        <v>0</v>
      </c>
      <c r="D19" s="3402">
        <f t="shared" si="673"/>
        <v>0</v>
      </c>
      <c r="E19" s="3403">
        <f t="shared" si="673"/>
        <v>0</v>
      </c>
      <c r="F19" s="3404">
        <f t="shared" si="673"/>
        <v>0</v>
      </c>
      <c r="G19" s="3402">
        <f t="shared" si="673"/>
        <v>0</v>
      </c>
      <c r="H19" s="3405">
        <f t="shared" si="673"/>
        <v>0</v>
      </c>
      <c r="I19" s="3406">
        <f t="shared" si="673"/>
        <v>0</v>
      </c>
      <c r="J19" s="3402">
        <f t="shared" si="673"/>
        <v>0</v>
      </c>
      <c r="K19" s="3403">
        <f t="shared" si="673"/>
        <v>0</v>
      </c>
      <c r="L19" s="3404">
        <f t="shared" si="673"/>
        <v>0</v>
      </c>
      <c r="M19" s="3402">
        <f t="shared" si="673"/>
        <v>0</v>
      </c>
      <c r="N19" s="3405">
        <f t="shared" si="673"/>
        <v>0</v>
      </c>
      <c r="O19" s="3406">
        <f t="shared" si="673"/>
        <v>0</v>
      </c>
      <c r="P19" s="3402">
        <f t="shared" si="673"/>
        <v>0</v>
      </c>
      <c r="Q19" s="3403">
        <f t="shared" si="673"/>
        <v>0</v>
      </c>
      <c r="R19" s="3404">
        <f t="shared" si="673"/>
        <v>0</v>
      </c>
      <c r="S19" s="3402">
        <f t="shared" si="673"/>
        <v>0</v>
      </c>
      <c r="T19" s="3403">
        <f t="shared" si="673"/>
        <v>0</v>
      </c>
    </row>
    <row r="20" ht="30">
      <c r="B20" s="907" t="s">
        <v>62</v>
      </c>
      <c r="C20" s="3407">
        <f t="shared" ref="C20:T20" si="674">SUM(C18:C19)</f>
        <v>18</v>
      </c>
      <c r="D20" s="3408">
        <f t="shared" si="674"/>
        <v>9</v>
      </c>
      <c r="E20" s="3409">
        <f t="shared" si="674"/>
        <v>27</v>
      </c>
      <c r="F20" s="3410">
        <f t="shared" si="674"/>
        <v>0</v>
      </c>
      <c r="G20" s="3408">
        <f t="shared" si="674"/>
        <v>0</v>
      </c>
      <c r="H20" s="3411">
        <f t="shared" si="674"/>
        <v>0</v>
      </c>
      <c r="I20" s="3407">
        <f t="shared" si="674"/>
        <v>0</v>
      </c>
      <c r="J20" s="3408">
        <f t="shared" si="674"/>
        <v>0</v>
      </c>
      <c r="K20" s="3409">
        <f t="shared" si="674"/>
        <v>0</v>
      </c>
      <c r="L20" s="3410">
        <f t="shared" si="674"/>
        <v>0</v>
      </c>
      <c r="M20" s="3408">
        <f t="shared" si="674"/>
        <v>0</v>
      </c>
      <c r="N20" s="3411">
        <f t="shared" si="674"/>
        <v>0</v>
      </c>
      <c r="O20" s="3407">
        <f t="shared" si="674"/>
        <v>0</v>
      </c>
      <c r="P20" s="3408">
        <f t="shared" si="674"/>
        <v>0</v>
      </c>
      <c r="Q20" s="3409">
        <f t="shared" si="674"/>
        <v>0</v>
      </c>
      <c r="R20" s="3410">
        <f t="shared" si="674"/>
        <v>18</v>
      </c>
      <c r="S20" s="3408">
        <f t="shared" si="674"/>
        <v>9</v>
      </c>
      <c r="T20" s="3409">
        <f t="shared" si="674"/>
        <v>27</v>
      </c>
    </row>
    <row r="21">
      <c r="B21" s="135"/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</row>
    <row r="22" ht="25.5" customHeight="1">
      <c r="A22" s="641"/>
      <c r="B22" s="641"/>
      <c r="C22" s="641"/>
      <c r="D22" s="641"/>
      <c r="E22" s="641"/>
      <c r="F22" s="641"/>
      <c r="G22" s="641"/>
      <c r="H22" s="641"/>
      <c r="I22" s="641"/>
      <c r="J22" s="641"/>
      <c r="K22" s="641"/>
      <c r="L22" s="641"/>
      <c r="M22" s="641"/>
      <c r="N22" s="641"/>
      <c r="O22" s="641"/>
      <c r="P22" s="641"/>
      <c r="Q22" s="133"/>
      <c r="R22" s="133"/>
      <c r="S22" s="133"/>
      <c r="T22" s="133"/>
    </row>
    <row r="23">
      <c r="B23" s="134"/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</row>
    <row r="24">
      <c r="B24" s="135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</row>
    <row r="26"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</row>
  </sheetData>
  <mergeCells count="12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  <mergeCell ref="A22:P22"/>
    <mergeCell ref="B23:T23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2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M25" activeCellId="0" sqref="M25"/>
    </sheetView>
  </sheetViews>
  <sheetFormatPr defaultColWidth="9.140625" defaultRowHeight="15" customHeight="1"/>
  <cols>
    <col customWidth="1" min="1" max="1" style="1" width="91.28515625"/>
    <col customWidth="1" min="2" max="2" style="693" width="16.140625"/>
    <col customWidth="1" min="3" max="3" style="693" width="13.85546875"/>
    <col customWidth="1" min="4" max="4" style="693" width="14.140625"/>
    <col customWidth="1" min="5" max="5" style="693" width="14.42578125"/>
    <col customWidth="1" min="6" max="6" style="693" width="14.85546875"/>
    <col customWidth="1" min="7" max="7" style="693" width="13.140625"/>
    <col customWidth="1" min="8" max="8" style="693" width="15.42578125"/>
    <col customWidth="1" min="9" max="9" style="693" width="14.28515625"/>
    <col customWidth="1" min="10" max="10" style="693" width="16.140625"/>
    <col customWidth="1" min="11" max="12" style="1" width="10.7109375"/>
    <col min="13" max="13" style="1" width="9.140625"/>
    <col customWidth="1" min="14" max="14" style="1" width="12.85546875"/>
    <col customWidth="1" min="15" max="15" style="1" width="23.42578125"/>
    <col min="16" max="17" style="1" width="9.140625"/>
    <col bestFit="1" customWidth="1" min="18" max="18" style="1" width="10.42578125"/>
    <col customWidth="1" min="19" max="19" style="1" width="11.28515625"/>
    <col min="20" max="16384" style="1" width="9.140625"/>
  </cols>
  <sheetData>
    <row r="1" ht="24.75" customHeight="1">
      <c r="A1" s="560" t="s">
        <v>256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</row>
    <row r="2" ht="48.75" customHeight="1">
      <c r="A2" s="5" t="s">
        <v>65</v>
      </c>
      <c r="B2" s="5"/>
      <c r="C2" s="5"/>
      <c r="D2" s="5"/>
      <c r="E2" s="5"/>
      <c r="F2" s="5"/>
      <c r="G2" s="5"/>
      <c r="H2" s="5"/>
      <c r="I2" s="5"/>
      <c r="J2" s="5"/>
      <c r="K2" s="560"/>
      <c r="L2" s="560"/>
    </row>
    <row r="3" ht="33" customHeight="1">
      <c r="A3" s="3146" t="s">
        <v>3</v>
      </c>
      <c r="B3" s="3412" t="s">
        <v>36</v>
      </c>
      <c r="C3" s="3413"/>
      <c r="D3" s="3414"/>
      <c r="E3" s="3412" t="s">
        <v>37</v>
      </c>
      <c r="F3" s="3413"/>
      <c r="G3" s="3414"/>
      <c r="H3" s="3150" t="s">
        <v>38</v>
      </c>
      <c r="I3" s="3151"/>
      <c r="J3" s="3152"/>
      <c r="K3" s="3153"/>
      <c r="L3" s="3153"/>
    </row>
    <row r="4" ht="33" customHeight="1">
      <c r="A4" s="3154"/>
      <c r="B4" s="3415" t="s">
        <v>66</v>
      </c>
      <c r="C4" s="3416"/>
      <c r="D4" s="3417"/>
      <c r="E4" s="3415" t="s">
        <v>66</v>
      </c>
      <c r="F4" s="3416"/>
      <c r="G4" s="3417"/>
      <c r="H4" s="3161"/>
      <c r="I4" s="3162"/>
      <c r="J4" s="3163"/>
      <c r="K4" s="3153"/>
      <c r="L4" s="3153"/>
    </row>
    <row r="5" ht="42.75" customHeight="1">
      <c r="A5" s="3164"/>
      <c r="B5" s="3165" t="s">
        <v>9</v>
      </c>
      <c r="C5" s="3165" t="s">
        <v>10</v>
      </c>
      <c r="D5" s="3401" t="s">
        <v>11</v>
      </c>
      <c r="E5" s="3165" t="s">
        <v>9</v>
      </c>
      <c r="F5" s="3165" t="s">
        <v>10</v>
      </c>
      <c r="G5" s="3401" t="s">
        <v>11</v>
      </c>
      <c r="H5" s="3165" t="s">
        <v>9</v>
      </c>
      <c r="I5" s="3165" t="s">
        <v>10</v>
      </c>
      <c r="J5" s="3294" t="s">
        <v>11</v>
      </c>
      <c r="K5" s="3153"/>
      <c r="L5" s="3153"/>
    </row>
    <row r="6" ht="36.75" customHeight="1">
      <c r="A6" s="3418" t="s">
        <v>12</v>
      </c>
      <c r="B6" s="3256"/>
      <c r="C6" s="3258"/>
      <c r="D6" s="3419"/>
      <c r="E6" s="3256"/>
      <c r="F6" s="3258"/>
      <c r="G6" s="3420"/>
      <c r="H6" s="3421"/>
      <c r="I6" s="3422"/>
      <c r="J6" s="3423"/>
      <c r="K6" s="3153"/>
      <c r="L6" s="3153"/>
    </row>
    <row r="7" ht="29.25" customHeight="1">
      <c r="A7" s="3178" t="s">
        <v>275</v>
      </c>
      <c r="B7" s="3424">
        <f>B19+B30</f>
        <v>15</v>
      </c>
      <c r="C7" s="3425">
        <f t="shared" ref="B7:G15" si="675">C19+C30</f>
        <v>2</v>
      </c>
      <c r="D7" s="3426">
        <f t="shared" si="675"/>
        <v>17</v>
      </c>
      <c r="E7" s="3182">
        <f t="shared" si="675"/>
        <v>18</v>
      </c>
      <c r="F7" s="3180">
        <f t="shared" si="675"/>
        <v>0</v>
      </c>
      <c r="G7" s="3268">
        <f t="shared" si="675"/>
        <v>18</v>
      </c>
      <c r="H7" s="3427">
        <f t="shared" ref="H7:I15" si="676">B7+E7</f>
        <v>33</v>
      </c>
      <c r="I7" s="76">
        <f t="shared" si="676"/>
        <v>2</v>
      </c>
      <c r="J7" s="3428">
        <f t="shared" ref="J7:J15" si="677">H7+I7</f>
        <v>35</v>
      </c>
      <c r="K7" s="3153"/>
      <c r="L7" s="3153"/>
      <c r="M7" s="3153"/>
      <c r="N7" s="3153"/>
    </row>
    <row r="8" ht="27.75" customHeight="1">
      <c r="A8" s="3187" t="s">
        <v>276</v>
      </c>
      <c r="B8" s="3191">
        <f t="shared" si="675"/>
        <v>14</v>
      </c>
      <c r="C8" s="3189">
        <f t="shared" si="675"/>
        <v>4</v>
      </c>
      <c r="D8" s="3429">
        <f t="shared" si="675"/>
        <v>18</v>
      </c>
      <c r="E8" s="3191">
        <f t="shared" si="675"/>
        <v>21</v>
      </c>
      <c r="F8" s="3189">
        <f t="shared" si="675"/>
        <v>0</v>
      </c>
      <c r="G8" s="3429">
        <f t="shared" si="675"/>
        <v>21</v>
      </c>
      <c r="H8" s="3430">
        <f t="shared" si="676"/>
        <v>35</v>
      </c>
      <c r="I8" s="3431">
        <f t="shared" si="676"/>
        <v>4</v>
      </c>
      <c r="J8" s="3428">
        <f t="shared" si="677"/>
        <v>39</v>
      </c>
      <c r="K8" s="3153"/>
      <c r="L8" s="3153"/>
    </row>
    <row r="9" ht="27.75" customHeight="1">
      <c r="A9" s="3199" t="s">
        <v>277</v>
      </c>
      <c r="B9" s="3191">
        <f t="shared" si="675"/>
        <v>14</v>
      </c>
      <c r="C9" s="3189">
        <f t="shared" si="675"/>
        <v>1</v>
      </c>
      <c r="D9" s="3429">
        <f t="shared" si="675"/>
        <v>15</v>
      </c>
      <c r="E9" s="3191">
        <f t="shared" si="675"/>
        <v>20</v>
      </c>
      <c r="F9" s="3189">
        <f t="shared" si="675"/>
        <v>0</v>
      </c>
      <c r="G9" s="3429">
        <f t="shared" si="675"/>
        <v>20</v>
      </c>
      <c r="H9" s="78">
        <f t="shared" si="676"/>
        <v>34</v>
      </c>
      <c r="I9" s="79">
        <f t="shared" si="676"/>
        <v>1</v>
      </c>
      <c r="J9" s="3428">
        <f t="shared" si="677"/>
        <v>35</v>
      </c>
      <c r="K9" s="3153"/>
      <c r="L9" s="3153"/>
    </row>
    <row r="10" ht="29.25" customHeight="1">
      <c r="A10" s="3432" t="s">
        <v>278</v>
      </c>
      <c r="B10" s="3191">
        <f t="shared" si="675"/>
        <v>15</v>
      </c>
      <c r="C10" s="3189">
        <f t="shared" si="675"/>
        <v>1</v>
      </c>
      <c r="D10" s="3429">
        <f t="shared" si="675"/>
        <v>16</v>
      </c>
      <c r="E10" s="3191">
        <f t="shared" si="675"/>
        <v>3</v>
      </c>
      <c r="F10" s="3189">
        <f t="shared" si="675"/>
        <v>0</v>
      </c>
      <c r="G10" s="3429">
        <f t="shared" si="675"/>
        <v>3</v>
      </c>
      <c r="H10" s="3427">
        <f t="shared" si="676"/>
        <v>18</v>
      </c>
      <c r="I10" s="3433">
        <f t="shared" si="676"/>
        <v>1</v>
      </c>
      <c r="J10" s="3428">
        <f t="shared" si="677"/>
        <v>19</v>
      </c>
      <c r="K10" s="3153"/>
      <c r="L10" s="3153"/>
    </row>
    <row r="11" ht="27.75" customHeight="1">
      <c r="A11" s="3434" t="s">
        <v>279</v>
      </c>
      <c r="B11" s="3191">
        <f t="shared" si="675"/>
        <v>0</v>
      </c>
      <c r="C11" s="3189">
        <f t="shared" si="675"/>
        <v>0</v>
      </c>
      <c r="D11" s="3429">
        <f t="shared" si="675"/>
        <v>0</v>
      </c>
      <c r="E11" s="3191">
        <f t="shared" si="675"/>
        <v>12</v>
      </c>
      <c r="F11" s="3189">
        <f t="shared" si="675"/>
        <v>0</v>
      </c>
      <c r="G11" s="3429">
        <f t="shared" si="675"/>
        <v>12</v>
      </c>
      <c r="H11" s="3430">
        <f t="shared" si="676"/>
        <v>12</v>
      </c>
      <c r="I11" s="3431">
        <f t="shared" si="676"/>
        <v>0</v>
      </c>
      <c r="J11" s="3428">
        <f t="shared" si="677"/>
        <v>12</v>
      </c>
      <c r="K11" s="3153"/>
      <c r="L11" s="3153"/>
    </row>
    <row r="12" ht="27.75" customHeight="1">
      <c r="A12" s="3435" t="s">
        <v>280</v>
      </c>
      <c r="B12" s="3191">
        <f t="shared" si="675"/>
        <v>32</v>
      </c>
      <c r="C12" s="3189">
        <f t="shared" si="675"/>
        <v>5</v>
      </c>
      <c r="D12" s="3429">
        <f t="shared" si="675"/>
        <v>37</v>
      </c>
      <c r="E12" s="3191">
        <f t="shared" si="675"/>
        <v>30</v>
      </c>
      <c r="F12" s="3189">
        <f t="shared" si="675"/>
        <v>4</v>
      </c>
      <c r="G12" s="3429">
        <f t="shared" si="675"/>
        <v>34</v>
      </c>
      <c r="H12" s="3430">
        <f t="shared" si="676"/>
        <v>62</v>
      </c>
      <c r="I12" s="3431">
        <f t="shared" si="676"/>
        <v>9</v>
      </c>
      <c r="J12" s="3428">
        <f t="shared" si="677"/>
        <v>71</v>
      </c>
      <c r="K12" s="3153"/>
      <c r="L12" s="3153"/>
    </row>
    <row r="13" ht="30.75" customHeight="1">
      <c r="A13" s="3436" t="s">
        <v>281</v>
      </c>
      <c r="B13" s="3191">
        <f t="shared" si="675"/>
        <v>0</v>
      </c>
      <c r="C13" s="3189">
        <f t="shared" si="675"/>
        <v>0</v>
      </c>
      <c r="D13" s="3429">
        <f t="shared" si="675"/>
        <v>0</v>
      </c>
      <c r="E13" s="3191">
        <f t="shared" si="675"/>
        <v>1</v>
      </c>
      <c r="F13" s="3189">
        <f t="shared" si="675"/>
        <v>4</v>
      </c>
      <c r="G13" s="3429">
        <f t="shared" si="675"/>
        <v>5</v>
      </c>
      <c r="H13" s="3430">
        <f t="shared" si="676"/>
        <v>1</v>
      </c>
      <c r="I13" s="3431">
        <f t="shared" si="676"/>
        <v>4</v>
      </c>
      <c r="J13" s="3428">
        <f t="shared" si="677"/>
        <v>5</v>
      </c>
      <c r="K13" s="3153"/>
      <c r="L13" s="3153"/>
    </row>
    <row r="14" ht="24.75" customHeight="1">
      <c r="A14" s="3437" t="s">
        <v>282</v>
      </c>
      <c r="B14" s="3191">
        <f t="shared" si="675"/>
        <v>0</v>
      </c>
      <c r="C14" s="3189">
        <f t="shared" si="675"/>
        <v>0</v>
      </c>
      <c r="D14" s="3429">
        <f t="shared" si="675"/>
        <v>0</v>
      </c>
      <c r="E14" s="3191">
        <f t="shared" si="675"/>
        <v>2</v>
      </c>
      <c r="F14" s="3189">
        <f t="shared" si="675"/>
        <v>0</v>
      </c>
      <c r="G14" s="3429">
        <f t="shared" si="675"/>
        <v>2</v>
      </c>
      <c r="H14" s="78">
        <f t="shared" si="676"/>
        <v>2</v>
      </c>
      <c r="I14" s="79">
        <f>C14+F14</f>
        <v>0</v>
      </c>
      <c r="J14" s="3428">
        <f t="shared" si="677"/>
        <v>2</v>
      </c>
      <c r="K14" s="3153"/>
      <c r="L14" s="3153"/>
    </row>
    <row r="15" ht="32.25" customHeight="1">
      <c r="A15" s="3438" t="s">
        <v>283</v>
      </c>
      <c r="B15" s="3191">
        <f t="shared" si="675"/>
        <v>15</v>
      </c>
      <c r="C15" s="3189">
        <f t="shared" si="675"/>
        <v>5</v>
      </c>
      <c r="D15" s="3429">
        <f t="shared" si="675"/>
        <v>20</v>
      </c>
      <c r="E15" s="3191">
        <f t="shared" si="675"/>
        <v>16</v>
      </c>
      <c r="F15" s="3189">
        <f t="shared" si="675"/>
        <v>2</v>
      </c>
      <c r="G15" s="3429">
        <f t="shared" si="675"/>
        <v>18</v>
      </c>
      <c r="H15" s="3439">
        <f t="shared" si="676"/>
        <v>31</v>
      </c>
      <c r="I15" s="3440">
        <f t="shared" si="676"/>
        <v>7</v>
      </c>
      <c r="J15" s="3428">
        <f t="shared" si="677"/>
        <v>38</v>
      </c>
      <c r="K15" s="3153"/>
      <c r="L15" s="3153"/>
    </row>
    <row r="16" ht="36.75" customHeight="1">
      <c r="A16" s="3209" t="s">
        <v>30</v>
      </c>
      <c r="B16" s="3210">
        <f t="shared" ref="B16:D16" si="678">SUM(B6:B15)</f>
        <v>105</v>
      </c>
      <c r="C16" s="3210">
        <f t="shared" si="678"/>
        <v>18</v>
      </c>
      <c r="D16" s="3210">
        <f t="shared" si="678"/>
        <v>123</v>
      </c>
      <c r="E16" s="3210">
        <f t="shared" ref="E16:G16" si="679">SUM(E6:E15)</f>
        <v>123</v>
      </c>
      <c r="F16" s="3210">
        <f t="shared" si="679"/>
        <v>10</v>
      </c>
      <c r="G16" s="3210">
        <f t="shared" si="679"/>
        <v>133</v>
      </c>
      <c r="H16" s="3281">
        <f>SUM(H7:H15)</f>
        <v>228</v>
      </c>
      <c r="I16" s="3283">
        <f>SUM(I7:I15)</f>
        <v>28</v>
      </c>
      <c r="J16" s="3210">
        <f>SUM(J7:J15)</f>
        <v>256</v>
      </c>
      <c r="K16" s="3153"/>
      <c r="L16" s="3153"/>
      <c r="M16" s="3153"/>
    </row>
    <row r="17" ht="27" customHeight="1">
      <c r="A17" s="3209" t="s">
        <v>18</v>
      </c>
      <c r="B17" s="3441"/>
      <c r="C17" s="3442"/>
      <c r="D17" s="3443"/>
      <c r="E17" s="3441"/>
      <c r="F17" s="3442"/>
      <c r="G17" s="3443"/>
      <c r="H17" s="3444"/>
      <c r="I17" s="3225"/>
      <c r="J17" s="3445"/>
      <c r="K17" s="3153"/>
      <c r="L17" s="3153"/>
    </row>
    <row r="18" ht="31.5" customHeight="1">
      <c r="A18" s="3223" t="s">
        <v>19</v>
      </c>
      <c r="B18" s="3441"/>
      <c r="C18" s="3229"/>
      <c r="D18" s="3446"/>
      <c r="E18" s="3441"/>
      <c r="F18" s="3229"/>
      <c r="G18" s="3446"/>
      <c r="H18" s="3444"/>
      <c r="I18" s="3225"/>
      <c r="J18" s="3445"/>
      <c r="K18" s="3447"/>
      <c r="L18" s="3447"/>
    </row>
    <row r="19" ht="24.949999999999999" customHeight="1">
      <c r="A19" s="3231" t="s">
        <v>275</v>
      </c>
      <c r="B19" s="3448">
        <v>15</v>
      </c>
      <c r="C19" s="3449">
        <v>2</v>
      </c>
      <c r="D19" s="3183">
        <f t="shared" ref="D19:D27" si="680">SUM(B19:C19)</f>
        <v>17</v>
      </c>
      <c r="E19" s="3448">
        <v>18</v>
      </c>
      <c r="F19" s="3449">
        <v>0</v>
      </c>
      <c r="G19" s="3183">
        <f t="shared" ref="G19:G38" si="681">SUM(E19:F19)</f>
        <v>18</v>
      </c>
      <c r="H19" s="77">
        <f t="shared" ref="H19:J27" si="682">B19+E19</f>
        <v>33</v>
      </c>
      <c r="I19" s="76">
        <f t="shared" si="682"/>
        <v>2</v>
      </c>
      <c r="J19" s="3450">
        <f t="shared" si="682"/>
        <v>35</v>
      </c>
      <c r="K19" s="135"/>
      <c r="L19" s="135"/>
    </row>
    <row r="20" ht="24.949999999999999" customHeight="1">
      <c r="A20" s="3236" t="s">
        <v>276</v>
      </c>
      <c r="B20" s="3451">
        <v>14</v>
      </c>
      <c r="C20" s="3240">
        <v>4</v>
      </c>
      <c r="D20" s="3192">
        <f t="shared" si="680"/>
        <v>18</v>
      </c>
      <c r="E20" s="3452">
        <v>21</v>
      </c>
      <c r="F20" s="3453">
        <v>0</v>
      </c>
      <c r="G20" s="3192">
        <f t="shared" si="681"/>
        <v>21</v>
      </c>
      <c r="H20" s="3430">
        <f t="shared" si="682"/>
        <v>35</v>
      </c>
      <c r="I20" s="3431">
        <f t="shared" si="682"/>
        <v>4</v>
      </c>
      <c r="J20" s="3428">
        <f t="shared" si="682"/>
        <v>39</v>
      </c>
      <c r="K20" s="135"/>
      <c r="L20" s="135"/>
    </row>
    <row r="21" ht="24.949999999999999" customHeight="1">
      <c r="A21" s="3454" t="s">
        <v>277</v>
      </c>
      <c r="B21" s="3451">
        <v>14</v>
      </c>
      <c r="C21" s="3240">
        <v>1</v>
      </c>
      <c r="D21" s="3192">
        <f t="shared" si="680"/>
        <v>15</v>
      </c>
      <c r="E21" s="3452">
        <v>20</v>
      </c>
      <c r="F21" s="3453">
        <v>0</v>
      </c>
      <c r="G21" s="3192">
        <f t="shared" si="681"/>
        <v>20</v>
      </c>
      <c r="H21" s="78">
        <f t="shared" si="682"/>
        <v>34</v>
      </c>
      <c r="I21" s="79">
        <f t="shared" si="682"/>
        <v>1</v>
      </c>
      <c r="J21" s="3455">
        <f t="shared" si="682"/>
        <v>35</v>
      </c>
      <c r="K21" s="135"/>
      <c r="L21" s="135"/>
    </row>
    <row r="22" ht="24.949999999999999" customHeight="1">
      <c r="A22" s="3432" t="s">
        <v>278</v>
      </c>
      <c r="B22" s="3456">
        <v>15</v>
      </c>
      <c r="C22" s="3457">
        <v>1</v>
      </c>
      <c r="D22" s="3192">
        <f t="shared" si="680"/>
        <v>16</v>
      </c>
      <c r="E22" s="3456">
        <v>3</v>
      </c>
      <c r="F22" s="3457">
        <v>0</v>
      </c>
      <c r="G22" s="3192">
        <f t="shared" si="681"/>
        <v>3</v>
      </c>
      <c r="H22" s="3427">
        <f t="shared" si="682"/>
        <v>18</v>
      </c>
      <c r="I22" s="3433">
        <f t="shared" si="682"/>
        <v>1</v>
      </c>
      <c r="J22" s="3458">
        <f t="shared" si="682"/>
        <v>19</v>
      </c>
      <c r="K22" s="135"/>
      <c r="L22" s="135"/>
    </row>
    <row r="23" ht="24.949999999999999" customHeight="1">
      <c r="A23" s="3434" t="s">
        <v>279</v>
      </c>
      <c r="B23" s="3451">
        <v>0</v>
      </c>
      <c r="C23" s="3453">
        <v>0</v>
      </c>
      <c r="D23" s="3192">
        <f t="shared" si="680"/>
        <v>0</v>
      </c>
      <c r="E23" s="3451">
        <v>12</v>
      </c>
      <c r="F23" s="3453">
        <v>0</v>
      </c>
      <c r="G23" s="3192">
        <f t="shared" si="681"/>
        <v>12</v>
      </c>
      <c r="H23" s="3430">
        <f t="shared" si="682"/>
        <v>12</v>
      </c>
      <c r="I23" s="3431">
        <f t="shared" si="682"/>
        <v>0</v>
      </c>
      <c r="J23" s="3428">
        <f t="shared" si="682"/>
        <v>12</v>
      </c>
      <c r="K23" s="135"/>
      <c r="L23" s="135"/>
    </row>
    <row r="24" ht="24.949999999999999" customHeight="1">
      <c r="A24" s="3435" t="s">
        <v>280</v>
      </c>
      <c r="B24" s="3451">
        <v>32</v>
      </c>
      <c r="C24" s="3453">
        <v>5</v>
      </c>
      <c r="D24" s="3192">
        <f t="shared" si="680"/>
        <v>37</v>
      </c>
      <c r="E24" s="3452">
        <v>30</v>
      </c>
      <c r="F24" s="3453">
        <v>4</v>
      </c>
      <c r="G24" s="3192">
        <f t="shared" si="681"/>
        <v>34</v>
      </c>
      <c r="H24" s="3430">
        <f t="shared" si="682"/>
        <v>62</v>
      </c>
      <c r="I24" s="3431">
        <f t="shared" si="682"/>
        <v>9</v>
      </c>
      <c r="J24" s="3428">
        <f t="shared" si="682"/>
        <v>71</v>
      </c>
      <c r="K24" s="135"/>
      <c r="L24" s="135"/>
    </row>
    <row r="25" ht="29.25" customHeight="1">
      <c r="A25" s="3436" t="s">
        <v>281</v>
      </c>
      <c r="B25" s="3451">
        <v>0</v>
      </c>
      <c r="C25" s="3453">
        <v>0</v>
      </c>
      <c r="D25" s="3192">
        <f t="shared" si="680"/>
        <v>0</v>
      </c>
      <c r="E25" s="3451">
        <v>1</v>
      </c>
      <c r="F25" s="3453">
        <v>4</v>
      </c>
      <c r="G25" s="3192">
        <f t="shared" si="681"/>
        <v>5</v>
      </c>
      <c r="H25" s="3430">
        <f t="shared" si="682"/>
        <v>1</v>
      </c>
      <c r="I25" s="3431">
        <f t="shared" si="682"/>
        <v>4</v>
      </c>
      <c r="J25" s="3428">
        <f t="shared" si="682"/>
        <v>5</v>
      </c>
      <c r="K25" s="135"/>
      <c r="L25" s="135"/>
    </row>
    <row r="26" ht="30" customHeight="1">
      <c r="A26" s="3437" t="s">
        <v>282</v>
      </c>
      <c r="B26" s="3451">
        <v>0</v>
      </c>
      <c r="C26" s="3453">
        <v>0</v>
      </c>
      <c r="D26" s="3192">
        <f t="shared" si="680"/>
        <v>0</v>
      </c>
      <c r="E26" s="3451">
        <v>2</v>
      </c>
      <c r="F26" s="3453">
        <v>0</v>
      </c>
      <c r="G26" s="3192">
        <f t="shared" si="681"/>
        <v>2</v>
      </c>
      <c r="H26" s="78">
        <f t="shared" si="682"/>
        <v>2</v>
      </c>
      <c r="I26" s="79">
        <f>C26+F26</f>
        <v>0</v>
      </c>
      <c r="J26" s="3455">
        <f>D26+G26</f>
        <v>2</v>
      </c>
      <c r="K26" s="3459"/>
      <c r="L26" s="3459"/>
    </row>
    <row r="27" ht="30" customHeight="1">
      <c r="A27" s="3231" t="s">
        <v>283</v>
      </c>
      <c r="B27" s="3460">
        <v>15</v>
      </c>
      <c r="C27" s="3461">
        <v>5</v>
      </c>
      <c r="D27" s="3462">
        <f t="shared" si="680"/>
        <v>20</v>
      </c>
      <c r="E27" s="3460">
        <v>15</v>
      </c>
      <c r="F27" s="3461">
        <v>2</v>
      </c>
      <c r="G27" s="3462">
        <f t="shared" si="681"/>
        <v>17</v>
      </c>
      <c r="H27" s="3463">
        <f t="shared" si="682"/>
        <v>30</v>
      </c>
      <c r="I27" s="3464">
        <f t="shared" si="682"/>
        <v>7</v>
      </c>
      <c r="J27" s="3465">
        <f t="shared" si="682"/>
        <v>37</v>
      </c>
      <c r="K27" s="3459"/>
      <c r="L27" s="3459"/>
    </row>
    <row r="28" ht="24.949999999999999" customHeight="1">
      <c r="A28" s="3279" t="s">
        <v>21</v>
      </c>
      <c r="B28" s="3256">
        <f>SUM(B19:B27)</f>
        <v>105</v>
      </c>
      <c r="C28" s="3256">
        <f>SUM(C19:C27)</f>
        <v>18</v>
      </c>
      <c r="D28" s="3256">
        <f>SUM(D19:D27)</f>
        <v>123</v>
      </c>
      <c r="E28" s="3256">
        <f>SUM(E19:E27)</f>
        <v>122</v>
      </c>
      <c r="F28" s="3256">
        <f>SUM(F19:F27)</f>
        <v>10</v>
      </c>
      <c r="G28" s="3466">
        <f t="shared" si="681"/>
        <v>132</v>
      </c>
      <c r="H28" s="3466">
        <f>SUM(H19:H27)</f>
        <v>227</v>
      </c>
      <c r="I28" s="3466">
        <f>SUM(I19:I27)</f>
        <v>28</v>
      </c>
      <c r="J28" s="3466">
        <f>SUM(J19:J27)</f>
        <v>255</v>
      </c>
      <c r="K28" s="3459"/>
      <c r="L28" s="3459"/>
    </row>
    <row r="29" ht="24.949999999999999" customHeight="1">
      <c r="A29" s="3467" t="s">
        <v>22</v>
      </c>
      <c r="B29" s="3261"/>
      <c r="C29" s="3264"/>
      <c r="D29" s="3468"/>
      <c r="E29" s="3261"/>
      <c r="F29" s="3264"/>
      <c r="G29" s="3469"/>
      <c r="H29" s="3470"/>
      <c r="I29" s="65"/>
      <c r="J29" s="3471"/>
      <c r="K29" s="135"/>
      <c r="L29" s="135"/>
    </row>
    <row r="30" ht="24.949999999999999" customHeight="1">
      <c r="A30" s="3472" t="s">
        <v>275</v>
      </c>
      <c r="B30" s="3266">
        <v>0</v>
      </c>
      <c r="C30" s="3267">
        <v>0</v>
      </c>
      <c r="D30" s="3473">
        <f t="shared" ref="D30:D38" si="683">SUM(B30:C30)</f>
        <v>0</v>
      </c>
      <c r="E30" s="3456">
        <v>0</v>
      </c>
      <c r="F30" s="3457">
        <v>0</v>
      </c>
      <c r="G30" s="3473">
        <f t="shared" si="681"/>
        <v>0</v>
      </c>
      <c r="H30" s="3474">
        <f t="shared" ref="H30:J38" si="684">B30+E30</f>
        <v>0</v>
      </c>
      <c r="I30" s="76">
        <f t="shared" si="684"/>
        <v>0</v>
      </c>
      <c r="J30" s="3450">
        <f t="shared" si="684"/>
        <v>0</v>
      </c>
      <c r="K30" s="135"/>
      <c r="L30" s="135"/>
    </row>
    <row r="31" ht="33" customHeight="1">
      <c r="A31" s="3236" t="s">
        <v>276</v>
      </c>
      <c r="B31" s="3272">
        <v>0</v>
      </c>
      <c r="C31" s="3273">
        <v>0</v>
      </c>
      <c r="D31" s="3475">
        <f t="shared" si="683"/>
        <v>0</v>
      </c>
      <c r="E31" s="3451">
        <v>0</v>
      </c>
      <c r="F31" s="3453">
        <v>0</v>
      </c>
      <c r="G31" s="3473">
        <f t="shared" si="681"/>
        <v>0</v>
      </c>
      <c r="H31" s="3476">
        <f t="shared" si="684"/>
        <v>0</v>
      </c>
      <c r="I31" s="79">
        <f t="shared" si="684"/>
        <v>0</v>
      </c>
      <c r="J31" s="3455">
        <f t="shared" si="684"/>
        <v>0</v>
      </c>
      <c r="K31" s="135"/>
      <c r="L31" s="135"/>
    </row>
    <row r="32" ht="24.949999999999999" customHeight="1">
      <c r="A32" s="3454" t="s">
        <v>277</v>
      </c>
      <c r="B32" s="3272">
        <v>0</v>
      </c>
      <c r="C32" s="3273">
        <v>0</v>
      </c>
      <c r="D32" s="3475">
        <f t="shared" si="683"/>
        <v>0</v>
      </c>
      <c r="E32" s="3451">
        <v>0</v>
      </c>
      <c r="F32" s="3453">
        <v>0</v>
      </c>
      <c r="G32" s="3473">
        <f t="shared" si="681"/>
        <v>0</v>
      </c>
      <c r="H32" s="3476">
        <f t="shared" si="684"/>
        <v>0</v>
      </c>
      <c r="I32" s="79">
        <f t="shared" si="684"/>
        <v>0</v>
      </c>
      <c r="J32" s="3455">
        <f t="shared" si="684"/>
        <v>0</v>
      </c>
      <c r="K32" s="3459"/>
      <c r="L32" s="3459"/>
    </row>
    <row r="33" ht="24.949999999999999" customHeight="1">
      <c r="A33" s="3432" t="s">
        <v>278</v>
      </c>
      <c r="B33" s="3266">
        <v>0</v>
      </c>
      <c r="C33" s="3267">
        <v>0</v>
      </c>
      <c r="D33" s="3475">
        <f t="shared" si="683"/>
        <v>0</v>
      </c>
      <c r="E33" s="3456">
        <v>0</v>
      </c>
      <c r="F33" s="3457">
        <v>0</v>
      </c>
      <c r="G33" s="3473">
        <f t="shared" si="681"/>
        <v>0</v>
      </c>
      <c r="H33" s="3477">
        <f t="shared" si="684"/>
        <v>0</v>
      </c>
      <c r="I33" s="3433">
        <f t="shared" si="684"/>
        <v>0</v>
      </c>
      <c r="J33" s="3458">
        <f t="shared" si="684"/>
        <v>0</v>
      </c>
      <c r="K33" s="135"/>
      <c r="L33" s="135"/>
    </row>
    <row r="34" ht="30.75" customHeight="1">
      <c r="A34" s="3434" t="s">
        <v>279</v>
      </c>
      <c r="B34" s="3272">
        <v>0</v>
      </c>
      <c r="C34" s="3273">
        <v>0</v>
      </c>
      <c r="D34" s="3475">
        <f t="shared" si="683"/>
        <v>0</v>
      </c>
      <c r="E34" s="3451">
        <v>0</v>
      </c>
      <c r="F34" s="3453">
        <v>0</v>
      </c>
      <c r="G34" s="3473">
        <f t="shared" si="681"/>
        <v>0</v>
      </c>
      <c r="H34" s="3476">
        <f t="shared" si="684"/>
        <v>0</v>
      </c>
      <c r="I34" s="79">
        <f t="shared" si="684"/>
        <v>0</v>
      </c>
      <c r="J34" s="3455">
        <f t="shared" si="684"/>
        <v>0</v>
      </c>
      <c r="K34" s="135"/>
      <c r="L34" s="135"/>
    </row>
    <row r="35" ht="24.949999999999999" customHeight="1">
      <c r="A35" s="3435" t="s">
        <v>280</v>
      </c>
      <c r="B35" s="3272">
        <v>0</v>
      </c>
      <c r="C35" s="3273">
        <v>0</v>
      </c>
      <c r="D35" s="3475">
        <f t="shared" si="683"/>
        <v>0</v>
      </c>
      <c r="E35" s="3451">
        <v>0</v>
      </c>
      <c r="F35" s="3453">
        <v>0</v>
      </c>
      <c r="G35" s="3473">
        <v>0</v>
      </c>
      <c r="H35" s="3476">
        <f t="shared" si="684"/>
        <v>0</v>
      </c>
      <c r="I35" s="79">
        <f t="shared" si="684"/>
        <v>0</v>
      </c>
      <c r="J35" s="3455">
        <f t="shared" si="684"/>
        <v>0</v>
      </c>
      <c r="K35" s="3459"/>
      <c r="L35" s="3459"/>
    </row>
    <row r="36" ht="32.25" customHeight="1">
      <c r="A36" s="3436" t="s">
        <v>281</v>
      </c>
      <c r="B36" s="3272">
        <v>0</v>
      </c>
      <c r="C36" s="3273">
        <v>0</v>
      </c>
      <c r="D36" s="3475">
        <f t="shared" si="683"/>
        <v>0</v>
      </c>
      <c r="E36" s="3451">
        <v>0</v>
      </c>
      <c r="F36" s="3453">
        <v>0</v>
      </c>
      <c r="G36" s="3473">
        <f t="shared" si="681"/>
        <v>0</v>
      </c>
      <c r="H36" s="3476">
        <f t="shared" si="684"/>
        <v>0</v>
      </c>
      <c r="I36" s="79">
        <f t="shared" si="684"/>
        <v>0</v>
      </c>
      <c r="J36" s="3455">
        <f t="shared" si="684"/>
        <v>0</v>
      </c>
      <c r="K36" s="3478"/>
      <c r="L36" s="3478"/>
    </row>
    <row r="37" ht="29.25" customHeight="1">
      <c r="A37" s="3437" t="s">
        <v>282</v>
      </c>
      <c r="B37" s="3272">
        <v>0</v>
      </c>
      <c r="C37" s="3273">
        <v>0</v>
      </c>
      <c r="D37" s="3475">
        <f t="shared" si="683"/>
        <v>0</v>
      </c>
      <c r="E37" s="3451">
        <v>0</v>
      </c>
      <c r="F37" s="3453">
        <v>0</v>
      </c>
      <c r="G37" s="3473">
        <f t="shared" si="681"/>
        <v>0</v>
      </c>
      <c r="H37" s="3476">
        <f t="shared" si="684"/>
        <v>0</v>
      </c>
      <c r="I37" s="79">
        <f t="shared" si="684"/>
        <v>0</v>
      </c>
      <c r="J37" s="3455">
        <f>D37+G37</f>
        <v>0</v>
      </c>
      <c r="K37" s="3459"/>
      <c r="L37" s="3459"/>
    </row>
    <row r="38" ht="29.25" customHeight="1">
      <c r="A38" s="3231" t="s">
        <v>283</v>
      </c>
      <c r="B38" s="3266">
        <v>0</v>
      </c>
      <c r="C38" s="3267">
        <v>0</v>
      </c>
      <c r="D38" s="3475">
        <f t="shared" si="683"/>
        <v>0</v>
      </c>
      <c r="E38" s="3456">
        <v>1</v>
      </c>
      <c r="F38" s="3457">
        <v>0</v>
      </c>
      <c r="G38" s="3473">
        <f t="shared" si="681"/>
        <v>1</v>
      </c>
      <c r="H38" s="3479">
        <f t="shared" si="684"/>
        <v>1</v>
      </c>
      <c r="I38" s="3464">
        <f t="shared" si="684"/>
        <v>0</v>
      </c>
      <c r="J38" s="3480">
        <f t="shared" si="684"/>
        <v>1</v>
      </c>
      <c r="K38" s="3459"/>
      <c r="L38" s="3459"/>
    </row>
    <row r="39" ht="30.75" customHeight="1">
      <c r="A39" s="3279" t="s">
        <v>23</v>
      </c>
      <c r="B39" s="3257">
        <f t="shared" ref="B39:G39" si="685">SUM(B30:B38)</f>
        <v>0</v>
      </c>
      <c r="C39" s="3257">
        <f t="shared" si="685"/>
        <v>0</v>
      </c>
      <c r="D39" s="3257">
        <f t="shared" si="685"/>
        <v>0</v>
      </c>
      <c r="E39" s="3257">
        <f t="shared" si="685"/>
        <v>1</v>
      </c>
      <c r="F39" s="3257">
        <f t="shared" si="685"/>
        <v>0</v>
      </c>
      <c r="G39" s="3257">
        <f t="shared" si="685"/>
        <v>1</v>
      </c>
      <c r="H39" s="3257">
        <f t="shared" ref="H39:J39" si="686">SUM(H30:H38)</f>
        <v>1</v>
      </c>
      <c r="I39" s="3257">
        <f t="shared" si="686"/>
        <v>0</v>
      </c>
      <c r="J39" s="3466">
        <f t="shared" si="686"/>
        <v>1</v>
      </c>
      <c r="K39" s="135"/>
      <c r="L39" s="135"/>
    </row>
    <row r="40" ht="30" customHeight="1">
      <c r="A40" s="684" t="s">
        <v>54</v>
      </c>
      <c r="B40" s="3210">
        <f t="shared" ref="B40:G40" si="687">B28</f>
        <v>105</v>
      </c>
      <c r="C40" s="3210">
        <f t="shared" si="687"/>
        <v>18</v>
      </c>
      <c r="D40" s="3210">
        <f t="shared" si="687"/>
        <v>123</v>
      </c>
      <c r="E40" s="3210">
        <f t="shared" si="687"/>
        <v>122</v>
      </c>
      <c r="F40" s="3210">
        <f t="shared" si="687"/>
        <v>10</v>
      </c>
      <c r="G40" s="3281">
        <f t="shared" si="687"/>
        <v>132</v>
      </c>
      <c r="H40" s="3281">
        <f t="shared" ref="H40:J40" si="688">H28</f>
        <v>227</v>
      </c>
      <c r="I40" s="3281">
        <f t="shared" si="688"/>
        <v>28</v>
      </c>
      <c r="J40" s="3280">
        <f t="shared" si="688"/>
        <v>255</v>
      </c>
      <c r="K40" s="1003"/>
      <c r="L40" s="1003"/>
    </row>
    <row r="41" ht="23.25">
      <c r="A41" s="684" t="s">
        <v>55</v>
      </c>
      <c r="B41" s="3210">
        <f t="shared" ref="B41:G41" si="689">B39</f>
        <v>0</v>
      </c>
      <c r="C41" s="3210">
        <f t="shared" si="689"/>
        <v>0</v>
      </c>
      <c r="D41" s="3210">
        <f t="shared" si="689"/>
        <v>0</v>
      </c>
      <c r="E41" s="3210">
        <f t="shared" si="689"/>
        <v>1</v>
      </c>
      <c r="F41" s="3210">
        <f t="shared" si="689"/>
        <v>0</v>
      </c>
      <c r="G41" s="3210">
        <f t="shared" si="689"/>
        <v>1</v>
      </c>
      <c r="H41" s="3210">
        <f t="shared" ref="H41:J41" si="690">H39</f>
        <v>1</v>
      </c>
      <c r="I41" s="3210">
        <f t="shared" si="690"/>
        <v>0</v>
      </c>
      <c r="J41" s="3210">
        <f t="shared" si="690"/>
        <v>1</v>
      </c>
      <c r="K41" s="133"/>
      <c r="L41" s="133"/>
    </row>
    <row r="42" ht="31.5" customHeight="1">
      <c r="A42" s="687" t="s">
        <v>56</v>
      </c>
      <c r="B42" s="3285">
        <f t="shared" ref="B42:J42" si="691">SUM(B40:B41)</f>
        <v>105</v>
      </c>
      <c r="C42" s="3285">
        <f t="shared" si="691"/>
        <v>18</v>
      </c>
      <c r="D42" s="3285">
        <f t="shared" si="691"/>
        <v>123</v>
      </c>
      <c r="E42" s="3285">
        <f t="shared" si="691"/>
        <v>123</v>
      </c>
      <c r="F42" s="3285">
        <f t="shared" si="691"/>
        <v>10</v>
      </c>
      <c r="G42" s="3287">
        <f t="shared" si="691"/>
        <v>133</v>
      </c>
      <c r="H42" s="3287">
        <f t="shared" si="691"/>
        <v>228</v>
      </c>
      <c r="I42" s="3287">
        <f t="shared" si="691"/>
        <v>28</v>
      </c>
      <c r="J42" s="2776">
        <f t="shared" si="691"/>
        <v>256</v>
      </c>
      <c r="K42" s="133"/>
      <c r="L42" s="133"/>
    </row>
    <row r="43" ht="12" customHeight="1">
      <c r="A43" s="135"/>
      <c r="B43" s="913"/>
      <c r="C43" s="913"/>
      <c r="D43" s="913"/>
      <c r="E43" s="913"/>
      <c r="F43" s="913"/>
      <c r="G43" s="913"/>
      <c r="H43" s="913"/>
      <c r="I43" s="913"/>
      <c r="J43" s="913"/>
      <c r="K43" s="133"/>
      <c r="L43" s="133"/>
    </row>
    <row r="44" ht="25.5" hidden="1" customHeight="1">
      <c r="A44" s="135"/>
      <c r="B44" s="913"/>
      <c r="C44" s="913"/>
      <c r="D44" s="913"/>
      <c r="E44" s="913"/>
      <c r="F44" s="913"/>
      <c r="G44" s="913"/>
      <c r="H44" s="913"/>
      <c r="I44" s="913"/>
      <c r="J44" s="913"/>
    </row>
    <row r="45" ht="37.5" customHeight="1">
      <c r="A45" s="641"/>
      <c r="B45" s="641"/>
      <c r="C45" s="641"/>
      <c r="D45" s="641"/>
      <c r="E45" s="641"/>
      <c r="F45" s="641"/>
      <c r="G45" s="641"/>
      <c r="H45" s="641"/>
      <c r="I45" s="641"/>
      <c r="J45" s="641"/>
      <c r="K45" s="641"/>
      <c r="L45" s="641"/>
      <c r="M45" s="641"/>
      <c r="N45" s="641"/>
      <c r="O45" s="641"/>
      <c r="P45" s="641"/>
    </row>
    <row r="46" ht="26.25" customHeight="1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M1"/>
    <mergeCell ref="A2:J2"/>
    <mergeCell ref="A3:A5"/>
    <mergeCell ref="B3:D3"/>
    <mergeCell ref="E3:G3"/>
    <mergeCell ref="H3:J4"/>
    <mergeCell ref="B4:D4"/>
    <mergeCell ref="E4:G4"/>
    <mergeCell ref="A45:P45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9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3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H29" activeCellId="0" sqref="H29"/>
    </sheetView>
  </sheetViews>
  <sheetFormatPr defaultColWidth="9.140625" defaultRowHeight="15" customHeight="1"/>
  <cols>
    <col customWidth="1" min="1" max="1" style="1" width="93"/>
    <col customWidth="1" min="2" max="2" style="1" width="13.85546875"/>
    <col customWidth="1" min="3" max="3" style="1" width="12.140625"/>
    <col customWidth="1" min="4" max="4" style="1" width="11"/>
    <col customWidth="1" min="5" max="5" style="1" width="14.140625"/>
    <col customWidth="1" min="6" max="6" style="1" width="11.85546875"/>
    <col customWidth="1" min="7" max="7" style="1" width="12.5703125"/>
    <col customWidth="1" min="8" max="8" style="1" width="14.7109375"/>
    <col customWidth="1" min="9" max="9" style="1" width="13.7109375"/>
    <col customWidth="1" min="10" max="10" style="1" width="14"/>
    <col customWidth="1" min="11" max="11" style="1" width="16.5703125"/>
    <col customWidth="1" min="12" max="12" style="1" width="14.28515625"/>
    <col customWidth="1" min="13" max="13" style="1" width="13"/>
    <col customWidth="1" min="14" max="15" style="1" width="10.7109375"/>
    <col min="16" max="16" style="1" width="9.140625"/>
    <col customWidth="1" min="17" max="17" style="1" width="12.85546875"/>
    <col customWidth="1" min="18" max="18" style="1" width="23.42578125"/>
    <col min="19" max="20" style="1" width="9.140625"/>
    <col bestFit="1" customWidth="1" min="21" max="21" style="1" width="10.42578125"/>
    <col customWidth="1" min="22" max="22" style="1" width="11.28515625"/>
    <col min="23" max="16384" style="1" width="9.140625"/>
  </cols>
  <sheetData>
    <row r="1" ht="25.5" customHeight="1">
      <c r="A1" s="560"/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ht="32.25" customHeight="1">
      <c r="A2" s="4" t="s">
        <v>256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4.75" customHeight="1">
      <c r="A3" s="560" t="s">
        <v>72</v>
      </c>
      <c r="B3" s="560"/>
      <c r="C3" s="560"/>
      <c r="D3" s="560"/>
      <c r="E3" s="560"/>
      <c r="F3" s="560"/>
      <c r="G3" s="560"/>
      <c r="H3" s="560"/>
      <c r="I3" s="560"/>
      <c r="J3" s="560"/>
      <c r="K3" s="560"/>
      <c r="L3" s="560"/>
      <c r="M3" s="560"/>
      <c r="N3" s="560"/>
      <c r="O3" s="560"/>
    </row>
    <row r="4" ht="33" customHeight="1">
      <c r="A4" s="5"/>
    </row>
    <row r="5" ht="33" customHeight="1">
      <c r="A5" s="6" t="s">
        <v>3</v>
      </c>
      <c r="B5" s="914" t="s">
        <v>36</v>
      </c>
      <c r="C5" s="915"/>
      <c r="D5" s="916"/>
      <c r="E5" s="914" t="s">
        <v>37</v>
      </c>
      <c r="F5" s="915"/>
      <c r="G5" s="916"/>
      <c r="H5" s="914" t="s">
        <v>45</v>
      </c>
      <c r="I5" s="915"/>
      <c r="J5" s="916"/>
      <c r="K5" s="10" t="s">
        <v>38</v>
      </c>
      <c r="L5" s="11"/>
      <c r="M5" s="12"/>
      <c r="N5" s="568"/>
      <c r="O5" s="568"/>
    </row>
    <row r="6" ht="33" customHeight="1">
      <c r="A6" s="13"/>
      <c r="B6" s="917" t="s">
        <v>66</v>
      </c>
      <c r="C6" s="918"/>
      <c r="D6" s="919"/>
      <c r="E6" s="917" t="s">
        <v>66</v>
      </c>
      <c r="F6" s="918"/>
      <c r="G6" s="919"/>
      <c r="H6" s="917" t="s">
        <v>66</v>
      </c>
      <c r="I6" s="918"/>
      <c r="J6" s="919"/>
      <c r="K6" s="17"/>
      <c r="L6" s="18"/>
      <c r="M6" s="19"/>
      <c r="N6" s="568"/>
      <c r="O6" s="568"/>
    </row>
    <row r="7" ht="99.75" customHeight="1">
      <c r="A7" s="578"/>
      <c r="B7" s="581" t="s">
        <v>9</v>
      </c>
      <c r="C7" s="846" t="s">
        <v>10</v>
      </c>
      <c r="D7" s="582" t="s">
        <v>11</v>
      </c>
      <c r="E7" s="581" t="s">
        <v>9</v>
      </c>
      <c r="F7" s="846" t="s">
        <v>10</v>
      </c>
      <c r="G7" s="582" t="s">
        <v>11</v>
      </c>
      <c r="H7" s="581" t="s">
        <v>9</v>
      </c>
      <c r="I7" s="846" t="s">
        <v>10</v>
      </c>
      <c r="J7" s="582" t="s">
        <v>11</v>
      </c>
      <c r="K7" s="581" t="s">
        <v>9</v>
      </c>
      <c r="L7" s="846" t="s">
        <v>10</v>
      </c>
      <c r="M7" s="582" t="s">
        <v>11</v>
      </c>
      <c r="N7" s="568"/>
      <c r="O7" s="568"/>
    </row>
    <row r="8" ht="36.75" customHeight="1">
      <c r="A8" s="884" t="s">
        <v>12</v>
      </c>
      <c r="B8" s="3481"/>
      <c r="C8" s="3482"/>
      <c r="D8" s="662"/>
      <c r="E8" s="3483"/>
      <c r="F8" s="3482"/>
      <c r="G8" s="922"/>
      <c r="H8" s="3483"/>
      <c r="I8" s="3482"/>
      <c r="J8" s="922"/>
      <c r="K8" s="3484"/>
      <c r="L8" s="3485"/>
      <c r="M8" s="3486"/>
      <c r="N8" s="568"/>
      <c r="O8" s="568"/>
    </row>
    <row r="9" ht="29.25" customHeight="1">
      <c r="A9" s="3487" t="s">
        <v>281</v>
      </c>
      <c r="B9" s="3488">
        <f>B16+B13</f>
        <v>0</v>
      </c>
      <c r="C9" s="3489">
        <f>C16+C13</f>
        <v>8</v>
      </c>
      <c r="D9" s="3490">
        <f>D16+D13</f>
        <v>8</v>
      </c>
      <c r="E9" s="3491">
        <f>E16+E13</f>
        <v>0</v>
      </c>
      <c r="F9" s="3492">
        <v>1</v>
      </c>
      <c r="G9" s="3493">
        <v>1</v>
      </c>
      <c r="H9" s="3494">
        <v>0</v>
      </c>
      <c r="I9" s="3492">
        <v>1</v>
      </c>
      <c r="J9" s="3493">
        <v>1</v>
      </c>
      <c r="K9" s="3495">
        <f>B9+E9+H9</f>
        <v>0</v>
      </c>
      <c r="L9" s="3496">
        <f>C9+F9+I9</f>
        <v>10</v>
      </c>
      <c r="M9" s="3497">
        <f>D9+G9+J9</f>
        <v>10</v>
      </c>
      <c r="N9" s="568"/>
      <c r="O9" s="568"/>
    </row>
    <row r="10" ht="36.75" customHeight="1">
      <c r="A10" s="612" t="s">
        <v>30</v>
      </c>
      <c r="B10" s="3498">
        <f t="shared" ref="B10:M10" si="692">SUM(B8:B9)</f>
        <v>0</v>
      </c>
      <c r="C10" s="107">
        <f t="shared" si="692"/>
        <v>8</v>
      </c>
      <c r="D10" s="3083">
        <f t="shared" si="692"/>
        <v>8</v>
      </c>
      <c r="E10" s="3499">
        <f t="shared" si="692"/>
        <v>0</v>
      </c>
      <c r="F10" s="3500">
        <v>1</v>
      </c>
      <c r="G10" s="3501">
        <v>1</v>
      </c>
      <c r="H10" s="3502">
        <v>0</v>
      </c>
      <c r="I10" s="3500">
        <v>1</v>
      </c>
      <c r="J10" s="3501">
        <v>1</v>
      </c>
      <c r="K10" s="2973">
        <f t="shared" si="692"/>
        <v>0</v>
      </c>
      <c r="L10" s="128">
        <f t="shared" si="692"/>
        <v>10</v>
      </c>
      <c r="M10" s="2923">
        <f t="shared" si="692"/>
        <v>10</v>
      </c>
      <c r="N10" s="568"/>
      <c r="O10" s="568"/>
    </row>
    <row r="11" ht="27" customHeight="1">
      <c r="A11" s="612" t="s">
        <v>18</v>
      </c>
      <c r="B11" s="3503"/>
      <c r="C11" s="3504"/>
      <c r="D11" s="3505"/>
      <c r="E11" s="3506"/>
      <c r="F11" s="3507"/>
      <c r="G11" s="3508"/>
      <c r="H11" s="3509"/>
      <c r="I11" s="3507"/>
      <c r="J11" s="3508"/>
      <c r="K11" s="3510"/>
      <c r="L11" s="3511"/>
      <c r="M11" s="62"/>
      <c r="N11" s="568"/>
      <c r="O11" s="568"/>
    </row>
    <row r="12" ht="31.5" customHeight="1">
      <c r="A12" s="895" t="s">
        <v>19</v>
      </c>
      <c r="B12" s="3512"/>
      <c r="C12" s="3513"/>
      <c r="D12" s="3514"/>
      <c r="E12" s="3515"/>
      <c r="F12" s="3516"/>
      <c r="G12" s="3517"/>
      <c r="H12" s="3518"/>
      <c r="I12" s="3516"/>
      <c r="J12" s="3517"/>
      <c r="K12" s="3519"/>
      <c r="L12" s="3520"/>
      <c r="M12" s="3521"/>
      <c r="N12" s="625"/>
      <c r="O12" s="625"/>
    </row>
    <row r="13" ht="30.75" customHeight="1">
      <c r="A13" s="3522" t="s">
        <v>281</v>
      </c>
      <c r="B13" s="3523">
        <v>0</v>
      </c>
      <c r="C13" s="3524">
        <v>8</v>
      </c>
      <c r="D13" s="3525">
        <f>SUM(B13:C13)</f>
        <v>8</v>
      </c>
      <c r="E13" s="3526">
        <v>0</v>
      </c>
      <c r="F13" s="3527">
        <v>1</v>
      </c>
      <c r="G13" s="3501">
        <v>1</v>
      </c>
      <c r="H13" s="3528">
        <v>0</v>
      </c>
      <c r="I13" s="3527">
        <v>1</v>
      </c>
      <c r="J13" s="3501">
        <v>1</v>
      </c>
      <c r="K13" s="3529">
        <f>B13+E13+H13</f>
        <v>0</v>
      </c>
      <c r="L13" s="96">
        <f>C13+F13+I13</f>
        <v>10</v>
      </c>
      <c r="M13" s="3530">
        <f>D13+G13+J13</f>
        <v>10</v>
      </c>
      <c r="N13" s="135"/>
      <c r="O13" s="135"/>
    </row>
    <row r="14" ht="27.75" customHeight="1">
      <c r="A14" s="682" t="s">
        <v>21</v>
      </c>
      <c r="B14" s="3531">
        <f t="shared" ref="B14:M17" si="693">SUM(B13:B13)</f>
        <v>0</v>
      </c>
      <c r="C14" s="3532">
        <f t="shared" si="693"/>
        <v>8</v>
      </c>
      <c r="D14" s="3533">
        <f t="shared" si="693"/>
        <v>8</v>
      </c>
      <c r="E14" s="3534">
        <f t="shared" si="693"/>
        <v>0</v>
      </c>
      <c r="F14" s="3500">
        <v>1</v>
      </c>
      <c r="G14" s="3501">
        <v>1</v>
      </c>
      <c r="H14" s="3502">
        <v>0</v>
      </c>
      <c r="I14" s="3500">
        <v>0</v>
      </c>
      <c r="J14" s="3501">
        <v>1</v>
      </c>
      <c r="K14" s="3535">
        <f t="shared" si="693"/>
        <v>0</v>
      </c>
      <c r="L14" s="3082">
        <f t="shared" si="693"/>
        <v>10</v>
      </c>
      <c r="M14" s="2971">
        <f t="shared" si="693"/>
        <v>10</v>
      </c>
      <c r="N14" s="662"/>
      <c r="O14" s="662"/>
    </row>
    <row r="15" ht="32.25" customHeight="1">
      <c r="A15" s="3536" t="s">
        <v>22</v>
      </c>
      <c r="B15" s="3503"/>
      <c r="C15" s="3504"/>
      <c r="D15" s="3505"/>
      <c r="E15" s="3506"/>
      <c r="F15" s="3507"/>
      <c r="G15" s="3508"/>
      <c r="H15" s="3509"/>
      <c r="I15" s="3507"/>
      <c r="J15" s="3508"/>
      <c r="K15" s="3537"/>
      <c r="L15" s="3538"/>
      <c r="M15" s="3539"/>
      <c r="N15" s="135"/>
      <c r="O15" s="135"/>
    </row>
    <row r="16" ht="38.25" customHeight="1">
      <c r="A16" s="3487" t="s">
        <v>281</v>
      </c>
      <c r="B16" s="3540">
        <v>0</v>
      </c>
      <c r="C16" s="3541">
        <v>0</v>
      </c>
      <c r="D16" s="3542">
        <f>SUM(B16:C16)</f>
        <v>0</v>
      </c>
      <c r="E16" s="3543">
        <v>0</v>
      </c>
      <c r="F16" s="3544">
        <v>0</v>
      </c>
      <c r="G16" s="3545">
        <v>0</v>
      </c>
      <c r="H16" s="3546">
        <v>0</v>
      </c>
      <c r="I16" s="3544">
        <v>0</v>
      </c>
      <c r="J16" s="3545">
        <v>0</v>
      </c>
      <c r="K16" s="3547">
        <f>B16+E16+H16</f>
        <v>0</v>
      </c>
      <c r="L16" s="3548">
        <f>C16+F16+I16</f>
        <v>0</v>
      </c>
      <c r="M16" s="3549">
        <f>D16+G16+J16</f>
        <v>0</v>
      </c>
      <c r="N16" s="135"/>
      <c r="O16" s="135"/>
    </row>
    <row r="17" ht="36.75" customHeight="1">
      <c r="A17" s="3550" t="s">
        <v>23</v>
      </c>
      <c r="B17" s="2912">
        <f t="shared" si="693"/>
        <v>0</v>
      </c>
      <c r="C17" s="2913">
        <f t="shared" si="693"/>
        <v>0</v>
      </c>
      <c r="D17" s="3551">
        <f t="shared" si="693"/>
        <v>0</v>
      </c>
      <c r="E17" s="2961">
        <f t="shared" si="693"/>
        <v>0</v>
      </c>
      <c r="F17" s="123">
        <v>0</v>
      </c>
      <c r="G17" s="3552">
        <v>0</v>
      </c>
      <c r="H17" s="3553">
        <v>0</v>
      </c>
      <c r="I17" s="123">
        <v>0</v>
      </c>
      <c r="J17" s="3552">
        <v>0</v>
      </c>
      <c r="K17" s="3554">
        <f t="shared" si="693"/>
        <v>0</v>
      </c>
      <c r="L17" s="3555">
        <f t="shared" si="693"/>
        <v>0</v>
      </c>
      <c r="M17" s="3556">
        <f t="shared" si="693"/>
        <v>0</v>
      </c>
      <c r="N17" s="135"/>
      <c r="O17" s="135"/>
    </row>
    <row r="18" ht="30" customHeight="1">
      <c r="A18" s="3557" t="s">
        <v>54</v>
      </c>
      <c r="B18" s="3558">
        <f t="shared" ref="B18:M18" si="694">B14</f>
        <v>0</v>
      </c>
      <c r="C18" s="3559">
        <f t="shared" si="694"/>
        <v>8</v>
      </c>
      <c r="D18" s="3560">
        <f t="shared" si="694"/>
        <v>8</v>
      </c>
      <c r="E18" s="3561">
        <f t="shared" si="694"/>
        <v>0</v>
      </c>
      <c r="F18" s="123">
        <v>1</v>
      </c>
      <c r="G18" s="3552">
        <v>1</v>
      </c>
      <c r="H18" s="3553">
        <v>0</v>
      </c>
      <c r="I18" s="123">
        <v>1</v>
      </c>
      <c r="J18" s="3552">
        <v>1</v>
      </c>
      <c r="K18" s="3562">
        <f t="shared" si="694"/>
        <v>0</v>
      </c>
      <c r="L18" s="3563">
        <f t="shared" si="694"/>
        <v>10</v>
      </c>
      <c r="M18" s="3564">
        <f t="shared" si="694"/>
        <v>10</v>
      </c>
      <c r="N18" s="1003"/>
      <c r="O18" s="1003"/>
    </row>
    <row r="19" ht="23.25">
      <c r="A19" s="3565" t="s">
        <v>55</v>
      </c>
      <c r="B19" s="3566">
        <f t="shared" ref="B19:M19" si="695">B17</f>
        <v>0</v>
      </c>
      <c r="C19" s="3567">
        <f t="shared" si="695"/>
        <v>0</v>
      </c>
      <c r="D19" s="3568">
        <f t="shared" si="695"/>
        <v>0</v>
      </c>
      <c r="E19" s="3569">
        <f t="shared" si="695"/>
        <v>0</v>
      </c>
      <c r="F19" s="87">
        <v>0</v>
      </c>
      <c r="G19" s="3570">
        <v>0</v>
      </c>
      <c r="H19" s="3571">
        <v>0</v>
      </c>
      <c r="I19" s="87">
        <v>0</v>
      </c>
      <c r="J19" s="3570">
        <v>0</v>
      </c>
      <c r="K19" s="3572">
        <f t="shared" si="695"/>
        <v>0</v>
      </c>
      <c r="L19" s="3573">
        <f t="shared" si="695"/>
        <v>0</v>
      </c>
      <c r="M19" s="3574">
        <f t="shared" si="695"/>
        <v>0</v>
      </c>
      <c r="N19" s="133"/>
      <c r="O19" s="133"/>
    </row>
    <row r="20" ht="32.25" customHeight="1">
      <c r="A20" s="3575" t="s">
        <v>56</v>
      </c>
      <c r="B20" s="2842">
        <f t="shared" ref="B20:M20" si="696">SUM(B18:B19)</f>
        <v>0</v>
      </c>
      <c r="C20" s="2842">
        <f t="shared" si="696"/>
        <v>8</v>
      </c>
      <c r="D20" s="2842">
        <f t="shared" si="696"/>
        <v>8</v>
      </c>
      <c r="E20" s="2842">
        <f t="shared" si="696"/>
        <v>0</v>
      </c>
      <c r="F20" s="2843">
        <f t="shared" si="696"/>
        <v>1</v>
      </c>
      <c r="G20" s="2844">
        <f t="shared" si="696"/>
        <v>1</v>
      </c>
      <c r="H20" s="2842">
        <f t="shared" si="696"/>
        <v>0</v>
      </c>
      <c r="I20" s="2843">
        <f t="shared" si="696"/>
        <v>1</v>
      </c>
      <c r="J20" s="2844">
        <f t="shared" si="696"/>
        <v>1</v>
      </c>
      <c r="K20" s="3576">
        <f t="shared" si="696"/>
        <v>0</v>
      </c>
      <c r="L20" s="3577">
        <f t="shared" si="696"/>
        <v>10</v>
      </c>
      <c r="M20" s="3578">
        <f t="shared" si="696"/>
        <v>10</v>
      </c>
      <c r="N20" s="133"/>
      <c r="O20" s="133"/>
    </row>
    <row r="21" ht="12" customHeight="1">
      <c r="A21" s="135"/>
      <c r="B21" s="133"/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</row>
    <row r="22" ht="25.5" hidden="1" customHeight="1">
      <c r="A22" s="135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</row>
    <row r="23" ht="37.5" customHeight="1">
      <c r="A23" s="641"/>
      <c r="B23" s="641"/>
      <c r="C23" s="641"/>
      <c r="D23" s="641"/>
      <c r="E23" s="641"/>
      <c r="F23" s="641"/>
      <c r="G23" s="641"/>
      <c r="H23" s="641"/>
      <c r="I23" s="641"/>
      <c r="J23" s="641"/>
      <c r="K23" s="641"/>
      <c r="L23" s="641"/>
      <c r="M23" s="641"/>
      <c r="N23" s="641"/>
      <c r="O23" s="641"/>
      <c r="P23" s="641"/>
    </row>
    <row r="24" ht="26.25" customHeight="1"/>
    <row r="25" ht="25.5"/>
    <row r="26" ht="25.5"/>
    <row r="27" ht="25.5"/>
    <row r="28" ht="25.5"/>
    <row r="29" ht="25.5"/>
    <row r="30" ht="25.5"/>
    <row r="31" ht="25.5"/>
    <row r="32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  <mergeCell ref="H6:J6"/>
    <mergeCell ref="A23:P23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4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I20" activeCellId="0" sqref="I20"/>
    </sheetView>
  </sheetViews>
  <sheetFormatPr defaultColWidth="9.140625" defaultRowHeight="12.75"/>
  <cols>
    <col customWidth="1" min="1" max="1" style="648" width="89.85546875"/>
    <col customWidth="1" min="2" max="2" style="648" width="13.85546875"/>
    <col customWidth="1" min="3" max="3" style="648" width="14.7109375"/>
    <col customWidth="1" min="4" max="4" style="648" width="12.28515625"/>
    <col customWidth="1" min="5" max="5" style="648" width="12.85546875"/>
    <col customWidth="1" min="6" max="6" style="648" width="11.28515625"/>
    <col customWidth="1" min="7" max="7" style="648" width="11"/>
    <col customWidth="1" min="8" max="8" style="648" width="11.7109375"/>
    <col customWidth="1" min="9" max="9" style="648" width="10.42578125"/>
    <col customWidth="1" min="10" max="10" style="648" width="12.28515625"/>
    <col customWidth="1" min="11" max="11" style="648" width="12.42578125"/>
    <col customWidth="1" min="12" max="12" style="648" width="12.7109375"/>
    <col customWidth="1" min="13" max="13" style="648" width="12"/>
    <col customWidth="1" min="14" max="14" style="648" width="14.85546875"/>
    <col customWidth="1" min="15" max="15" style="648" width="14.42578125"/>
    <col customWidth="1" min="16" max="16" style="648" width="15.140625"/>
    <col customWidth="1" min="17" max="18" style="648" width="10.7109375"/>
    <col min="19" max="19" style="648" width="9.140625"/>
    <col customWidth="1" min="20" max="20" style="648" width="12.7109375"/>
    <col customWidth="1" min="21" max="21" style="648" width="36.7109375"/>
    <col min="22" max="23" style="648" width="9.140625"/>
    <col customWidth="1" min="24" max="24" style="648" width="10.5703125"/>
    <col customWidth="1" min="25" max="25" style="648" width="11.5703125"/>
    <col min="26" max="257" style="648" width="9.140625"/>
    <col min="258" max="16384" style="2561" width="9.140625"/>
  </cols>
  <sheetData>
    <row r="1" ht="39.75" customHeight="1">
      <c r="A1" s="2372" t="s">
        <v>284</v>
      </c>
      <c r="B1" s="2372"/>
      <c r="C1" s="2372"/>
      <c r="D1" s="2372"/>
      <c r="E1" s="2372"/>
      <c r="F1" s="2372"/>
      <c r="G1" s="2372"/>
      <c r="H1" s="2372"/>
      <c r="I1" s="2372"/>
      <c r="J1" s="2372"/>
      <c r="K1" s="2372"/>
      <c r="L1" s="2372"/>
      <c r="M1" s="2372"/>
      <c r="N1" s="2372"/>
      <c r="O1" s="2372"/>
      <c r="P1" s="2372"/>
      <c r="Q1" s="3579"/>
      <c r="R1" s="3579"/>
      <c r="S1" s="3579"/>
      <c r="T1" s="3579"/>
    </row>
    <row r="2" ht="19.5" customHeight="1">
      <c r="A2" s="3580"/>
      <c r="B2" s="3580"/>
      <c r="C2" s="3580"/>
      <c r="D2" s="3580"/>
      <c r="E2" s="3580"/>
      <c r="F2" s="3580"/>
      <c r="G2" s="3580"/>
      <c r="H2" s="3580"/>
      <c r="I2" s="3580"/>
      <c r="J2" s="3580"/>
      <c r="K2" s="3580"/>
      <c r="L2" s="3580"/>
      <c r="M2" s="3580"/>
      <c r="N2" s="3580"/>
      <c r="O2" s="3580"/>
      <c r="P2" s="3580"/>
    </row>
    <row r="3" ht="27" customHeight="1">
      <c r="A3" s="2372" t="s">
        <v>219</v>
      </c>
      <c r="B3" s="2372"/>
      <c r="C3" s="2372"/>
      <c r="D3" s="2372"/>
      <c r="E3" s="2372"/>
      <c r="F3" s="2372"/>
      <c r="G3" s="2372"/>
      <c r="H3" s="2372"/>
      <c r="I3" s="2372"/>
      <c r="J3" s="2372"/>
      <c r="K3" s="2372"/>
      <c r="L3" s="2372"/>
      <c r="M3" s="2372"/>
      <c r="N3" s="2372"/>
      <c r="O3" s="2372"/>
      <c r="P3" s="2372"/>
      <c r="Q3" s="2372"/>
      <c r="R3" s="2372"/>
    </row>
    <row r="4" ht="18" customHeight="1">
      <c r="A4" s="3581"/>
    </row>
    <row r="5" ht="33" customHeight="1">
      <c r="A5" s="3582" t="s">
        <v>3</v>
      </c>
      <c r="B5" s="3583" t="s">
        <v>4</v>
      </c>
      <c r="C5" s="3583"/>
      <c r="D5" s="3583"/>
      <c r="E5" s="3584" t="s">
        <v>5</v>
      </c>
      <c r="F5" s="3584"/>
      <c r="G5" s="3584"/>
      <c r="H5" s="3584" t="s">
        <v>6</v>
      </c>
      <c r="I5" s="3584"/>
      <c r="J5" s="3584"/>
      <c r="K5" s="3583" t="s">
        <v>7</v>
      </c>
      <c r="L5" s="3583"/>
      <c r="M5" s="3583"/>
      <c r="N5" s="3585" t="s">
        <v>26</v>
      </c>
      <c r="O5" s="3585"/>
      <c r="P5" s="3585"/>
      <c r="Q5" s="3586"/>
      <c r="R5" s="3586"/>
    </row>
    <row r="6" ht="11.25" customHeight="1">
      <c r="A6" s="3582"/>
      <c r="B6" s="3583"/>
      <c r="C6" s="3583"/>
      <c r="D6" s="3583"/>
      <c r="E6" s="3584"/>
      <c r="F6" s="3584"/>
      <c r="G6" s="3584"/>
      <c r="H6" s="3584"/>
      <c r="I6" s="3584"/>
      <c r="J6" s="3584"/>
      <c r="K6" s="3583"/>
      <c r="L6" s="3583"/>
      <c r="M6" s="3583"/>
      <c r="N6" s="3585"/>
      <c r="O6" s="3585"/>
      <c r="P6" s="3585"/>
      <c r="Q6" s="3586"/>
      <c r="R6" s="3586"/>
    </row>
    <row r="7" ht="61.5" customHeight="1">
      <c r="A7" s="3582"/>
      <c r="B7" s="3587" t="s">
        <v>9</v>
      </c>
      <c r="C7" s="3587" t="s">
        <v>10</v>
      </c>
      <c r="D7" s="3588" t="s">
        <v>11</v>
      </c>
      <c r="E7" s="3587" t="s">
        <v>9</v>
      </c>
      <c r="F7" s="3587" t="s">
        <v>10</v>
      </c>
      <c r="G7" s="3588" t="s">
        <v>11</v>
      </c>
      <c r="H7" s="3587" t="s">
        <v>9</v>
      </c>
      <c r="I7" s="3587" t="s">
        <v>10</v>
      </c>
      <c r="J7" s="3588" t="s">
        <v>11</v>
      </c>
      <c r="K7" s="3587" t="s">
        <v>9</v>
      </c>
      <c r="L7" s="3587" t="s">
        <v>10</v>
      </c>
      <c r="M7" s="3588" t="s">
        <v>11</v>
      </c>
      <c r="N7" s="3587" t="s">
        <v>9</v>
      </c>
      <c r="O7" s="3587" t="s">
        <v>10</v>
      </c>
      <c r="P7" s="3588" t="s">
        <v>11</v>
      </c>
      <c r="Q7" s="3586"/>
      <c r="R7" s="3586"/>
    </row>
    <row r="8" ht="28.5" customHeight="1">
      <c r="A8" s="3589" t="s">
        <v>12</v>
      </c>
      <c r="B8" s="3590"/>
      <c r="C8" s="3590"/>
      <c r="D8" s="3590"/>
      <c r="E8" s="3590"/>
      <c r="F8" s="3590"/>
      <c r="G8" s="3591"/>
      <c r="H8" s="3592"/>
      <c r="I8" s="3590"/>
      <c r="J8" s="3590"/>
      <c r="K8" s="3590"/>
      <c r="L8" s="3590"/>
      <c r="M8" s="3591"/>
      <c r="N8" s="3590"/>
      <c r="O8" s="3590"/>
      <c r="P8" s="3591"/>
      <c r="Q8" s="3586"/>
      <c r="R8" s="3586"/>
    </row>
    <row r="9" s="648" customFormat="1" ht="28.5" customHeight="1">
      <c r="A9" s="3593" t="s">
        <v>222</v>
      </c>
      <c r="B9" s="3594">
        <v>0</v>
      </c>
      <c r="C9" s="3595">
        <v>0</v>
      </c>
      <c r="D9" s="3596">
        <v>0</v>
      </c>
      <c r="E9" s="3597">
        <v>15</v>
      </c>
      <c r="F9" s="3598">
        <v>0</v>
      </c>
      <c r="G9" s="3599">
        <v>15</v>
      </c>
      <c r="H9" s="3600">
        <v>48</v>
      </c>
      <c r="I9" s="3595">
        <v>0</v>
      </c>
      <c r="J9" s="3600">
        <v>48</v>
      </c>
      <c r="K9" s="3601">
        <v>0</v>
      </c>
      <c r="L9" s="3602">
        <v>0</v>
      </c>
      <c r="M9" s="3595">
        <v>0</v>
      </c>
      <c r="N9" s="3603">
        <f>B9+E9+H9+K9</f>
        <v>63</v>
      </c>
      <c r="O9" s="3604">
        <f t="shared" ref="O9:P9" si="697">C9+F9+I9+L9</f>
        <v>0</v>
      </c>
      <c r="P9" s="3605">
        <f t="shared" si="697"/>
        <v>63</v>
      </c>
      <c r="Q9" s="3586"/>
      <c r="R9" s="3586"/>
      <c r="S9" s="3586"/>
      <c r="T9" s="3586"/>
      <c r="U9" s="3586"/>
    </row>
    <row r="10" s="648" customFormat="1" ht="33.75" customHeight="1">
      <c r="A10" s="3606" t="s">
        <v>285</v>
      </c>
      <c r="B10" s="3607">
        <v>55</v>
      </c>
      <c r="C10" s="3608">
        <v>2</v>
      </c>
      <c r="D10" s="3609">
        <v>57</v>
      </c>
      <c r="E10" s="3610">
        <v>31</v>
      </c>
      <c r="F10" s="3611">
        <v>0</v>
      </c>
      <c r="G10" s="3612">
        <v>31</v>
      </c>
      <c r="H10" s="3613">
        <v>0</v>
      </c>
      <c r="I10" s="3608">
        <v>0</v>
      </c>
      <c r="J10" s="3613">
        <v>0</v>
      </c>
      <c r="K10" s="3614">
        <v>0</v>
      </c>
      <c r="L10" s="3615">
        <v>0</v>
      </c>
      <c r="M10" s="3608">
        <v>0</v>
      </c>
      <c r="N10" s="605">
        <f t="shared" ref="N10:N11" si="698">B10+E10+H10+K10</f>
        <v>86</v>
      </c>
      <c r="O10" s="3616">
        <f t="shared" ref="O10:O11" si="699">C10+F10+I10+L10</f>
        <v>2</v>
      </c>
      <c r="P10" s="3617">
        <f t="shared" ref="P10:P11" si="700">D10+G10+J10+M10</f>
        <v>88</v>
      </c>
      <c r="Q10" s="3586"/>
      <c r="R10" s="3586"/>
      <c r="S10" s="3586"/>
      <c r="T10" s="3586"/>
      <c r="U10" s="3586"/>
    </row>
    <row r="11" s="648" customFormat="1" ht="35.25" customHeight="1">
      <c r="A11" s="3618" t="s">
        <v>223</v>
      </c>
      <c r="B11" s="3607">
        <v>20</v>
      </c>
      <c r="C11" s="3608">
        <v>2</v>
      </c>
      <c r="D11" s="3609">
        <v>22</v>
      </c>
      <c r="E11" s="3613">
        <v>0</v>
      </c>
      <c r="F11" s="3615">
        <v>0</v>
      </c>
      <c r="G11" s="3619">
        <v>0</v>
      </c>
      <c r="H11" s="3613">
        <v>0</v>
      </c>
      <c r="I11" s="3608">
        <v>0</v>
      </c>
      <c r="J11" s="3613">
        <v>0</v>
      </c>
      <c r="K11" s="3614">
        <v>23</v>
      </c>
      <c r="L11" s="3615">
        <v>0</v>
      </c>
      <c r="M11" s="3608">
        <v>23</v>
      </c>
      <c r="N11" s="3620">
        <f t="shared" si="698"/>
        <v>43</v>
      </c>
      <c r="O11" s="3621">
        <f t="shared" si="699"/>
        <v>2</v>
      </c>
      <c r="P11" s="3622">
        <f t="shared" si="700"/>
        <v>45</v>
      </c>
      <c r="Q11" s="3586"/>
      <c r="R11" s="3586"/>
    </row>
    <row r="12" s="648" customFormat="1" ht="33" customHeight="1">
      <c r="A12" s="3623" t="s">
        <v>30</v>
      </c>
      <c r="B12" s="3624">
        <v>75</v>
      </c>
      <c r="C12" s="3625">
        <v>4</v>
      </c>
      <c r="D12" s="3626">
        <v>79</v>
      </c>
      <c r="E12" s="3627">
        <f t="shared" ref="E12:M12" si="701">SUM(E9:E11)</f>
        <v>46</v>
      </c>
      <c r="F12" s="3628">
        <f t="shared" si="701"/>
        <v>0</v>
      </c>
      <c r="G12" s="3625">
        <f t="shared" si="701"/>
        <v>46</v>
      </c>
      <c r="H12" s="3627">
        <f t="shared" si="701"/>
        <v>48</v>
      </c>
      <c r="I12" s="3625">
        <f t="shared" si="701"/>
        <v>0</v>
      </c>
      <c r="J12" s="3626">
        <f t="shared" si="701"/>
        <v>48</v>
      </c>
      <c r="K12" s="3627">
        <f t="shared" si="701"/>
        <v>23</v>
      </c>
      <c r="L12" s="3628">
        <f t="shared" si="701"/>
        <v>0</v>
      </c>
      <c r="M12" s="3625">
        <f t="shared" si="701"/>
        <v>23</v>
      </c>
      <c r="N12" s="670">
        <f>SUM(N9:N11)</f>
        <v>192</v>
      </c>
      <c r="O12" s="3629">
        <f>SUM(O9:O11)</f>
        <v>4</v>
      </c>
      <c r="P12" s="3630">
        <f>SUM(P9:P11)</f>
        <v>196</v>
      </c>
      <c r="Q12" s="3586"/>
      <c r="R12" s="3586"/>
    </row>
    <row r="13" s="648" customFormat="1" ht="33" customHeight="1">
      <c r="A13" s="3631" t="s">
        <v>18</v>
      </c>
      <c r="B13" s="3632"/>
      <c r="C13" s="3633"/>
      <c r="D13" s="3634"/>
      <c r="E13" s="3635"/>
      <c r="F13" s="3598"/>
      <c r="G13" s="3599"/>
      <c r="H13" s="3635"/>
      <c r="I13" s="3633"/>
      <c r="J13" s="3634"/>
      <c r="K13" s="3635"/>
      <c r="L13" s="3598"/>
      <c r="M13" s="3599"/>
      <c r="N13" s="671"/>
      <c r="O13" s="3629"/>
      <c r="P13" s="672"/>
      <c r="Q13" s="3586"/>
      <c r="R13" s="3586"/>
    </row>
    <row r="14" s="648" customFormat="1" ht="31.5" customHeight="1">
      <c r="A14" s="3636" t="s">
        <v>19</v>
      </c>
      <c r="B14" s="3632"/>
      <c r="C14" s="3633"/>
      <c r="D14" s="3634"/>
      <c r="E14" s="3635"/>
      <c r="F14" s="3598"/>
      <c r="G14" s="3599"/>
      <c r="H14" s="3635"/>
      <c r="I14" s="3633"/>
      <c r="J14" s="3634"/>
      <c r="K14" s="3635"/>
      <c r="L14" s="3598"/>
      <c r="M14" s="3599"/>
      <c r="N14" s="3637"/>
      <c r="O14" s="3638"/>
      <c r="P14" s="624"/>
      <c r="Q14" s="3639"/>
      <c r="R14" s="3639"/>
    </row>
    <row r="15" s="648" customFormat="1" ht="26.25" customHeight="1">
      <c r="A15" s="3593" t="s">
        <v>222</v>
      </c>
      <c r="B15" s="3594">
        <v>0</v>
      </c>
      <c r="C15" s="3595">
        <v>0</v>
      </c>
      <c r="D15" s="3600">
        <v>0</v>
      </c>
      <c r="E15" s="3601">
        <v>15</v>
      </c>
      <c r="F15" s="3602">
        <v>0</v>
      </c>
      <c r="G15" s="3595">
        <v>15</v>
      </c>
      <c r="H15" s="3601">
        <v>48</v>
      </c>
      <c r="I15" s="3595">
        <v>0</v>
      </c>
      <c r="J15" s="3600">
        <v>48</v>
      </c>
      <c r="K15" s="3601">
        <v>0</v>
      </c>
      <c r="L15" s="3602">
        <v>0</v>
      </c>
      <c r="M15" s="3595">
        <v>0</v>
      </c>
      <c r="N15" s="3603">
        <f>B15+E15+H15+K15</f>
        <v>63</v>
      </c>
      <c r="O15" s="3604">
        <f>SUM(C15)+F15+I15+L15</f>
        <v>0</v>
      </c>
      <c r="P15" s="3605">
        <f>SUM(N15:O15)</f>
        <v>63</v>
      </c>
      <c r="Q15" s="651"/>
      <c r="R15" s="651"/>
    </row>
    <row r="16" s="648" customFormat="1" ht="24.949999999999999" customHeight="1">
      <c r="A16" s="3606" t="s">
        <v>285</v>
      </c>
      <c r="B16" s="3607">
        <v>55</v>
      </c>
      <c r="C16" s="3608">
        <v>2</v>
      </c>
      <c r="D16" s="3613">
        <v>57</v>
      </c>
      <c r="E16" s="3614">
        <v>30</v>
      </c>
      <c r="F16" s="3615">
        <v>0</v>
      </c>
      <c r="G16" s="3608">
        <v>30</v>
      </c>
      <c r="H16" s="3614">
        <v>0</v>
      </c>
      <c r="I16" s="3608">
        <v>0</v>
      </c>
      <c r="J16" s="3613">
        <v>0</v>
      </c>
      <c r="K16" s="3614">
        <v>0</v>
      </c>
      <c r="L16" s="3615">
        <v>0</v>
      </c>
      <c r="M16" s="3619">
        <v>0</v>
      </c>
      <c r="N16" s="3640">
        <v>85</v>
      </c>
      <c r="O16" s="3641">
        <v>2</v>
      </c>
      <c r="P16" s="3640">
        <v>87</v>
      </c>
      <c r="Q16" s="651"/>
      <c r="R16" s="651"/>
    </row>
    <row r="17" s="648" customFormat="1" ht="30.75" customHeight="1">
      <c r="A17" s="3618" t="s">
        <v>223</v>
      </c>
      <c r="B17" s="3607">
        <v>20</v>
      </c>
      <c r="C17" s="3608">
        <v>2</v>
      </c>
      <c r="D17" s="3613">
        <v>22</v>
      </c>
      <c r="E17" s="3614">
        <v>0</v>
      </c>
      <c r="F17" s="3615">
        <v>0</v>
      </c>
      <c r="G17" s="3608">
        <v>0</v>
      </c>
      <c r="H17" s="3614">
        <v>0</v>
      </c>
      <c r="I17" s="3608">
        <v>0</v>
      </c>
      <c r="J17" s="3613">
        <v>0</v>
      </c>
      <c r="K17" s="3614">
        <v>17</v>
      </c>
      <c r="L17" s="3615">
        <v>0</v>
      </c>
      <c r="M17" s="3619">
        <v>17</v>
      </c>
      <c r="N17" s="605">
        <f>B17+E17+H17+K17</f>
        <v>37</v>
      </c>
      <c r="O17" s="3616">
        <f>C17+F295+I17+L17+F17</f>
        <v>2</v>
      </c>
      <c r="P17" s="3617">
        <f>SUM(N17:O17)</f>
        <v>39</v>
      </c>
      <c r="Q17" s="651"/>
      <c r="R17" s="651"/>
    </row>
    <row r="18" s="648" customFormat="1" ht="32.25" customHeight="1">
      <c r="A18" s="3642" t="s">
        <v>21</v>
      </c>
      <c r="B18" s="3624">
        <v>75</v>
      </c>
      <c r="C18" s="3625">
        <v>4</v>
      </c>
      <c r="D18" s="3626">
        <v>79</v>
      </c>
      <c r="E18" s="3627">
        <f t="shared" ref="E18:M24" si="702">SUM(E15:E17)</f>
        <v>45</v>
      </c>
      <c r="F18" s="3628">
        <f t="shared" si="702"/>
        <v>0</v>
      </c>
      <c r="G18" s="3625">
        <f t="shared" si="702"/>
        <v>45</v>
      </c>
      <c r="H18" s="3627">
        <f t="shared" si="702"/>
        <v>48</v>
      </c>
      <c r="I18" s="3625">
        <f t="shared" si="702"/>
        <v>0</v>
      </c>
      <c r="J18" s="3626">
        <f t="shared" si="702"/>
        <v>48</v>
      </c>
      <c r="K18" s="3627">
        <f t="shared" si="702"/>
        <v>17</v>
      </c>
      <c r="L18" s="3628">
        <f t="shared" si="702"/>
        <v>0</v>
      </c>
      <c r="M18" s="3643">
        <f t="shared" si="702"/>
        <v>17</v>
      </c>
      <c r="N18" s="670">
        <f>SUM(N15:N17)</f>
        <v>185</v>
      </c>
      <c r="O18" s="3629">
        <f>SUM(O15:O17)</f>
        <v>4</v>
      </c>
      <c r="P18" s="3630">
        <f>SUM(P15:P17)</f>
        <v>189</v>
      </c>
      <c r="Q18" s="3644"/>
      <c r="R18" s="3644"/>
    </row>
    <row r="19" s="648" customFormat="1" ht="29.25" customHeight="1">
      <c r="A19" s="3642" t="s">
        <v>22</v>
      </c>
      <c r="B19" s="3645"/>
      <c r="C19" s="3646"/>
      <c r="D19" s="3647"/>
      <c r="E19" s="3648"/>
      <c r="F19" s="3649"/>
      <c r="G19" s="3650"/>
      <c r="H19" s="3648"/>
      <c r="I19" s="3646"/>
      <c r="J19" s="3647"/>
      <c r="K19" s="3648"/>
      <c r="L19" s="3649"/>
      <c r="M19" s="3650"/>
      <c r="N19" s="3601"/>
      <c r="O19" s="3600"/>
      <c r="P19" s="3651"/>
      <c r="Q19" s="651"/>
      <c r="R19" s="651"/>
    </row>
    <row r="20" s="648" customFormat="1" ht="28.5" customHeight="1">
      <c r="A20" s="3652" t="s">
        <v>222</v>
      </c>
      <c r="B20" s="3653">
        <v>0</v>
      </c>
      <c r="C20" s="3654">
        <v>0</v>
      </c>
      <c r="D20" s="3610">
        <v>0</v>
      </c>
      <c r="E20" s="3655">
        <v>0</v>
      </c>
      <c r="F20" s="3611">
        <v>0</v>
      </c>
      <c r="G20" s="3612">
        <v>0</v>
      </c>
      <c r="H20" s="3655">
        <v>0</v>
      </c>
      <c r="I20" s="3654">
        <v>0</v>
      </c>
      <c r="J20" s="3656">
        <v>0</v>
      </c>
      <c r="K20" s="3655">
        <v>0</v>
      </c>
      <c r="L20" s="3611">
        <v>0</v>
      </c>
      <c r="M20" s="3612">
        <v>0</v>
      </c>
      <c r="N20" s="3603">
        <f t="shared" ref="N20:O22" si="703">B20+E20+H20+K20</f>
        <v>0</v>
      </c>
      <c r="O20" s="3604">
        <f t="shared" si="703"/>
        <v>0</v>
      </c>
      <c r="P20" s="3657">
        <f t="shared" ref="P20:P22" si="704">SUM(N20:O20)</f>
        <v>0</v>
      </c>
      <c r="Q20" s="651"/>
      <c r="R20" s="651"/>
    </row>
    <row r="21" s="648" customFormat="1" ht="30.75" customHeight="1">
      <c r="A21" s="3606" t="s">
        <v>285</v>
      </c>
      <c r="B21" s="3607">
        <v>0</v>
      </c>
      <c r="C21" s="3608">
        <v>0</v>
      </c>
      <c r="D21" s="3613">
        <v>0</v>
      </c>
      <c r="E21" s="3608">
        <v>0</v>
      </c>
      <c r="F21" s="3615">
        <v>0</v>
      </c>
      <c r="G21" s="3608">
        <v>0</v>
      </c>
      <c r="H21" s="3608">
        <v>0</v>
      </c>
      <c r="I21" s="3608">
        <v>0</v>
      </c>
      <c r="J21" s="3613">
        <v>0</v>
      </c>
      <c r="K21" s="3608">
        <v>0</v>
      </c>
      <c r="L21" s="3615">
        <v>0</v>
      </c>
      <c r="M21" s="3608">
        <v>0</v>
      </c>
      <c r="N21" s="605">
        <f t="shared" si="703"/>
        <v>0</v>
      </c>
      <c r="O21" s="3616">
        <f t="shared" si="703"/>
        <v>0</v>
      </c>
      <c r="P21" s="606">
        <f t="shared" si="704"/>
        <v>0</v>
      </c>
      <c r="Q21" s="651"/>
      <c r="R21" s="651"/>
    </row>
    <row r="22" s="648" customFormat="1" ht="41.25" customHeight="1">
      <c r="A22" s="679" t="s">
        <v>223</v>
      </c>
      <c r="B22" s="3658">
        <v>0</v>
      </c>
      <c r="C22" s="3659">
        <v>0</v>
      </c>
      <c r="D22" s="3660">
        <v>0</v>
      </c>
      <c r="E22" s="3659">
        <v>0</v>
      </c>
      <c r="F22" s="3661">
        <v>0</v>
      </c>
      <c r="G22" s="3659">
        <v>0</v>
      </c>
      <c r="H22" s="3659">
        <v>0</v>
      </c>
      <c r="I22" s="3659">
        <v>0</v>
      </c>
      <c r="J22" s="3660">
        <v>0</v>
      </c>
      <c r="K22" s="3659">
        <v>0</v>
      </c>
      <c r="L22" s="3661">
        <v>0</v>
      </c>
      <c r="M22" s="3659">
        <v>0</v>
      </c>
      <c r="N22" s="659">
        <f t="shared" si="703"/>
        <v>0</v>
      </c>
      <c r="O22" s="3616">
        <f t="shared" si="703"/>
        <v>0</v>
      </c>
      <c r="P22" s="606">
        <f t="shared" si="704"/>
        <v>0</v>
      </c>
      <c r="Q22" s="651"/>
      <c r="R22" s="651"/>
    </row>
    <row r="23" s="648" customFormat="1" ht="30.75" customHeight="1">
      <c r="A23" s="3589" t="s">
        <v>23</v>
      </c>
      <c r="B23" s="3645">
        <v>0</v>
      </c>
      <c r="C23" s="3646">
        <v>0</v>
      </c>
      <c r="D23" s="3662">
        <v>0</v>
      </c>
      <c r="E23" s="3625">
        <f t="shared" si="702"/>
        <v>0</v>
      </c>
      <c r="F23" s="3628">
        <f t="shared" si="702"/>
        <v>0</v>
      </c>
      <c r="G23" s="3625">
        <f t="shared" si="702"/>
        <v>0</v>
      </c>
      <c r="H23" s="3625">
        <f t="shared" si="702"/>
        <v>0</v>
      </c>
      <c r="I23" s="3625">
        <f t="shared" si="702"/>
        <v>0</v>
      </c>
      <c r="J23" s="3626">
        <f t="shared" si="702"/>
        <v>0</v>
      </c>
      <c r="K23" s="3625">
        <f t="shared" si="702"/>
        <v>0</v>
      </c>
      <c r="L23" s="3625">
        <f t="shared" si="702"/>
        <v>0</v>
      </c>
      <c r="M23" s="3625">
        <v>0</v>
      </c>
      <c r="N23" s="3630">
        <f>SUM(N20:N22)</f>
        <v>0</v>
      </c>
      <c r="O23" s="670">
        <f>SUM(O20:O22)</f>
        <v>0</v>
      </c>
      <c r="P23" s="3630">
        <f>SUM(P20:P22)</f>
        <v>0</v>
      </c>
      <c r="Q23" s="651"/>
      <c r="R23" s="651"/>
    </row>
    <row r="24" s="648" customFormat="1" ht="29.25" customHeight="1">
      <c r="A24" s="3389" t="s">
        <v>54</v>
      </c>
      <c r="B24" s="3640">
        <v>75</v>
      </c>
      <c r="C24" s="3640">
        <v>4</v>
      </c>
      <c r="D24" s="3640">
        <v>79</v>
      </c>
      <c r="E24" s="3640">
        <v>45</v>
      </c>
      <c r="F24" s="3663">
        <f>SUM(F21:F23)</f>
        <v>0</v>
      </c>
      <c r="G24" s="3664">
        <v>45</v>
      </c>
      <c r="H24" s="3665">
        <v>48</v>
      </c>
      <c r="I24" s="3666">
        <f t="shared" si="702"/>
        <v>0</v>
      </c>
      <c r="J24" s="3665">
        <v>48</v>
      </c>
      <c r="K24" s="3665">
        <v>17</v>
      </c>
      <c r="L24" s="3666">
        <f t="shared" si="702"/>
        <v>0</v>
      </c>
      <c r="M24" s="3665">
        <v>17</v>
      </c>
      <c r="N24" s="3667">
        <f>N18</f>
        <v>185</v>
      </c>
      <c r="O24" s="3668">
        <f>O18</f>
        <v>4</v>
      </c>
      <c r="P24" s="3669">
        <f>P18</f>
        <v>189</v>
      </c>
      <c r="Q24" s="3670"/>
      <c r="R24" s="3670"/>
    </row>
    <row r="25" s="648" customFormat="1" ht="33" customHeight="1">
      <c r="A25" s="3395" t="s">
        <v>55</v>
      </c>
      <c r="B25" s="3671">
        <v>0</v>
      </c>
      <c r="C25" s="3671">
        <v>0</v>
      </c>
      <c r="D25" s="3671">
        <v>0</v>
      </c>
      <c r="E25" s="3672">
        <v>0</v>
      </c>
      <c r="F25" s="3673">
        <v>0</v>
      </c>
      <c r="G25" s="3674">
        <v>0</v>
      </c>
      <c r="H25" s="3672">
        <v>0</v>
      </c>
      <c r="I25" s="3673">
        <v>0</v>
      </c>
      <c r="J25" s="3674">
        <v>0</v>
      </c>
      <c r="K25" s="3672">
        <v>0</v>
      </c>
      <c r="L25" s="3673">
        <v>0</v>
      </c>
      <c r="M25" s="3674">
        <v>0</v>
      </c>
      <c r="N25" s="670">
        <f t="shared" ref="N25:P25" si="705">N23</f>
        <v>0</v>
      </c>
      <c r="O25" s="670">
        <f t="shared" si="705"/>
        <v>0</v>
      </c>
      <c r="P25" s="3630">
        <f t="shared" si="705"/>
        <v>0</v>
      </c>
      <c r="Q25" s="3675"/>
      <c r="R25" s="833"/>
    </row>
    <row r="26" s="648" customFormat="1" ht="39" customHeight="1">
      <c r="A26" s="3631" t="s">
        <v>56</v>
      </c>
      <c r="B26" s="3676">
        <f>B24+B25</f>
        <v>75</v>
      </c>
      <c r="C26" s="3676">
        <f t="shared" ref="C26:P26" si="706">C24+C25</f>
        <v>4</v>
      </c>
      <c r="D26" s="3676">
        <f t="shared" si="706"/>
        <v>79</v>
      </c>
      <c r="E26" s="3676">
        <f t="shared" si="706"/>
        <v>45</v>
      </c>
      <c r="F26" s="3676">
        <f t="shared" si="706"/>
        <v>0</v>
      </c>
      <c r="G26" s="3676">
        <f t="shared" si="706"/>
        <v>45</v>
      </c>
      <c r="H26" s="3676">
        <f t="shared" si="706"/>
        <v>48</v>
      </c>
      <c r="I26" s="3676">
        <f t="shared" si="706"/>
        <v>0</v>
      </c>
      <c r="J26" s="3676">
        <f t="shared" si="706"/>
        <v>48</v>
      </c>
      <c r="K26" s="3676">
        <f t="shared" si="706"/>
        <v>17</v>
      </c>
      <c r="L26" s="3676">
        <f t="shared" si="706"/>
        <v>0</v>
      </c>
      <c r="M26" s="3676">
        <f t="shared" si="706"/>
        <v>17</v>
      </c>
      <c r="N26" s="3676">
        <f t="shared" si="706"/>
        <v>185</v>
      </c>
      <c r="O26" s="3676">
        <f t="shared" si="706"/>
        <v>4</v>
      </c>
      <c r="P26" s="3677">
        <f t="shared" si="706"/>
        <v>189</v>
      </c>
      <c r="Q26" s="3675"/>
      <c r="R26" s="3675"/>
    </row>
    <row r="27" ht="29.25" customHeight="1">
      <c r="A27" s="651"/>
      <c r="B27" s="3675"/>
      <c r="C27" s="3675"/>
      <c r="D27" s="3675"/>
      <c r="E27" s="3675"/>
      <c r="F27" s="3675"/>
      <c r="G27" s="3675"/>
      <c r="H27" s="3675"/>
      <c r="I27" s="3675"/>
      <c r="J27" s="3675"/>
      <c r="K27" s="3675"/>
      <c r="L27" s="3675"/>
      <c r="M27" s="3675"/>
      <c r="N27" s="3675"/>
      <c r="O27" s="3675"/>
      <c r="P27" s="3675"/>
      <c r="Q27" s="3675"/>
      <c r="R27" s="3675"/>
    </row>
    <row r="28" ht="25.5" hidden="1" customHeight="1">
      <c r="A28" s="651"/>
      <c r="B28" s="3675"/>
      <c r="C28" s="3675"/>
      <c r="D28" s="3675"/>
      <c r="E28" s="3675"/>
      <c r="F28" s="3675"/>
      <c r="G28" s="3675"/>
      <c r="H28" s="3675"/>
      <c r="I28" s="3675"/>
      <c r="J28" s="3675"/>
      <c r="K28" s="3675"/>
      <c r="L28" s="3675"/>
      <c r="M28" s="3675"/>
      <c r="N28" s="3675"/>
      <c r="O28" s="3675"/>
      <c r="P28" s="3675"/>
      <c r="Q28" s="648"/>
    </row>
    <row r="29" ht="34.5" customHeight="1">
      <c r="A29" s="651"/>
      <c r="B29" s="3675"/>
      <c r="C29" s="3675"/>
      <c r="D29" s="3675"/>
      <c r="E29" s="3675"/>
      <c r="F29" s="3675"/>
      <c r="G29" s="3675"/>
      <c r="H29" s="3675"/>
      <c r="I29" s="3675"/>
      <c r="J29" s="3675"/>
      <c r="K29" s="3675"/>
      <c r="L29" s="3675"/>
      <c r="M29" s="3675"/>
      <c r="N29" s="3675"/>
      <c r="O29" s="3675"/>
      <c r="P29" s="3675"/>
      <c r="Q29" s="3675"/>
      <c r="R29" s="3675"/>
      <c r="S29" s="3675"/>
    </row>
    <row r="30" ht="30.75" hidden="1" customHeight="1">
      <c r="A30" s="3678"/>
      <c r="B30" s="3678"/>
      <c r="C30" s="3678"/>
      <c r="D30" s="3678"/>
      <c r="E30" s="3678"/>
      <c r="F30" s="3678"/>
      <c r="G30" s="3678"/>
      <c r="H30" s="3678"/>
      <c r="I30" s="3678"/>
      <c r="J30" s="3678"/>
      <c r="K30" s="3678"/>
      <c r="L30" s="3678"/>
      <c r="M30" s="3678"/>
      <c r="N30" s="3678"/>
      <c r="O30" s="3678"/>
      <c r="P30" s="3678"/>
      <c r="Q30" s="3678"/>
      <c r="R30" s="3678"/>
      <c r="S30" s="3678"/>
    </row>
    <row r="31" ht="25.5" hidden="1" customHeight="1">
      <c r="A31" s="651"/>
      <c r="B31" s="3675"/>
      <c r="C31" s="3675" t="s">
        <v>286</v>
      </c>
      <c r="D31" s="3675"/>
      <c r="E31" s="3675"/>
      <c r="F31" s="3675"/>
      <c r="G31" s="3675"/>
      <c r="H31" s="3675"/>
      <c r="I31" s="3675"/>
      <c r="J31" s="3675"/>
      <c r="K31" s="3675"/>
      <c r="L31" s="3675"/>
      <c r="M31" s="3675"/>
      <c r="N31" s="3675"/>
      <c r="O31" s="3675"/>
      <c r="P31" s="3675"/>
      <c r="Q31" s="3675"/>
      <c r="R31" s="3675"/>
      <c r="S31" s="3675"/>
    </row>
    <row r="32" ht="30.75" customHeight="1"/>
    <row r="34" ht="45" customHeight="1"/>
  </sheetData>
  <mergeCells count="10">
    <mergeCell ref="A1:P1"/>
    <mergeCell ref="A3:P3"/>
    <mergeCell ref="A5:A7"/>
    <mergeCell ref="B5:D6"/>
    <mergeCell ref="E5:G6"/>
    <mergeCell ref="H5:J6"/>
    <mergeCell ref="K5:M6"/>
    <mergeCell ref="N5:P6"/>
    <mergeCell ref="R9:U9"/>
    <mergeCell ref="A30:S30"/>
  </mergeCells>
  <printOptions headings="0" gridLines="0"/>
  <pageMargins left="0.70866141732283505" right="0.70866141732283505" top="0.74803149606299202" bottom="0.74803149606299202" header="0.31496062992126" footer="0.31496062992126"/>
  <pageSetup paperSize="9" scale="4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5">
    <tabColor rgb="FF00B050"/>
    <outlinePr applyStyles="0" summaryBelow="1" summaryRight="1" showOutlineSymbols="1"/>
    <pageSetUpPr autoPageBreaks="1" fitToPage="0"/>
  </sheetPr>
  <sheetViews>
    <sheetView view="pageBreakPreview" zoomScale="45" workbookViewId="0">
      <selection activeCell="L12" activeCellId="0" sqref="L12"/>
    </sheetView>
  </sheetViews>
  <sheetFormatPr defaultColWidth="9.140625" defaultRowHeight="12.75"/>
  <cols>
    <col customWidth="1" min="1" max="1" style="648" width="3"/>
    <col customWidth="1" min="2" max="2" style="648" width="85.28515625"/>
    <col customWidth="1" min="3" max="3" style="648" width="15.28515625"/>
    <col customWidth="1" min="4" max="4" style="648" width="12.7109375"/>
    <col customWidth="1" min="5" max="5" style="648" width="13.85546875"/>
    <col customWidth="1" min="6" max="6" style="648" width="15.42578125"/>
    <col customWidth="1" min="7" max="7" style="648" width="14.42578125"/>
    <col customWidth="1" min="8" max="8" style="648" width="16.42578125"/>
    <col customWidth="1" min="9" max="9" style="648" width="16.85546875"/>
    <col customWidth="1" min="10" max="10" style="648" width="14.5703125"/>
    <col customWidth="1" min="11" max="11" style="648" width="14.28515625"/>
    <col customWidth="1" min="12" max="12" style="648" width="16.28515625"/>
    <col customWidth="1" min="13" max="13" style="648" width="16.85546875"/>
    <col customWidth="1" min="14" max="14" style="648" width="15.28515625"/>
    <col customWidth="1" min="15" max="15" style="648" width="17"/>
    <col customWidth="1" min="16" max="16" style="648" width="15.5703125"/>
    <col customWidth="1" min="17" max="17" style="648" width="16.42578125"/>
    <col customWidth="1" min="18" max="18" style="648" width="16.7109375"/>
    <col customWidth="1" min="19" max="19" style="648" width="17.7109375"/>
    <col customWidth="1" min="20" max="20" style="648" width="20"/>
    <col customWidth="1" min="21" max="21" style="648" width="14.28515625"/>
    <col customWidth="1" min="22" max="22" style="648" width="10.5703125"/>
    <col customWidth="1" min="23" max="23" style="648" width="23"/>
    <col min="24" max="257" style="648" width="9.140625"/>
    <col min="258" max="16384" style="2561" width="9.140625"/>
  </cols>
  <sheetData>
    <row r="1" ht="25.5" customHeight="1">
      <c r="A1" s="2372" t="s">
        <v>284</v>
      </c>
      <c r="B1" s="2372"/>
      <c r="C1" s="2372"/>
      <c r="D1" s="2372"/>
      <c r="E1" s="2372"/>
      <c r="F1" s="2372"/>
      <c r="G1" s="2372"/>
      <c r="H1" s="2372"/>
      <c r="I1" s="2372"/>
      <c r="J1" s="2372"/>
      <c r="K1" s="2372"/>
      <c r="L1" s="2372"/>
      <c r="M1" s="2372"/>
      <c r="N1" s="2372"/>
      <c r="O1" s="2372"/>
      <c r="P1" s="2372"/>
      <c r="Q1" s="2372"/>
      <c r="R1" s="2372"/>
      <c r="S1" s="2372"/>
      <c r="T1" s="2372"/>
    </row>
    <row r="2" ht="17.25" customHeight="1">
      <c r="A2" s="3679"/>
      <c r="B2" s="3679"/>
      <c r="C2" s="3679"/>
      <c r="D2" s="3679"/>
      <c r="E2" s="3679"/>
      <c r="F2" s="3679"/>
      <c r="G2" s="3679"/>
      <c r="H2" s="3679"/>
      <c r="I2" s="3679"/>
      <c r="J2" s="3679"/>
      <c r="K2" s="3679"/>
      <c r="L2" s="3679"/>
      <c r="M2" s="3679"/>
      <c r="N2" s="3679"/>
      <c r="O2" s="3679"/>
      <c r="P2" s="3679"/>
      <c r="Q2" s="3679"/>
      <c r="R2" s="3679"/>
      <c r="S2" s="3679"/>
      <c r="T2" s="3679"/>
    </row>
    <row r="3" ht="35.25" customHeight="1">
      <c r="A3" s="2372" t="s">
        <v>243</v>
      </c>
      <c r="B3" s="2372"/>
      <c r="C3" s="2372"/>
      <c r="D3" s="2372"/>
      <c r="E3" s="2372"/>
      <c r="F3" s="2372"/>
      <c r="G3" s="2372"/>
      <c r="H3" s="2372"/>
      <c r="I3" s="2372"/>
      <c r="J3" s="2372"/>
      <c r="K3" s="2372"/>
      <c r="L3" s="2372"/>
      <c r="M3" s="2372"/>
      <c r="N3" s="2372"/>
      <c r="O3" s="2372"/>
      <c r="P3" s="2372"/>
      <c r="Q3" s="2372"/>
      <c r="R3" s="2372"/>
      <c r="S3" s="2372"/>
      <c r="T3" s="2372"/>
    </row>
    <row r="4" ht="27" customHeight="1">
      <c r="A4" s="648">
        <v>2</v>
      </c>
      <c r="B4" s="3581"/>
      <c r="W4" s="648"/>
      <c r="X4" s="648"/>
    </row>
    <row r="5" ht="33" customHeight="1">
      <c r="B5" s="3582" t="s">
        <v>3</v>
      </c>
      <c r="C5" s="3680" t="s">
        <v>4</v>
      </c>
      <c r="D5" s="3680"/>
      <c r="E5" s="3680"/>
      <c r="F5" s="3584" t="s">
        <v>5</v>
      </c>
      <c r="G5" s="3584"/>
      <c r="H5" s="3584"/>
      <c r="I5" s="3681" t="s">
        <v>6</v>
      </c>
      <c r="J5" s="3681"/>
      <c r="K5" s="3681"/>
      <c r="L5" s="3583" t="s">
        <v>7</v>
      </c>
      <c r="M5" s="3583"/>
      <c r="N5" s="3583"/>
      <c r="O5" s="3680">
        <v>5</v>
      </c>
      <c r="P5" s="3680"/>
      <c r="Q5" s="3680"/>
      <c r="R5" s="3585" t="s">
        <v>26</v>
      </c>
      <c r="S5" s="3585"/>
      <c r="T5" s="3585"/>
      <c r="W5" s="648"/>
      <c r="X5" s="648"/>
    </row>
    <row r="6" ht="18" customHeight="1">
      <c r="B6" s="3582"/>
      <c r="C6" s="3680"/>
      <c r="D6" s="3680"/>
      <c r="E6" s="3680"/>
      <c r="F6" s="3584"/>
      <c r="G6" s="3584"/>
      <c r="H6" s="3584"/>
      <c r="I6" s="3681"/>
      <c r="J6" s="3681"/>
      <c r="K6" s="3681"/>
      <c r="L6" s="3583"/>
      <c r="M6" s="3583"/>
      <c r="N6" s="3583"/>
      <c r="O6" s="3680"/>
      <c r="P6" s="3680"/>
      <c r="Q6" s="3680"/>
      <c r="R6" s="3585"/>
      <c r="S6" s="3585"/>
      <c r="T6" s="3585"/>
      <c r="W6" s="648"/>
      <c r="X6" s="648"/>
    </row>
    <row r="7" ht="83.25" customHeight="1">
      <c r="B7" s="3582"/>
      <c r="C7" s="3682" t="s">
        <v>9</v>
      </c>
      <c r="D7" s="3683" t="s">
        <v>10</v>
      </c>
      <c r="E7" s="3684" t="s">
        <v>11</v>
      </c>
      <c r="F7" s="3682" t="s">
        <v>9</v>
      </c>
      <c r="G7" s="3683" t="s">
        <v>10</v>
      </c>
      <c r="H7" s="3684" t="s">
        <v>11</v>
      </c>
      <c r="I7" s="3682" t="s">
        <v>9</v>
      </c>
      <c r="J7" s="3683" t="s">
        <v>10</v>
      </c>
      <c r="K7" s="3684" t="s">
        <v>11</v>
      </c>
      <c r="L7" s="3682" t="s">
        <v>9</v>
      </c>
      <c r="M7" s="3683" t="s">
        <v>10</v>
      </c>
      <c r="N7" s="3684" t="s">
        <v>11</v>
      </c>
      <c r="O7" s="3682" t="s">
        <v>9</v>
      </c>
      <c r="P7" s="3683" t="s">
        <v>10</v>
      </c>
      <c r="Q7" s="3684" t="s">
        <v>11</v>
      </c>
      <c r="R7" s="3682" t="s">
        <v>9</v>
      </c>
      <c r="S7" s="3683" t="s">
        <v>10</v>
      </c>
      <c r="T7" s="3684" t="s">
        <v>11</v>
      </c>
      <c r="W7" s="648"/>
      <c r="X7" s="648"/>
    </row>
    <row r="8" ht="34.5" customHeight="1">
      <c r="B8" s="3685" t="s">
        <v>12</v>
      </c>
      <c r="C8" s="3686"/>
      <c r="D8" s="3686"/>
      <c r="E8" s="3687"/>
      <c r="F8" s="3686"/>
      <c r="G8" s="3686"/>
      <c r="H8" s="3687"/>
      <c r="I8" s="3686"/>
      <c r="J8" s="3686"/>
      <c r="K8" s="3687"/>
      <c r="L8" s="3686"/>
      <c r="M8" s="3686"/>
      <c r="N8" s="3687"/>
      <c r="O8" s="3688"/>
      <c r="P8" s="3688"/>
      <c r="Q8" s="3687"/>
      <c r="R8" s="3689"/>
      <c r="S8" s="3689"/>
      <c r="T8" s="3689"/>
      <c r="W8" s="648"/>
      <c r="X8" s="648"/>
    </row>
    <row r="9" s="648" customFormat="1" ht="34.5" customHeight="1">
      <c r="B9" s="3690" t="s">
        <v>222</v>
      </c>
      <c r="C9" s="3632">
        <v>10</v>
      </c>
      <c r="D9" s="3633">
        <v>0</v>
      </c>
      <c r="E9" s="3634">
        <v>10</v>
      </c>
      <c r="F9" s="3632">
        <v>13</v>
      </c>
      <c r="G9" s="3633">
        <v>1</v>
      </c>
      <c r="H9" s="3634">
        <v>14</v>
      </c>
      <c r="I9" s="3632">
        <v>23</v>
      </c>
      <c r="J9" s="3633">
        <v>2</v>
      </c>
      <c r="K9" s="3634">
        <v>25</v>
      </c>
      <c r="L9" s="3632">
        <v>24</v>
      </c>
      <c r="M9" s="3633">
        <v>3</v>
      </c>
      <c r="N9" s="3634">
        <v>27</v>
      </c>
      <c r="O9" s="3632">
        <v>0</v>
      </c>
      <c r="P9" s="3633">
        <v>0</v>
      </c>
      <c r="Q9" s="3634">
        <v>0</v>
      </c>
      <c r="R9" s="3691">
        <f>C9+F9+I9+L9+O9</f>
        <v>70</v>
      </c>
      <c r="S9" s="3692">
        <f t="shared" ref="R9:S12" si="707">D9+G9+J9+M9+P9</f>
        <v>6</v>
      </c>
      <c r="T9" s="3605">
        <f>SUM(R9:S9)</f>
        <v>76</v>
      </c>
      <c r="W9" s="3693"/>
      <c r="X9" s="648"/>
    </row>
    <row r="10" s="648" customFormat="1" ht="40.5" customHeight="1">
      <c r="B10" s="3606" t="s">
        <v>285</v>
      </c>
      <c r="C10" s="3607">
        <v>0</v>
      </c>
      <c r="D10" s="3608">
        <v>8</v>
      </c>
      <c r="E10" s="3609">
        <v>8</v>
      </c>
      <c r="F10" s="3607">
        <v>0</v>
      </c>
      <c r="G10" s="3608">
        <v>0</v>
      </c>
      <c r="H10" s="3609">
        <v>0</v>
      </c>
      <c r="I10" s="3607">
        <v>0</v>
      </c>
      <c r="J10" s="3608">
        <v>0</v>
      </c>
      <c r="K10" s="3609">
        <v>0</v>
      </c>
      <c r="L10" s="3607">
        <v>0</v>
      </c>
      <c r="M10" s="3608">
        <v>0</v>
      </c>
      <c r="N10" s="3609">
        <v>0</v>
      </c>
      <c r="O10" s="3607">
        <v>0</v>
      </c>
      <c r="P10" s="3608">
        <v>0</v>
      </c>
      <c r="Q10" s="3609">
        <v>0</v>
      </c>
      <c r="R10" s="3607">
        <v>0</v>
      </c>
      <c r="S10" s="3608">
        <v>8</v>
      </c>
      <c r="T10" s="3609">
        <v>8</v>
      </c>
      <c r="W10" s="3693"/>
      <c r="X10" s="648"/>
    </row>
    <row r="11" s="648" customFormat="1" ht="39" customHeight="1">
      <c r="A11" s="648">
        <v>0</v>
      </c>
      <c r="B11" s="3606" t="s">
        <v>223</v>
      </c>
      <c r="C11" s="3607">
        <v>0</v>
      </c>
      <c r="D11" s="3608">
        <v>9</v>
      </c>
      <c r="E11" s="3609">
        <v>9</v>
      </c>
      <c r="F11" s="3607">
        <v>13</v>
      </c>
      <c r="G11" s="3608">
        <v>10</v>
      </c>
      <c r="H11" s="3609">
        <v>23</v>
      </c>
      <c r="I11" s="3607">
        <v>0</v>
      </c>
      <c r="J11" s="3608">
        <v>11</v>
      </c>
      <c r="K11" s="3609">
        <v>11</v>
      </c>
      <c r="L11" s="3607">
        <v>0</v>
      </c>
      <c r="M11" s="3608">
        <v>0</v>
      </c>
      <c r="N11" s="3609">
        <v>0</v>
      </c>
      <c r="O11" s="3607">
        <v>0</v>
      </c>
      <c r="P11" s="3608">
        <v>0</v>
      </c>
      <c r="Q11" s="3609">
        <f>SUM(O11:P11)</f>
        <v>0</v>
      </c>
      <c r="R11" s="3694">
        <f t="shared" si="707"/>
        <v>13</v>
      </c>
      <c r="S11" s="640">
        <f t="shared" si="707"/>
        <v>30</v>
      </c>
      <c r="T11" s="3617">
        <f t="shared" ref="T11:T12" si="708">SUM(R11:S11)</f>
        <v>43</v>
      </c>
      <c r="W11" s="3695"/>
      <c r="X11" s="648"/>
    </row>
    <row r="12" s="648" customFormat="1" ht="34.5" customHeight="1">
      <c r="B12" s="3618" t="s">
        <v>127</v>
      </c>
      <c r="C12" s="3696">
        <v>0</v>
      </c>
      <c r="D12" s="3697">
        <v>0</v>
      </c>
      <c r="E12" s="3698">
        <v>0</v>
      </c>
      <c r="F12" s="3696">
        <v>0</v>
      </c>
      <c r="G12" s="3697">
        <v>0</v>
      </c>
      <c r="H12" s="3698">
        <v>0</v>
      </c>
      <c r="I12" s="3696">
        <v>0</v>
      </c>
      <c r="J12" s="3697">
        <v>0</v>
      </c>
      <c r="K12" s="3698">
        <v>0</v>
      </c>
      <c r="L12" s="3696">
        <v>0</v>
      </c>
      <c r="M12" s="3697">
        <v>0</v>
      </c>
      <c r="N12" s="3698">
        <v>0</v>
      </c>
      <c r="O12" s="3696">
        <v>0</v>
      </c>
      <c r="P12" s="3697">
        <v>18</v>
      </c>
      <c r="Q12" s="3698">
        <v>18</v>
      </c>
      <c r="R12" s="3699">
        <f t="shared" si="707"/>
        <v>0</v>
      </c>
      <c r="S12" s="3700">
        <f t="shared" si="707"/>
        <v>18</v>
      </c>
      <c r="T12" s="3622">
        <f t="shared" si="708"/>
        <v>18</v>
      </c>
      <c r="W12" s="3695"/>
      <c r="X12" s="648"/>
    </row>
    <row r="13" ht="30.75" customHeight="1">
      <c r="B13" s="3685" t="s">
        <v>17</v>
      </c>
      <c r="C13" s="3624">
        <f>SUM(C9:C12)</f>
        <v>10</v>
      </c>
      <c r="D13" s="3625">
        <v>17</v>
      </c>
      <c r="E13" s="3701">
        <f>SUM(E9:E12)</f>
        <v>27</v>
      </c>
      <c r="F13" s="3624">
        <f>SUM(F9:F12)</f>
        <v>26</v>
      </c>
      <c r="G13" s="3625">
        <v>11</v>
      </c>
      <c r="H13" s="3701">
        <f>SUM(H9:H12)</f>
        <v>37</v>
      </c>
      <c r="I13" s="3624">
        <f>SUM(I9:I12)</f>
        <v>23</v>
      </c>
      <c r="J13" s="3625">
        <v>13</v>
      </c>
      <c r="K13" s="3701">
        <f>SUM(K9:K12)</f>
        <v>36</v>
      </c>
      <c r="L13" s="3624">
        <f>SUM(L9:L12)</f>
        <v>24</v>
      </c>
      <c r="M13" s="3625">
        <v>3</v>
      </c>
      <c r="N13" s="3701">
        <f>SUM(N9:N12)</f>
        <v>27</v>
      </c>
      <c r="O13" s="3624">
        <f t="shared" ref="O13:T13" si="709">SUM(O9:O12)</f>
        <v>0</v>
      </c>
      <c r="P13" s="3625">
        <f t="shared" si="709"/>
        <v>18</v>
      </c>
      <c r="Q13" s="3701">
        <f t="shared" si="709"/>
        <v>18</v>
      </c>
      <c r="R13" s="3702">
        <f t="shared" si="709"/>
        <v>83</v>
      </c>
      <c r="S13" s="671">
        <f t="shared" si="709"/>
        <v>62</v>
      </c>
      <c r="T13" s="3703">
        <f t="shared" si="709"/>
        <v>145</v>
      </c>
      <c r="W13" s="648"/>
      <c r="X13" s="648"/>
    </row>
    <row r="14" ht="30.75" customHeight="1">
      <c r="B14" s="3334" t="s">
        <v>18</v>
      </c>
      <c r="C14" s="3645"/>
      <c r="D14" s="3646"/>
      <c r="E14" s="3647"/>
      <c r="F14" s="3645"/>
      <c r="G14" s="3646"/>
      <c r="H14" s="3647"/>
      <c r="I14" s="3645"/>
      <c r="J14" s="3646"/>
      <c r="K14" s="3647"/>
      <c r="L14" s="3645"/>
      <c r="M14" s="3646"/>
      <c r="N14" s="3647"/>
      <c r="O14" s="3645"/>
      <c r="P14" s="3646"/>
      <c r="Q14" s="3647"/>
      <c r="R14" s="3702"/>
      <c r="S14" s="671"/>
      <c r="T14" s="3703"/>
      <c r="W14" s="648"/>
      <c r="X14" s="648"/>
    </row>
    <row r="15" ht="36.75" customHeight="1">
      <c r="B15" s="3636" t="s">
        <v>19</v>
      </c>
      <c r="C15" s="3594"/>
      <c r="D15" s="3595"/>
      <c r="E15" s="3596"/>
      <c r="F15" s="3594"/>
      <c r="G15" s="3595"/>
      <c r="H15" s="3596"/>
      <c r="I15" s="3594"/>
      <c r="J15" s="3595"/>
      <c r="K15" s="3596"/>
      <c r="L15" s="3594"/>
      <c r="M15" s="3595"/>
      <c r="N15" s="3596"/>
      <c r="O15" s="3594"/>
      <c r="P15" s="3595"/>
      <c r="Q15" s="3596"/>
      <c r="R15" s="3704"/>
      <c r="S15" s="3705"/>
      <c r="T15" s="3706"/>
      <c r="W15" s="648"/>
      <c r="X15" s="648"/>
    </row>
    <row r="16" ht="41.25" customHeight="1">
      <c r="B16" s="3690" t="s">
        <v>222</v>
      </c>
      <c r="C16" s="3632">
        <v>10</v>
      </c>
      <c r="D16" s="3633">
        <v>0</v>
      </c>
      <c r="E16" s="3634">
        <v>10</v>
      </c>
      <c r="F16" s="3632">
        <v>13</v>
      </c>
      <c r="G16" s="3633">
        <v>1</v>
      </c>
      <c r="H16" s="3634">
        <v>14</v>
      </c>
      <c r="I16" s="3632">
        <v>23</v>
      </c>
      <c r="J16" s="3633">
        <v>2</v>
      </c>
      <c r="K16" s="3634">
        <v>25</v>
      </c>
      <c r="L16" s="3632">
        <v>24</v>
      </c>
      <c r="M16" s="3633">
        <v>3</v>
      </c>
      <c r="N16" s="3634">
        <v>27</v>
      </c>
      <c r="O16" s="3632">
        <v>0</v>
      </c>
      <c r="P16" s="3633">
        <v>0</v>
      </c>
      <c r="Q16" s="3634">
        <v>0</v>
      </c>
      <c r="R16" s="3691">
        <f t="shared" ref="R16:S19" si="710">C16+F16+I16+L16+O16</f>
        <v>70</v>
      </c>
      <c r="S16" s="3692">
        <f t="shared" si="710"/>
        <v>6</v>
      </c>
      <c r="T16" s="3605">
        <f>SUM(R16:S16)</f>
        <v>76</v>
      </c>
      <c r="W16" s="648"/>
      <c r="X16" s="648"/>
    </row>
    <row r="17" ht="45" customHeight="1">
      <c r="B17" s="3606" t="s">
        <v>285</v>
      </c>
      <c r="C17" s="3607">
        <v>0</v>
      </c>
      <c r="D17" s="3608">
        <v>8</v>
      </c>
      <c r="E17" s="3609">
        <v>8</v>
      </c>
      <c r="F17" s="3607">
        <v>0</v>
      </c>
      <c r="G17" s="3608">
        <v>0</v>
      </c>
      <c r="H17" s="3609">
        <v>0</v>
      </c>
      <c r="I17" s="3607">
        <v>0</v>
      </c>
      <c r="J17" s="3608">
        <v>0</v>
      </c>
      <c r="K17" s="3609">
        <v>0</v>
      </c>
      <c r="L17" s="3607">
        <v>0</v>
      </c>
      <c r="M17" s="3608">
        <v>0</v>
      </c>
      <c r="N17" s="3609">
        <v>0</v>
      </c>
      <c r="O17" s="3607">
        <v>0</v>
      </c>
      <c r="P17" s="3608">
        <v>0</v>
      </c>
      <c r="Q17" s="3609">
        <v>0</v>
      </c>
      <c r="R17" s="3607">
        <v>0</v>
      </c>
      <c r="S17" s="3608">
        <v>8</v>
      </c>
      <c r="T17" s="3609">
        <v>8</v>
      </c>
      <c r="W17" s="648"/>
      <c r="X17" s="648"/>
    </row>
    <row r="18" ht="35.25" customHeight="1">
      <c r="B18" s="3606" t="s">
        <v>223</v>
      </c>
      <c r="C18" s="3607">
        <v>0</v>
      </c>
      <c r="D18" s="3608">
        <v>9</v>
      </c>
      <c r="E18" s="3609">
        <v>9</v>
      </c>
      <c r="F18" s="3607">
        <v>13</v>
      </c>
      <c r="G18" s="3608">
        <v>10</v>
      </c>
      <c r="H18" s="3609">
        <v>23</v>
      </c>
      <c r="I18" s="3607">
        <v>0</v>
      </c>
      <c r="J18" s="3608">
        <v>11</v>
      </c>
      <c r="K18" s="3609">
        <v>11</v>
      </c>
      <c r="L18" s="3607">
        <v>0</v>
      </c>
      <c r="M18" s="3608">
        <v>0</v>
      </c>
      <c r="N18" s="3609">
        <v>0</v>
      </c>
      <c r="O18" s="3607">
        <v>0</v>
      </c>
      <c r="P18" s="3608">
        <v>0</v>
      </c>
      <c r="Q18" s="3609">
        <f>SUM(O18:P18)</f>
        <v>0</v>
      </c>
      <c r="R18" s="3694">
        <f t="shared" si="710"/>
        <v>13</v>
      </c>
      <c r="S18" s="640">
        <f t="shared" si="710"/>
        <v>30</v>
      </c>
      <c r="T18" s="3617">
        <f t="shared" ref="T18:T19" si="711">SUM(R18:S18)</f>
        <v>43</v>
      </c>
    </row>
    <row r="19" ht="34.5" customHeight="1">
      <c r="B19" s="3618" t="s">
        <v>127</v>
      </c>
      <c r="C19" s="3696">
        <v>0</v>
      </c>
      <c r="D19" s="3697">
        <v>0</v>
      </c>
      <c r="E19" s="3698">
        <v>0</v>
      </c>
      <c r="F19" s="3696">
        <v>0</v>
      </c>
      <c r="G19" s="3697">
        <v>0</v>
      </c>
      <c r="H19" s="3698">
        <v>0</v>
      </c>
      <c r="I19" s="3696">
        <v>0</v>
      </c>
      <c r="J19" s="3697">
        <v>0</v>
      </c>
      <c r="K19" s="3698">
        <v>0</v>
      </c>
      <c r="L19" s="3696">
        <v>0</v>
      </c>
      <c r="M19" s="3697">
        <v>0</v>
      </c>
      <c r="N19" s="3698">
        <v>0</v>
      </c>
      <c r="O19" s="3696">
        <v>0</v>
      </c>
      <c r="P19" s="3697">
        <v>18</v>
      </c>
      <c r="Q19" s="3698">
        <v>18</v>
      </c>
      <c r="R19" s="3699">
        <f t="shared" si="710"/>
        <v>0</v>
      </c>
      <c r="S19" s="3700">
        <f t="shared" si="710"/>
        <v>18</v>
      </c>
      <c r="T19" s="3622">
        <f t="shared" si="711"/>
        <v>18</v>
      </c>
    </row>
    <row r="20" ht="35.25" customHeight="1">
      <c r="B20" s="3707" t="s">
        <v>21</v>
      </c>
      <c r="C20" s="3624">
        <f>SUM(C16:C19)</f>
        <v>10</v>
      </c>
      <c r="D20" s="3625">
        <v>17</v>
      </c>
      <c r="E20" s="3701">
        <f>SUM(E16:E19)</f>
        <v>27</v>
      </c>
      <c r="F20" s="3624">
        <f>SUM(F16:F19)</f>
        <v>26</v>
      </c>
      <c r="G20" s="3625">
        <v>11</v>
      </c>
      <c r="H20" s="3701">
        <f>SUM(H16:H19)</f>
        <v>37</v>
      </c>
      <c r="I20" s="3624">
        <f>SUM(I16:I19)</f>
        <v>23</v>
      </c>
      <c r="J20" s="3625">
        <v>13</v>
      </c>
      <c r="K20" s="3701">
        <f>SUM(K16:K19)</f>
        <v>36</v>
      </c>
      <c r="L20" s="3624">
        <f>SUM(L16:L19)</f>
        <v>24</v>
      </c>
      <c r="M20" s="3625">
        <v>3</v>
      </c>
      <c r="N20" s="3701">
        <f>SUM(N16:N19)</f>
        <v>27</v>
      </c>
      <c r="O20" s="3624">
        <f t="shared" ref="O20:T26" si="712">SUM(O16:O19)</f>
        <v>0</v>
      </c>
      <c r="P20" s="3625">
        <f t="shared" si="712"/>
        <v>18</v>
      </c>
      <c r="Q20" s="3701">
        <f t="shared" si="712"/>
        <v>18</v>
      </c>
      <c r="R20" s="3702">
        <f t="shared" si="712"/>
        <v>83</v>
      </c>
      <c r="S20" s="671">
        <f t="shared" si="712"/>
        <v>62</v>
      </c>
      <c r="T20" s="3703">
        <f t="shared" si="712"/>
        <v>145</v>
      </c>
    </row>
    <row r="21" ht="56.25" customHeight="1">
      <c r="B21" s="3708" t="s">
        <v>22</v>
      </c>
      <c r="C21" s="3594"/>
      <c r="D21" s="3595"/>
      <c r="E21" s="3596"/>
      <c r="F21" s="3594"/>
      <c r="G21" s="3595"/>
      <c r="H21" s="3596"/>
      <c r="I21" s="3594"/>
      <c r="J21" s="3595"/>
      <c r="K21" s="3596"/>
      <c r="L21" s="3594"/>
      <c r="M21" s="3595"/>
      <c r="N21" s="3596"/>
      <c r="O21" s="3594"/>
      <c r="P21" s="3595"/>
      <c r="Q21" s="3596"/>
      <c r="R21" s="3709"/>
      <c r="S21" s="3710"/>
      <c r="T21" s="3711"/>
    </row>
    <row r="22" ht="32.25" customHeight="1">
      <c r="B22" s="3690" t="s">
        <v>222</v>
      </c>
      <c r="C22" s="3632">
        <v>0</v>
      </c>
      <c r="D22" s="3633">
        <v>0</v>
      </c>
      <c r="E22" s="3634">
        <v>0</v>
      </c>
      <c r="F22" s="3632">
        <v>0</v>
      </c>
      <c r="G22" s="3633">
        <v>0</v>
      </c>
      <c r="H22" s="3634">
        <v>0</v>
      </c>
      <c r="I22" s="3632">
        <v>0</v>
      </c>
      <c r="J22" s="3633">
        <v>0</v>
      </c>
      <c r="K22" s="3634">
        <v>0</v>
      </c>
      <c r="L22" s="3632">
        <v>0</v>
      </c>
      <c r="M22" s="3633">
        <v>0</v>
      </c>
      <c r="N22" s="3634">
        <v>0</v>
      </c>
      <c r="O22" s="3632">
        <v>0</v>
      </c>
      <c r="P22" s="3633">
        <v>0</v>
      </c>
      <c r="Q22" s="3634">
        <v>0</v>
      </c>
      <c r="R22" s="3691">
        <v>0</v>
      </c>
      <c r="S22" s="3692">
        <v>0</v>
      </c>
      <c r="T22" s="3605">
        <v>0</v>
      </c>
    </row>
    <row r="23" ht="46.5" customHeight="1">
      <c r="B23" s="3606" t="s">
        <v>226</v>
      </c>
      <c r="C23" s="3607">
        <v>0</v>
      </c>
      <c r="D23" s="3608">
        <v>0</v>
      </c>
      <c r="E23" s="3609">
        <v>0</v>
      </c>
      <c r="F23" s="3607">
        <v>0</v>
      </c>
      <c r="G23" s="3608">
        <v>0</v>
      </c>
      <c r="H23" s="3609">
        <v>0</v>
      </c>
      <c r="I23" s="3607">
        <v>0</v>
      </c>
      <c r="J23" s="3608">
        <v>0</v>
      </c>
      <c r="K23" s="3609">
        <v>0</v>
      </c>
      <c r="L23" s="3607">
        <v>0</v>
      </c>
      <c r="M23" s="3608">
        <v>0</v>
      </c>
      <c r="N23" s="3609">
        <v>0</v>
      </c>
      <c r="O23" s="3607">
        <v>0</v>
      </c>
      <c r="P23" s="3608">
        <v>0</v>
      </c>
      <c r="Q23" s="3609">
        <f>SUM(O23:P23)</f>
        <v>0</v>
      </c>
      <c r="R23" s="3607">
        <v>0</v>
      </c>
      <c r="S23" s="3608">
        <v>0</v>
      </c>
      <c r="T23" s="3609">
        <f>SUM(R23:S23)</f>
        <v>0</v>
      </c>
    </row>
    <row r="24" ht="39" customHeight="1">
      <c r="B24" s="3606" t="s">
        <v>223</v>
      </c>
      <c r="C24" s="3607">
        <v>0</v>
      </c>
      <c r="D24" s="3608">
        <v>0</v>
      </c>
      <c r="E24" s="3609">
        <v>0</v>
      </c>
      <c r="F24" s="3607">
        <v>0</v>
      </c>
      <c r="G24" s="3608">
        <v>0</v>
      </c>
      <c r="H24" s="3609">
        <v>0</v>
      </c>
      <c r="I24" s="3607">
        <v>0</v>
      </c>
      <c r="J24" s="3608">
        <v>0</v>
      </c>
      <c r="K24" s="3609">
        <v>0</v>
      </c>
      <c r="L24" s="3607">
        <v>0</v>
      </c>
      <c r="M24" s="3608">
        <v>0</v>
      </c>
      <c r="N24" s="3609">
        <v>0</v>
      </c>
      <c r="O24" s="3607">
        <v>0</v>
      </c>
      <c r="P24" s="3608">
        <v>0</v>
      </c>
      <c r="Q24" s="3609">
        <v>0</v>
      </c>
      <c r="R24" s="3607">
        <v>0</v>
      </c>
      <c r="S24" s="3608">
        <v>0</v>
      </c>
      <c r="T24" s="3609">
        <v>0</v>
      </c>
    </row>
    <row r="25" ht="39.75" customHeight="1">
      <c r="B25" s="3618" t="s">
        <v>127</v>
      </c>
      <c r="C25" s="3696">
        <v>0</v>
      </c>
      <c r="D25" s="3697">
        <v>0</v>
      </c>
      <c r="E25" s="3698">
        <v>0</v>
      </c>
      <c r="F25" s="3696">
        <v>0</v>
      </c>
      <c r="G25" s="3697">
        <v>0</v>
      </c>
      <c r="H25" s="3698">
        <v>0</v>
      </c>
      <c r="I25" s="3696">
        <v>0</v>
      </c>
      <c r="J25" s="3697">
        <v>0</v>
      </c>
      <c r="K25" s="3698">
        <v>0</v>
      </c>
      <c r="L25" s="3696">
        <v>0</v>
      </c>
      <c r="M25" s="3697">
        <v>0</v>
      </c>
      <c r="N25" s="3698">
        <v>0</v>
      </c>
      <c r="O25" s="3696">
        <v>0</v>
      </c>
      <c r="P25" s="3697">
        <v>0</v>
      </c>
      <c r="Q25" s="3698">
        <v>0</v>
      </c>
      <c r="R25" s="3699">
        <v>0</v>
      </c>
      <c r="S25" s="3700">
        <v>0</v>
      </c>
      <c r="T25" s="3622">
        <v>0</v>
      </c>
    </row>
    <row r="26" ht="36" customHeight="1">
      <c r="B26" s="3712" t="s">
        <v>23</v>
      </c>
      <c r="C26" s="3669">
        <f>SUM(C22:C25)</f>
        <v>0</v>
      </c>
      <c r="D26" s="3669">
        <v>0</v>
      </c>
      <c r="E26" s="3669">
        <v>0</v>
      </c>
      <c r="F26" s="3669">
        <f>SUM(F22:F25)</f>
        <v>0</v>
      </c>
      <c r="G26" s="3669">
        <v>0</v>
      </c>
      <c r="H26" s="3669">
        <v>0</v>
      </c>
      <c r="I26" s="3669">
        <f>SUM(I22:I25)</f>
        <v>0</v>
      </c>
      <c r="J26" s="3669">
        <v>0</v>
      </c>
      <c r="K26" s="3669">
        <v>0</v>
      </c>
      <c r="L26" s="3713">
        <v>0</v>
      </c>
      <c r="M26" s="3713">
        <v>0</v>
      </c>
      <c r="N26" s="3713">
        <v>0</v>
      </c>
      <c r="O26" s="3669">
        <f t="shared" si="712"/>
        <v>0</v>
      </c>
      <c r="P26" s="3669">
        <f>SUM(P22:P25)</f>
        <v>0</v>
      </c>
      <c r="Q26" s="3669">
        <f>SUM(Q22:Q25)</f>
        <v>0</v>
      </c>
      <c r="R26" s="3630">
        <v>0</v>
      </c>
      <c r="S26" s="3630">
        <f>SUM(S22:S25)</f>
        <v>0</v>
      </c>
      <c r="T26" s="3630">
        <v>0</v>
      </c>
    </row>
    <row r="27" ht="39.75" customHeight="1">
      <c r="B27" s="3395" t="s">
        <v>287</v>
      </c>
      <c r="C27" s="3669">
        <f>C20</f>
        <v>10</v>
      </c>
      <c r="D27" s="3669">
        <f t="shared" ref="D27:T27" si="713">D20</f>
        <v>17</v>
      </c>
      <c r="E27" s="3669">
        <f t="shared" si="713"/>
        <v>27</v>
      </c>
      <c r="F27" s="3669">
        <f t="shared" si="713"/>
        <v>26</v>
      </c>
      <c r="G27" s="3669">
        <f t="shared" si="713"/>
        <v>11</v>
      </c>
      <c r="H27" s="3669">
        <f t="shared" si="713"/>
        <v>37</v>
      </c>
      <c r="I27" s="3669">
        <f t="shared" si="713"/>
        <v>23</v>
      </c>
      <c r="J27" s="3669">
        <f t="shared" si="713"/>
        <v>13</v>
      </c>
      <c r="K27" s="3669">
        <f t="shared" si="713"/>
        <v>36</v>
      </c>
      <c r="L27" s="3669">
        <f t="shared" si="713"/>
        <v>24</v>
      </c>
      <c r="M27" s="3669">
        <f t="shared" si="713"/>
        <v>3</v>
      </c>
      <c r="N27" s="3669">
        <f t="shared" si="713"/>
        <v>27</v>
      </c>
      <c r="O27" s="3669">
        <f t="shared" si="713"/>
        <v>0</v>
      </c>
      <c r="P27" s="3669">
        <f t="shared" si="713"/>
        <v>18</v>
      </c>
      <c r="Q27" s="3669">
        <f t="shared" si="713"/>
        <v>18</v>
      </c>
      <c r="R27" s="3669">
        <f t="shared" si="713"/>
        <v>83</v>
      </c>
      <c r="S27" s="3669">
        <f t="shared" si="713"/>
        <v>62</v>
      </c>
      <c r="T27" s="3669">
        <f t="shared" si="713"/>
        <v>145</v>
      </c>
    </row>
    <row r="28" ht="24">
      <c r="B28" s="3395" t="s">
        <v>61</v>
      </c>
      <c r="C28" s="3713">
        <v>0</v>
      </c>
      <c r="D28" s="3713">
        <v>0</v>
      </c>
      <c r="E28" s="3713">
        <v>0</v>
      </c>
      <c r="F28" s="3713">
        <v>0</v>
      </c>
      <c r="G28" s="3713">
        <v>0</v>
      </c>
      <c r="H28" s="3713">
        <v>0</v>
      </c>
      <c r="I28" s="3713">
        <v>0</v>
      </c>
      <c r="J28" s="3713">
        <v>0</v>
      </c>
      <c r="K28" s="3713">
        <v>0</v>
      </c>
      <c r="L28" s="3713">
        <v>0</v>
      </c>
      <c r="M28" s="3713">
        <v>0</v>
      </c>
      <c r="N28" s="3713">
        <v>0</v>
      </c>
      <c r="O28" s="3669">
        <v>0</v>
      </c>
      <c r="P28" s="3669">
        <v>0</v>
      </c>
      <c r="Q28" s="3669">
        <v>0</v>
      </c>
      <c r="R28" s="3714">
        <v>0</v>
      </c>
      <c r="S28" s="3714">
        <v>0</v>
      </c>
      <c r="T28" s="3714">
        <v>0</v>
      </c>
    </row>
    <row r="29" ht="38.25" customHeight="1">
      <c r="B29" s="3715" t="s">
        <v>62</v>
      </c>
      <c r="C29" s="3716">
        <f>C27+C28</f>
        <v>10</v>
      </c>
      <c r="D29" s="3716">
        <f t="shared" ref="D29:T29" si="714">D27+D28</f>
        <v>17</v>
      </c>
      <c r="E29" s="3716">
        <f t="shared" si="714"/>
        <v>27</v>
      </c>
      <c r="F29" s="3716">
        <f t="shared" si="714"/>
        <v>26</v>
      </c>
      <c r="G29" s="3716">
        <f t="shared" si="714"/>
        <v>11</v>
      </c>
      <c r="H29" s="3716">
        <f t="shared" si="714"/>
        <v>37</v>
      </c>
      <c r="I29" s="3716">
        <f t="shared" si="714"/>
        <v>23</v>
      </c>
      <c r="J29" s="3716">
        <f t="shared" si="714"/>
        <v>13</v>
      </c>
      <c r="K29" s="3716">
        <f t="shared" si="714"/>
        <v>36</v>
      </c>
      <c r="L29" s="3716">
        <f t="shared" si="714"/>
        <v>24</v>
      </c>
      <c r="M29" s="3716">
        <f t="shared" si="714"/>
        <v>3</v>
      </c>
      <c r="N29" s="3716">
        <f t="shared" si="714"/>
        <v>27</v>
      </c>
      <c r="O29" s="3716">
        <f t="shared" si="714"/>
        <v>0</v>
      </c>
      <c r="P29" s="3716">
        <f t="shared" si="714"/>
        <v>18</v>
      </c>
      <c r="Q29" s="3716">
        <f t="shared" si="714"/>
        <v>18</v>
      </c>
      <c r="R29" s="3716">
        <f t="shared" si="714"/>
        <v>83</v>
      </c>
      <c r="S29" s="3716">
        <f t="shared" si="714"/>
        <v>62</v>
      </c>
      <c r="T29" s="3716">
        <f t="shared" si="714"/>
        <v>145</v>
      </c>
    </row>
    <row r="30" ht="24">
      <c r="B30" s="651"/>
      <c r="C30" s="3675"/>
      <c r="D30" s="3675"/>
      <c r="E30" s="3675"/>
      <c r="F30" s="3675"/>
      <c r="G30" s="3675"/>
      <c r="H30" s="3675"/>
      <c r="I30" s="3675"/>
      <c r="J30" s="3675"/>
      <c r="K30" s="3675"/>
      <c r="L30" s="3675"/>
      <c r="M30" s="3675"/>
      <c r="N30" s="3675"/>
      <c r="O30" s="3675"/>
      <c r="P30" s="3675"/>
      <c r="Q30" s="3675"/>
      <c r="R30" s="3675"/>
      <c r="S30" s="3675"/>
      <c r="T30" s="3675"/>
    </row>
    <row r="31" ht="24">
      <c r="B31" s="651"/>
      <c r="C31" s="3675"/>
      <c r="D31" s="3675"/>
      <c r="E31" s="3675"/>
      <c r="F31" s="3675"/>
      <c r="G31" s="3675"/>
      <c r="H31" s="3675"/>
      <c r="I31" s="3675"/>
      <c r="J31" s="3675"/>
      <c r="K31" s="3675"/>
      <c r="L31" s="3675"/>
      <c r="M31" s="3675"/>
      <c r="N31" s="3675"/>
      <c r="O31" s="3675"/>
      <c r="P31" s="3675"/>
      <c r="Q31" s="3675"/>
      <c r="R31" s="3675"/>
      <c r="S31" s="3675"/>
      <c r="T31" s="3675"/>
    </row>
    <row r="32" ht="24">
      <c r="B32" s="3678"/>
      <c r="C32" s="3678"/>
      <c r="D32" s="3678"/>
      <c r="E32" s="3678"/>
      <c r="F32" s="3678"/>
      <c r="G32" s="3678"/>
      <c r="H32" s="3678"/>
      <c r="I32" s="3678"/>
      <c r="J32" s="3678"/>
      <c r="K32" s="3678"/>
      <c r="L32" s="3678"/>
      <c r="M32" s="3678"/>
      <c r="N32" s="3678"/>
      <c r="O32" s="3678"/>
      <c r="P32" s="3678"/>
      <c r="Q32" s="3678"/>
      <c r="R32" s="3678"/>
      <c r="S32" s="3678"/>
      <c r="T32" s="3678"/>
    </row>
    <row r="33" ht="24">
      <c r="B33" s="651"/>
      <c r="C33" s="3675"/>
      <c r="D33" s="3675"/>
      <c r="E33" s="3675"/>
      <c r="F33" s="3675"/>
      <c r="G33" s="3675"/>
      <c r="H33" s="3675"/>
      <c r="I33" s="3675"/>
      <c r="J33" s="3675"/>
      <c r="K33" s="3675"/>
      <c r="L33" s="3675"/>
      <c r="M33" s="3675"/>
      <c r="N33" s="3675"/>
      <c r="O33" s="3675"/>
      <c r="P33" s="3675"/>
      <c r="Q33" s="3675"/>
      <c r="R33" s="3675"/>
      <c r="S33" s="3675"/>
      <c r="T33" s="3675"/>
    </row>
    <row r="35" ht="24">
      <c r="B35" s="648"/>
      <c r="C35" s="3675"/>
      <c r="D35" s="3675"/>
      <c r="E35" s="3675"/>
      <c r="F35" s="3675"/>
      <c r="G35" s="3675"/>
      <c r="H35" s="3675"/>
      <c r="I35" s="3675"/>
      <c r="J35" s="3675"/>
      <c r="K35" s="3675"/>
      <c r="L35" s="3675"/>
      <c r="M35" s="3675"/>
      <c r="N35" s="3675"/>
      <c r="O35" s="3675"/>
      <c r="P35" s="3675"/>
      <c r="Q35" s="3675"/>
      <c r="R35" s="3675"/>
      <c r="S35" s="3675"/>
      <c r="T35" s="3675"/>
    </row>
    <row r="36" ht="24">
      <c r="B36" s="648"/>
      <c r="C36" s="648"/>
      <c r="D36" s="648"/>
      <c r="E36" s="648"/>
      <c r="F36" s="648"/>
      <c r="G36" s="648"/>
      <c r="H36" s="648"/>
      <c r="I36" s="648"/>
      <c r="J36" s="648"/>
      <c r="K36" s="648"/>
      <c r="L36" s="648"/>
      <c r="M36" s="648"/>
      <c r="N36" s="648"/>
      <c r="O36" s="648"/>
      <c r="P36" s="648"/>
      <c r="Q36" s="648"/>
      <c r="R36" s="648"/>
      <c r="S36" s="648"/>
      <c r="T36" s="648"/>
    </row>
  </sheetData>
  <mergeCells count="11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  <mergeCell ref="B32:T32"/>
  </mergeCells>
  <printOptions headings="0" gridLines="0"/>
  <pageMargins left="0.70866141732283505" right="0.70866141732283505" top="0.74803149606299202" bottom="0.74803149606299202" header="0.31496062992126" footer="0.31496062992126"/>
  <pageSetup paperSize="9" scale="3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6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N28" activeCellId="0" sqref="N28"/>
    </sheetView>
  </sheetViews>
  <sheetFormatPr defaultColWidth="9.140625" defaultRowHeight="12.75"/>
  <cols>
    <col customWidth="1" min="1" max="1" style="648" width="3"/>
    <col customWidth="1" min="2" max="2" style="648" width="79.28515625"/>
    <col customWidth="1" min="3" max="4" style="648" width="12.7109375"/>
    <col customWidth="1" min="5" max="5" style="648" width="12.28515625"/>
    <col customWidth="1" min="6" max="6" style="648" width="12"/>
    <col customWidth="1" min="7" max="8" style="648" width="11"/>
    <col customWidth="1" min="9" max="9" style="648" width="12.28515625"/>
    <col customWidth="1" min="10" max="10" style="648" width="13.5703125"/>
    <col customWidth="1" min="11" max="11" style="648" width="12.5703125"/>
    <col customWidth="1" min="12" max="12" style="648" width="12.85546875"/>
    <col customWidth="1" min="13" max="13" style="648" width="12.7109375"/>
    <col customWidth="1" min="14" max="17" style="648" width="12"/>
    <col customWidth="1" min="18" max="18" style="648" width="12.5703125"/>
    <col customWidth="1" min="19" max="19" style="648" width="13.5703125"/>
    <col customWidth="1" min="20" max="20" style="648" width="13.7109375"/>
    <col customWidth="1" min="21" max="21" style="648" width="14.28515625"/>
    <col customWidth="1" min="22" max="22" style="648" width="10.5703125"/>
    <col customWidth="1" min="23" max="23" style="648" width="23"/>
    <col min="24" max="257" style="648" width="9.140625"/>
    <col min="258" max="16384" style="2561" width="9.140625"/>
  </cols>
  <sheetData>
    <row r="1" ht="25.5" customHeight="1">
      <c r="A1" s="2372" t="s">
        <v>284</v>
      </c>
      <c r="B1" s="2372"/>
      <c r="C1" s="2372"/>
      <c r="D1" s="2372"/>
      <c r="E1" s="2372"/>
      <c r="F1" s="2372"/>
      <c r="G1" s="2372"/>
      <c r="H1" s="2372"/>
      <c r="I1" s="2372"/>
      <c r="J1" s="2372"/>
      <c r="K1" s="2372"/>
      <c r="L1" s="2372"/>
      <c r="M1" s="2372"/>
      <c r="N1" s="2372"/>
      <c r="O1" s="2372"/>
      <c r="P1" s="2372"/>
      <c r="Q1" s="2372"/>
      <c r="R1" s="2372"/>
      <c r="S1" s="2372"/>
      <c r="T1" s="2372"/>
    </row>
    <row r="2" ht="23.25">
      <c r="A2" s="3679"/>
      <c r="B2" s="3679"/>
      <c r="C2" s="3679"/>
      <c r="D2" s="3679"/>
      <c r="E2" s="3679"/>
      <c r="F2" s="3679"/>
      <c r="G2" s="3679"/>
      <c r="H2" s="3679"/>
      <c r="I2" s="3679"/>
      <c r="J2" s="3679"/>
      <c r="K2" s="3679"/>
      <c r="L2" s="3679"/>
      <c r="M2" s="3679"/>
      <c r="N2" s="3679"/>
      <c r="O2" s="3679"/>
      <c r="P2" s="3679"/>
      <c r="Q2" s="3679"/>
      <c r="R2" s="3679"/>
      <c r="S2" s="3679"/>
      <c r="T2" s="3679"/>
    </row>
    <row r="3" ht="25.5" customHeight="1">
      <c r="A3" s="2372" t="s">
        <v>241</v>
      </c>
      <c r="B3" s="2372"/>
      <c r="C3" s="2372"/>
      <c r="D3" s="2372"/>
      <c r="E3" s="2372"/>
      <c r="F3" s="2372"/>
      <c r="G3" s="2372"/>
      <c r="H3" s="2372"/>
      <c r="I3" s="2372"/>
      <c r="J3" s="2372"/>
      <c r="K3" s="2372"/>
      <c r="L3" s="2372"/>
      <c r="M3" s="2372"/>
      <c r="N3" s="2372"/>
      <c r="O3" s="2372"/>
      <c r="P3" s="2372"/>
      <c r="Q3" s="2372"/>
      <c r="R3" s="2372"/>
      <c r="S3" s="2372"/>
      <c r="T3" s="2372"/>
    </row>
    <row r="4" ht="24">
      <c r="A4" s="648">
        <v>2</v>
      </c>
      <c r="B4" s="3581"/>
    </row>
    <row r="5" ht="26.25" customHeight="1">
      <c r="B5" s="3582" t="s">
        <v>3</v>
      </c>
      <c r="C5" s="3680" t="s">
        <v>4</v>
      </c>
      <c r="D5" s="3680"/>
      <c r="E5" s="3680"/>
      <c r="F5" s="3584" t="s">
        <v>5</v>
      </c>
      <c r="G5" s="3584"/>
      <c r="H5" s="3584"/>
      <c r="I5" s="3681" t="s">
        <v>6</v>
      </c>
      <c r="J5" s="3681"/>
      <c r="K5" s="3681"/>
      <c r="L5" s="3583" t="s">
        <v>7</v>
      </c>
      <c r="M5" s="3583"/>
      <c r="N5" s="3583"/>
      <c r="O5" s="3680">
        <v>5</v>
      </c>
      <c r="P5" s="3680"/>
      <c r="Q5" s="3680"/>
      <c r="R5" s="3585" t="s">
        <v>26</v>
      </c>
      <c r="S5" s="3585"/>
      <c r="T5" s="3585"/>
    </row>
    <row r="6" ht="26.25">
      <c r="B6" s="3582"/>
      <c r="C6" s="3680"/>
      <c r="D6" s="3680"/>
      <c r="E6" s="3680"/>
      <c r="F6" s="3584"/>
      <c r="G6" s="3584"/>
      <c r="H6" s="3584"/>
      <c r="I6" s="3681"/>
      <c r="J6" s="3681"/>
      <c r="K6" s="3681"/>
      <c r="L6" s="3583"/>
      <c r="M6" s="3583"/>
      <c r="N6" s="3583"/>
      <c r="O6" s="3680"/>
      <c r="P6" s="3680"/>
      <c r="Q6" s="3680"/>
      <c r="R6" s="3585"/>
      <c r="S6" s="3585"/>
      <c r="T6" s="3585"/>
    </row>
    <row r="7" ht="57.75" customHeight="1">
      <c r="B7" s="3582"/>
      <c r="C7" s="3587" t="s">
        <v>9</v>
      </c>
      <c r="D7" s="3587" t="s">
        <v>10</v>
      </c>
      <c r="E7" s="3588" t="s">
        <v>11</v>
      </c>
      <c r="F7" s="3587" t="s">
        <v>9</v>
      </c>
      <c r="G7" s="3587" t="s">
        <v>10</v>
      </c>
      <c r="H7" s="3588" t="s">
        <v>11</v>
      </c>
      <c r="I7" s="3587" t="s">
        <v>9</v>
      </c>
      <c r="J7" s="3587" t="s">
        <v>10</v>
      </c>
      <c r="K7" s="3588" t="s">
        <v>11</v>
      </c>
      <c r="L7" s="3587" t="s">
        <v>9</v>
      </c>
      <c r="M7" s="3587" t="s">
        <v>10</v>
      </c>
      <c r="N7" s="3588" t="s">
        <v>11</v>
      </c>
      <c r="O7" s="3587" t="s">
        <v>9</v>
      </c>
      <c r="P7" s="3587" t="s">
        <v>10</v>
      </c>
      <c r="Q7" s="3588" t="s">
        <v>11</v>
      </c>
      <c r="R7" s="3587" t="s">
        <v>9</v>
      </c>
      <c r="S7" s="3587" t="s">
        <v>10</v>
      </c>
      <c r="T7" s="3588" t="s">
        <v>11</v>
      </c>
    </row>
    <row r="8" ht="24">
      <c r="B8" s="3685" t="s">
        <v>12</v>
      </c>
      <c r="C8" s="3717"/>
      <c r="D8" s="3718"/>
      <c r="E8" s="3650"/>
      <c r="F8" s="3719"/>
      <c r="G8" s="3719"/>
      <c r="H8" s="3713"/>
      <c r="I8" s="3719"/>
      <c r="J8" s="3719"/>
      <c r="K8" s="3713"/>
      <c r="L8" s="3719"/>
      <c r="M8" s="3719"/>
      <c r="N8" s="3713"/>
      <c r="O8" s="3720"/>
      <c r="P8" s="3720"/>
      <c r="Q8" s="3713"/>
      <c r="R8" s="3630"/>
      <c r="S8" s="3630"/>
      <c r="T8" s="3630"/>
    </row>
    <row r="9" s="648" customFormat="1" ht="23.25">
      <c r="B9" s="3721" t="s">
        <v>127</v>
      </c>
      <c r="C9" s="3634">
        <v>0</v>
      </c>
      <c r="D9" s="3722">
        <v>15</v>
      </c>
      <c r="E9" s="3722">
        <v>15</v>
      </c>
      <c r="F9" s="3722">
        <v>0</v>
      </c>
      <c r="G9" s="3722">
        <v>17</v>
      </c>
      <c r="H9" s="3722">
        <v>17</v>
      </c>
      <c r="I9" s="3722">
        <v>0</v>
      </c>
      <c r="J9" s="3722">
        <v>12</v>
      </c>
      <c r="K9" s="3722">
        <v>12</v>
      </c>
      <c r="L9" s="3722">
        <v>0</v>
      </c>
      <c r="M9" s="3722">
        <v>12</v>
      </c>
      <c r="N9" s="3722">
        <v>12</v>
      </c>
      <c r="O9" s="3635">
        <v>0</v>
      </c>
      <c r="P9" s="3633">
        <v>0</v>
      </c>
      <c r="Q9" s="3599">
        <v>0</v>
      </c>
      <c r="R9" s="3723">
        <v>0</v>
      </c>
      <c r="S9" s="3723">
        <v>56</v>
      </c>
      <c r="T9" s="3723">
        <v>56</v>
      </c>
      <c r="V9" s="648"/>
      <c r="W9" s="3695"/>
      <c r="X9" s="648"/>
      <c r="Y9" s="648"/>
      <c r="Z9" s="648"/>
      <c r="AA9" s="648"/>
      <c r="AB9" s="648"/>
      <c r="AC9" s="648"/>
      <c r="AD9" s="648"/>
      <c r="AE9" s="648"/>
      <c r="AF9" s="648"/>
      <c r="AG9" s="648"/>
      <c r="AH9" s="648"/>
      <c r="AI9" s="648"/>
      <c r="AJ9" s="648"/>
      <c r="AK9" s="648"/>
      <c r="AL9" s="648"/>
      <c r="AM9" s="648"/>
      <c r="AN9" s="648"/>
      <c r="AO9" s="648"/>
      <c r="AP9" s="648"/>
      <c r="AQ9" s="648"/>
      <c r="AR9" s="648"/>
    </row>
    <row r="10" s="648" customFormat="1" ht="27" customHeight="1">
      <c r="B10" s="3724" t="s">
        <v>125</v>
      </c>
      <c r="C10" s="3698">
        <v>0</v>
      </c>
      <c r="D10" s="3725">
        <v>10</v>
      </c>
      <c r="E10" s="3725">
        <v>10</v>
      </c>
      <c r="F10" s="3725">
        <v>0</v>
      </c>
      <c r="G10" s="3725">
        <v>11</v>
      </c>
      <c r="H10" s="3725">
        <v>11</v>
      </c>
      <c r="I10" s="3725">
        <v>0</v>
      </c>
      <c r="J10" s="3725">
        <v>0</v>
      </c>
      <c r="K10" s="3725">
        <v>0</v>
      </c>
      <c r="L10" s="3725">
        <v>0</v>
      </c>
      <c r="M10" s="3725">
        <v>0</v>
      </c>
      <c r="N10" s="3725">
        <v>0</v>
      </c>
      <c r="O10" s="3726">
        <v>0</v>
      </c>
      <c r="P10" s="3697">
        <v>0</v>
      </c>
      <c r="Q10" s="3727">
        <v>0</v>
      </c>
      <c r="R10" s="3725">
        <v>0</v>
      </c>
      <c r="S10" s="3728">
        <v>21</v>
      </c>
      <c r="T10" s="3728">
        <v>21</v>
      </c>
      <c r="V10" s="648"/>
      <c r="W10" s="3695"/>
      <c r="X10" s="648"/>
      <c r="Y10" s="648"/>
      <c r="Z10" s="648"/>
      <c r="AA10" s="648"/>
      <c r="AB10" s="648"/>
      <c r="AC10" s="648"/>
      <c r="AD10" s="648"/>
      <c r="AE10" s="648"/>
      <c r="AF10" s="648"/>
      <c r="AG10" s="648"/>
      <c r="AH10" s="648"/>
      <c r="AI10" s="648"/>
      <c r="AJ10" s="648"/>
      <c r="AK10" s="648"/>
      <c r="AL10" s="648"/>
      <c r="AM10" s="648"/>
      <c r="AN10" s="648"/>
      <c r="AO10" s="648"/>
      <c r="AP10" s="648"/>
      <c r="AQ10" s="648"/>
      <c r="AR10" s="648"/>
    </row>
    <row r="11" ht="23.25">
      <c r="B11" s="3729" t="s">
        <v>17</v>
      </c>
      <c r="C11" s="3730">
        <f t="shared" ref="C11:T11" si="715">SUM(C9:C10)</f>
        <v>0</v>
      </c>
      <c r="D11" s="3731">
        <f t="shared" si="715"/>
        <v>25</v>
      </c>
      <c r="E11" s="3731">
        <f t="shared" si="715"/>
        <v>25</v>
      </c>
      <c r="F11" s="3731">
        <f t="shared" si="715"/>
        <v>0</v>
      </c>
      <c r="G11" s="3731">
        <f t="shared" si="715"/>
        <v>28</v>
      </c>
      <c r="H11" s="3731">
        <f t="shared" si="715"/>
        <v>28</v>
      </c>
      <c r="I11" s="3731">
        <f t="shared" si="715"/>
        <v>0</v>
      </c>
      <c r="J11" s="3731">
        <f t="shared" si="715"/>
        <v>12</v>
      </c>
      <c r="K11" s="3731">
        <f t="shared" si="715"/>
        <v>12</v>
      </c>
      <c r="L11" s="3731">
        <f t="shared" si="715"/>
        <v>0</v>
      </c>
      <c r="M11" s="3731">
        <f t="shared" si="715"/>
        <v>12</v>
      </c>
      <c r="N11" s="3731">
        <f t="shared" si="715"/>
        <v>12</v>
      </c>
      <c r="O11" s="3732">
        <f t="shared" si="715"/>
        <v>0</v>
      </c>
      <c r="P11" s="3733">
        <f t="shared" si="715"/>
        <v>0</v>
      </c>
      <c r="Q11" s="3734">
        <f t="shared" si="715"/>
        <v>0</v>
      </c>
      <c r="R11" s="3735">
        <f t="shared" si="715"/>
        <v>0</v>
      </c>
      <c r="S11" s="3735">
        <f t="shared" si="715"/>
        <v>77</v>
      </c>
      <c r="T11" s="3735">
        <f t="shared" si="715"/>
        <v>77</v>
      </c>
    </row>
    <row r="12" ht="24">
      <c r="B12" s="3623" t="s">
        <v>18</v>
      </c>
      <c r="C12" s="3647"/>
      <c r="D12" s="3713"/>
      <c r="E12" s="3713"/>
      <c r="F12" s="3713"/>
      <c r="G12" s="3713"/>
      <c r="H12" s="3713"/>
      <c r="I12" s="3713"/>
      <c r="J12" s="3713"/>
      <c r="K12" s="3713"/>
      <c r="L12" s="3713"/>
      <c r="M12" s="3713"/>
      <c r="N12" s="3713"/>
      <c r="O12" s="670"/>
      <c r="P12" s="671"/>
      <c r="Q12" s="672"/>
      <c r="R12" s="3630"/>
      <c r="S12" s="3630"/>
      <c r="T12" s="3630"/>
    </row>
    <row r="13" ht="23.25">
      <c r="B13" s="3736" t="s">
        <v>19</v>
      </c>
      <c r="C13" s="3713"/>
      <c r="D13" s="3713"/>
      <c r="E13" s="3713"/>
      <c r="F13" s="3713"/>
      <c r="G13" s="3713"/>
      <c r="H13" s="3713"/>
      <c r="I13" s="3713"/>
      <c r="J13" s="3713"/>
      <c r="K13" s="3713"/>
      <c r="L13" s="3713"/>
      <c r="M13" s="3713"/>
      <c r="N13" s="3713"/>
      <c r="O13" s="3648"/>
      <c r="P13" s="3646"/>
      <c r="Q13" s="3650"/>
      <c r="R13" s="3630"/>
      <c r="S13" s="3630"/>
      <c r="T13" s="3630"/>
    </row>
    <row r="14" ht="23.25">
      <c r="B14" s="3721" t="s">
        <v>127</v>
      </c>
      <c r="C14" s="3634">
        <v>0</v>
      </c>
      <c r="D14" s="3722">
        <v>15</v>
      </c>
      <c r="E14" s="3722">
        <v>15</v>
      </c>
      <c r="F14" s="3722">
        <v>0</v>
      </c>
      <c r="G14" s="3722">
        <v>17</v>
      </c>
      <c r="H14" s="3722">
        <v>17</v>
      </c>
      <c r="I14" s="3722">
        <v>0</v>
      </c>
      <c r="J14" s="3722">
        <v>12</v>
      </c>
      <c r="K14" s="3722">
        <v>12</v>
      </c>
      <c r="L14" s="3722">
        <v>0</v>
      </c>
      <c r="M14" s="3722">
        <v>12</v>
      </c>
      <c r="N14" s="3722">
        <v>12</v>
      </c>
      <c r="O14" s="3635">
        <v>0</v>
      </c>
      <c r="P14" s="3633">
        <v>0</v>
      </c>
      <c r="Q14" s="3599">
        <v>0</v>
      </c>
      <c r="R14" s="3723">
        <v>0</v>
      </c>
      <c r="S14" s="3723">
        <v>56</v>
      </c>
      <c r="T14" s="3723">
        <v>56</v>
      </c>
    </row>
    <row r="15" ht="23.25">
      <c r="B15" s="3724" t="s">
        <v>125</v>
      </c>
      <c r="C15" s="3698">
        <v>0</v>
      </c>
      <c r="D15" s="3725">
        <v>10</v>
      </c>
      <c r="E15" s="3725">
        <v>10</v>
      </c>
      <c r="F15" s="3725">
        <v>0</v>
      </c>
      <c r="G15" s="3725">
        <v>11</v>
      </c>
      <c r="H15" s="3725">
        <v>11</v>
      </c>
      <c r="I15" s="3725">
        <v>0</v>
      </c>
      <c r="J15" s="3725">
        <v>0</v>
      </c>
      <c r="K15" s="3725">
        <v>0</v>
      </c>
      <c r="L15" s="3725">
        <v>0</v>
      </c>
      <c r="M15" s="3725">
        <v>0</v>
      </c>
      <c r="N15" s="3725">
        <v>0</v>
      </c>
      <c r="O15" s="3726">
        <v>0</v>
      </c>
      <c r="P15" s="3697">
        <v>0</v>
      </c>
      <c r="Q15" s="3727">
        <v>0</v>
      </c>
      <c r="R15" s="3725">
        <v>0</v>
      </c>
      <c r="S15" s="3728">
        <v>21</v>
      </c>
      <c r="T15" s="3728">
        <v>21</v>
      </c>
    </row>
    <row r="16" ht="23.25">
      <c r="B16" s="3737" t="s">
        <v>21</v>
      </c>
      <c r="C16" s="3730">
        <f t="shared" ref="C16:T16" si="716">SUM(C14:C15)</f>
        <v>0</v>
      </c>
      <c r="D16" s="3731">
        <f t="shared" si="716"/>
        <v>25</v>
      </c>
      <c r="E16" s="3731">
        <f t="shared" si="716"/>
        <v>25</v>
      </c>
      <c r="F16" s="3731">
        <f t="shared" si="716"/>
        <v>0</v>
      </c>
      <c r="G16" s="3731">
        <f t="shared" si="716"/>
        <v>28</v>
      </c>
      <c r="H16" s="3731">
        <f t="shared" si="716"/>
        <v>28</v>
      </c>
      <c r="I16" s="3731">
        <f t="shared" si="716"/>
        <v>0</v>
      </c>
      <c r="J16" s="3731">
        <f t="shared" si="716"/>
        <v>12</v>
      </c>
      <c r="K16" s="3731">
        <f t="shared" si="716"/>
        <v>12</v>
      </c>
      <c r="L16" s="3731">
        <f t="shared" si="716"/>
        <v>0</v>
      </c>
      <c r="M16" s="3731">
        <f t="shared" si="716"/>
        <v>12</v>
      </c>
      <c r="N16" s="3731">
        <f t="shared" si="716"/>
        <v>12</v>
      </c>
      <c r="O16" s="3648">
        <f t="shared" si="716"/>
        <v>0</v>
      </c>
      <c r="P16" s="3646">
        <f t="shared" si="716"/>
        <v>0</v>
      </c>
      <c r="Q16" s="3650">
        <f t="shared" si="716"/>
        <v>0</v>
      </c>
      <c r="R16" s="3735">
        <f t="shared" si="716"/>
        <v>0</v>
      </c>
      <c r="S16" s="3735">
        <f t="shared" si="716"/>
        <v>77</v>
      </c>
      <c r="T16" s="3735">
        <f t="shared" si="716"/>
        <v>77</v>
      </c>
    </row>
    <row r="17" ht="46.5">
      <c r="B17" s="3708" t="s">
        <v>22</v>
      </c>
      <c r="C17" s="3687">
        <v>0</v>
      </c>
      <c r="D17" s="3687">
        <v>0</v>
      </c>
      <c r="E17" s="3687">
        <v>0</v>
      </c>
      <c r="F17" s="3687">
        <v>0</v>
      </c>
      <c r="G17" s="3687">
        <v>0</v>
      </c>
      <c r="H17" s="3687">
        <v>0</v>
      </c>
      <c r="I17" s="3687">
        <v>0</v>
      </c>
      <c r="J17" s="3687">
        <v>0</v>
      </c>
      <c r="K17" s="3687">
        <v>0</v>
      </c>
      <c r="L17" s="3687">
        <v>0</v>
      </c>
      <c r="M17" s="3687">
        <v>0</v>
      </c>
      <c r="N17" s="3687">
        <v>0</v>
      </c>
      <c r="O17" s="3601">
        <v>0</v>
      </c>
      <c r="P17" s="3595">
        <v>0</v>
      </c>
      <c r="Q17" s="3651">
        <v>0</v>
      </c>
      <c r="R17" s="3687">
        <v>0</v>
      </c>
      <c r="S17" s="3687">
        <v>0</v>
      </c>
      <c r="T17" s="3687">
        <v>0</v>
      </c>
    </row>
    <row r="18" ht="23.25">
      <c r="B18" s="3690" t="s">
        <v>127</v>
      </c>
      <c r="C18" s="3722">
        <v>0</v>
      </c>
      <c r="D18" s="3722">
        <v>0</v>
      </c>
      <c r="E18" s="3722">
        <v>0</v>
      </c>
      <c r="F18" s="3722">
        <v>0</v>
      </c>
      <c r="G18" s="3722">
        <v>0</v>
      </c>
      <c r="H18" s="3722">
        <v>0</v>
      </c>
      <c r="I18" s="3722">
        <v>0</v>
      </c>
      <c r="J18" s="3722">
        <v>0</v>
      </c>
      <c r="K18" s="3722">
        <v>0</v>
      </c>
      <c r="L18" s="3722">
        <v>0</v>
      </c>
      <c r="M18" s="3722">
        <v>0</v>
      </c>
      <c r="N18" s="3722">
        <v>0</v>
      </c>
      <c r="O18" s="3635">
        <v>0</v>
      </c>
      <c r="P18" s="3633">
        <v>0</v>
      </c>
      <c r="Q18" s="3599">
        <v>0</v>
      </c>
      <c r="R18" s="3723">
        <v>0</v>
      </c>
      <c r="S18" s="3723">
        <v>0</v>
      </c>
      <c r="T18" s="3723">
        <v>0</v>
      </c>
    </row>
    <row r="19" ht="23.25">
      <c r="B19" s="3724" t="s">
        <v>125</v>
      </c>
      <c r="C19" s="3725">
        <v>0</v>
      </c>
      <c r="D19" s="3725">
        <v>0</v>
      </c>
      <c r="E19" s="3725">
        <v>0</v>
      </c>
      <c r="F19" s="3725">
        <v>0</v>
      </c>
      <c r="G19" s="3725">
        <v>0</v>
      </c>
      <c r="H19" s="3725">
        <v>0</v>
      </c>
      <c r="I19" s="3725">
        <v>0</v>
      </c>
      <c r="J19" s="3725">
        <v>0</v>
      </c>
      <c r="K19" s="3725">
        <v>0</v>
      </c>
      <c r="L19" s="3725">
        <v>0</v>
      </c>
      <c r="M19" s="3725">
        <v>0</v>
      </c>
      <c r="N19" s="3725">
        <v>0</v>
      </c>
      <c r="O19" s="3726">
        <v>0</v>
      </c>
      <c r="P19" s="3697">
        <v>0</v>
      </c>
      <c r="Q19" s="3727">
        <v>0</v>
      </c>
      <c r="R19" s="3725">
        <v>0</v>
      </c>
      <c r="S19" s="3725">
        <v>0</v>
      </c>
      <c r="T19" s="3725">
        <v>0</v>
      </c>
    </row>
    <row r="20" ht="38.25" customHeight="1">
      <c r="B20" s="3712" t="s">
        <v>23</v>
      </c>
      <c r="C20" s="3713">
        <v>0</v>
      </c>
      <c r="D20" s="3713">
        <v>0</v>
      </c>
      <c r="E20" s="3713">
        <v>0</v>
      </c>
      <c r="F20" s="3713">
        <v>0</v>
      </c>
      <c r="G20" s="3713">
        <v>0</v>
      </c>
      <c r="H20" s="3713">
        <v>0</v>
      </c>
      <c r="I20" s="3713">
        <v>0</v>
      </c>
      <c r="J20" s="3713">
        <v>0</v>
      </c>
      <c r="K20" s="3713">
        <v>0</v>
      </c>
      <c r="L20" s="3713">
        <v>0</v>
      </c>
      <c r="M20" s="3713">
        <v>0</v>
      </c>
      <c r="N20" s="3713">
        <v>0</v>
      </c>
      <c r="O20" s="3648">
        <v>0</v>
      </c>
      <c r="P20" s="3646">
        <v>0</v>
      </c>
      <c r="Q20" s="3650">
        <v>0</v>
      </c>
      <c r="R20" s="3630">
        <v>0</v>
      </c>
      <c r="S20" s="3630">
        <v>0</v>
      </c>
      <c r="T20" s="3630">
        <v>0</v>
      </c>
    </row>
    <row r="21" ht="23.25">
      <c r="B21" s="3395" t="s">
        <v>287</v>
      </c>
      <c r="C21" s="3730">
        <f>C16+C20</f>
        <v>0</v>
      </c>
      <c r="D21" s="3730">
        <f t="shared" ref="D21:T21" si="717">D16+D20</f>
        <v>25</v>
      </c>
      <c r="E21" s="3730">
        <f t="shared" si="717"/>
        <v>25</v>
      </c>
      <c r="F21" s="3730">
        <f t="shared" si="717"/>
        <v>0</v>
      </c>
      <c r="G21" s="3730">
        <f t="shared" si="717"/>
        <v>28</v>
      </c>
      <c r="H21" s="3730">
        <f t="shared" si="717"/>
        <v>28</v>
      </c>
      <c r="I21" s="3730">
        <f t="shared" si="717"/>
        <v>0</v>
      </c>
      <c r="J21" s="3730">
        <f t="shared" si="717"/>
        <v>12</v>
      </c>
      <c r="K21" s="3730">
        <f t="shared" si="717"/>
        <v>12</v>
      </c>
      <c r="L21" s="3730">
        <f t="shared" si="717"/>
        <v>0</v>
      </c>
      <c r="M21" s="3730">
        <f t="shared" si="717"/>
        <v>12</v>
      </c>
      <c r="N21" s="3730">
        <f t="shared" si="717"/>
        <v>12</v>
      </c>
      <c r="O21" s="3730">
        <f t="shared" si="717"/>
        <v>0</v>
      </c>
      <c r="P21" s="3730">
        <f t="shared" si="717"/>
        <v>0</v>
      </c>
      <c r="Q21" s="3730">
        <f t="shared" si="717"/>
        <v>0</v>
      </c>
      <c r="R21" s="3730">
        <f t="shared" si="717"/>
        <v>0</v>
      </c>
      <c r="S21" s="3730">
        <f t="shared" si="717"/>
        <v>77</v>
      </c>
      <c r="T21" s="3730">
        <f t="shared" si="717"/>
        <v>77</v>
      </c>
    </row>
    <row r="22" ht="33">
      <c r="B22" s="3395" t="s">
        <v>61</v>
      </c>
      <c r="C22" s="3713">
        <v>0</v>
      </c>
      <c r="D22" s="3713">
        <v>0</v>
      </c>
      <c r="E22" s="3713">
        <v>0</v>
      </c>
      <c r="F22" s="3713">
        <v>0</v>
      </c>
      <c r="G22" s="3713">
        <v>0</v>
      </c>
      <c r="H22" s="3713">
        <v>0</v>
      </c>
      <c r="I22" s="3713">
        <v>0</v>
      </c>
      <c r="J22" s="3713">
        <v>0</v>
      </c>
      <c r="K22" s="3713">
        <v>0</v>
      </c>
      <c r="L22" s="3713">
        <v>0</v>
      </c>
      <c r="M22" s="3713">
        <v>0</v>
      </c>
      <c r="N22" s="3713">
        <v>0</v>
      </c>
      <c r="O22" s="3648">
        <v>0</v>
      </c>
      <c r="P22" s="3646">
        <v>0</v>
      </c>
      <c r="Q22" s="3650">
        <v>0</v>
      </c>
      <c r="R22" s="3630">
        <v>0</v>
      </c>
      <c r="S22" s="3630">
        <v>0</v>
      </c>
      <c r="T22" s="3630">
        <v>0</v>
      </c>
    </row>
    <row r="23" ht="42.75" customHeight="1">
      <c r="B23" s="3715" t="s">
        <v>62</v>
      </c>
      <c r="C23" s="3738">
        <f>C21+C22</f>
        <v>0</v>
      </c>
      <c r="D23" s="3738">
        <f t="shared" ref="D23:T23" si="718">D21+D22</f>
        <v>25</v>
      </c>
      <c r="E23" s="3738">
        <f t="shared" si="718"/>
        <v>25</v>
      </c>
      <c r="F23" s="3738">
        <f t="shared" si="718"/>
        <v>0</v>
      </c>
      <c r="G23" s="3738">
        <f t="shared" si="718"/>
        <v>28</v>
      </c>
      <c r="H23" s="3738">
        <f t="shared" si="718"/>
        <v>28</v>
      </c>
      <c r="I23" s="3738">
        <f t="shared" si="718"/>
        <v>0</v>
      </c>
      <c r="J23" s="3738">
        <f t="shared" si="718"/>
        <v>12</v>
      </c>
      <c r="K23" s="3738">
        <f t="shared" si="718"/>
        <v>12</v>
      </c>
      <c r="L23" s="3738">
        <f t="shared" si="718"/>
        <v>0</v>
      </c>
      <c r="M23" s="3738">
        <f t="shared" si="718"/>
        <v>12</v>
      </c>
      <c r="N23" s="3738">
        <f t="shared" si="718"/>
        <v>12</v>
      </c>
      <c r="O23" s="3738">
        <f t="shared" si="718"/>
        <v>0</v>
      </c>
      <c r="P23" s="3738">
        <f t="shared" si="718"/>
        <v>0</v>
      </c>
      <c r="Q23" s="3738">
        <f t="shared" si="718"/>
        <v>0</v>
      </c>
      <c r="R23" s="3738">
        <f t="shared" si="718"/>
        <v>0</v>
      </c>
      <c r="S23" s="3738">
        <f t="shared" si="718"/>
        <v>77</v>
      </c>
      <c r="T23" s="3738">
        <f t="shared" si="718"/>
        <v>77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5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73">
    <tabColor rgb="FF00B050"/>
    <outlinePr applyStyles="0" summaryBelow="1" summaryRight="1" showOutlineSymbols="1"/>
    <pageSetUpPr autoPageBreaks="1" fitToPage="0"/>
  </sheetPr>
  <sheetViews>
    <sheetView view="pageBreakPreview" zoomScale="55" workbookViewId="0">
      <selection activeCell="O5" activeCellId="0" sqref="O5:Q6"/>
    </sheetView>
  </sheetViews>
  <sheetFormatPr defaultColWidth="9.140625" defaultRowHeight="12.75"/>
  <cols>
    <col customWidth="1" min="1" max="1" style="648" width="3"/>
    <col customWidth="1" min="2" max="2" style="648" width="75.28515625"/>
    <col customWidth="1" min="3" max="4" style="648" width="12.7109375"/>
    <col customWidth="1" min="5" max="5" style="648" width="12.28515625"/>
    <col customWidth="1" min="6" max="6" style="648" width="10.28515625"/>
    <col customWidth="1" min="7" max="7" style="648" width="11.5703125"/>
    <col customWidth="1" min="8" max="8" style="648" width="11"/>
    <col customWidth="1" min="9" max="9" style="648" width="12.5703125"/>
    <col customWidth="1" min="10" max="10" style="648" width="10.42578125"/>
    <col customWidth="1" min="11" max="11" style="648" width="14.28515625"/>
    <col customWidth="1" min="12" max="12" style="648" width="10.7109375"/>
    <col customWidth="1" min="13" max="13" style="648" width="10.5703125"/>
    <col customWidth="1" min="14" max="17" style="648" width="12"/>
    <col customWidth="1" min="18" max="18" style="648" width="12.5703125"/>
    <col customWidth="1" min="19" max="19" style="648" width="11.7109375"/>
    <col customWidth="1" min="20" max="20" style="648" width="12.7109375"/>
    <col customWidth="1" min="21" max="21" style="648" width="14.28515625"/>
    <col customWidth="1" min="22" max="22" style="648" width="10.5703125"/>
    <col customWidth="1" min="23" max="23" style="648" width="23"/>
    <col min="24" max="257" style="648" width="9.140625"/>
    <col min="258" max="16384" style="2561" width="9.140625"/>
  </cols>
  <sheetData>
    <row r="1">
      <c r="A1" s="2529" t="s">
        <v>284</v>
      </c>
      <c r="B1" s="2529"/>
      <c r="C1" s="2529"/>
      <c r="D1" s="2529"/>
      <c r="E1" s="2529"/>
      <c r="F1" s="2529"/>
      <c r="G1" s="2529"/>
      <c r="H1" s="2529"/>
      <c r="I1" s="2529"/>
      <c r="J1" s="2529"/>
      <c r="K1" s="2529"/>
      <c r="L1" s="2529"/>
      <c r="M1" s="2529"/>
      <c r="N1" s="2529"/>
      <c r="O1" s="2529"/>
      <c r="P1" s="2529"/>
      <c r="Q1" s="2529"/>
      <c r="R1" s="2529"/>
      <c r="S1" s="2529"/>
      <c r="T1" s="2529"/>
    </row>
    <row r="2" ht="19.5">
      <c r="A2" s="3739"/>
      <c r="B2" s="3739"/>
      <c r="C2" s="3739"/>
      <c r="D2" s="3739"/>
      <c r="E2" s="3739"/>
      <c r="F2" s="3739"/>
      <c r="G2" s="3739"/>
      <c r="H2" s="3739"/>
      <c r="I2" s="3739"/>
      <c r="J2" s="3739"/>
      <c r="K2" s="3739"/>
      <c r="L2" s="3739"/>
      <c r="M2" s="3739"/>
      <c r="N2" s="3739"/>
      <c r="O2" s="3739"/>
      <c r="P2" s="3739"/>
      <c r="Q2" s="3739"/>
      <c r="R2" s="3739"/>
      <c r="S2" s="3739"/>
      <c r="T2" s="3739"/>
    </row>
    <row r="3" ht="25.5" customHeight="1">
      <c r="A3" s="2372" t="s">
        <v>288</v>
      </c>
      <c r="B3" s="2372"/>
      <c r="C3" s="2372"/>
      <c r="D3" s="2372"/>
      <c r="E3" s="2372"/>
      <c r="F3" s="2372"/>
      <c r="G3" s="2372"/>
      <c r="H3" s="2372"/>
      <c r="I3" s="2372"/>
      <c r="J3" s="2372"/>
      <c r="K3" s="2372"/>
      <c r="L3" s="2372"/>
      <c r="M3" s="2372"/>
      <c r="N3" s="2372"/>
      <c r="O3" s="2372"/>
      <c r="P3" s="2372"/>
      <c r="Q3" s="2372"/>
      <c r="R3" s="2372"/>
      <c r="S3" s="2372"/>
      <c r="T3" s="2372"/>
    </row>
    <row r="4" ht="24">
      <c r="A4" s="648">
        <v>2</v>
      </c>
      <c r="B4" s="3581"/>
    </row>
    <row r="5" ht="26.25">
      <c r="B5" s="3582" t="s">
        <v>3</v>
      </c>
      <c r="C5" s="3680" t="s">
        <v>4</v>
      </c>
      <c r="D5" s="3680"/>
      <c r="E5" s="3680"/>
      <c r="F5" s="3584" t="s">
        <v>5</v>
      </c>
      <c r="G5" s="3584"/>
      <c r="H5" s="3584"/>
      <c r="I5" s="3681" t="s">
        <v>6</v>
      </c>
      <c r="J5" s="3681"/>
      <c r="K5" s="3681"/>
      <c r="L5" s="3583" t="s">
        <v>7</v>
      </c>
      <c r="M5" s="3583"/>
      <c r="N5" s="3583"/>
      <c r="O5" s="3680">
        <v>5</v>
      </c>
      <c r="P5" s="3680"/>
      <c r="Q5" s="3680"/>
      <c r="R5" s="3585" t="s">
        <v>289</v>
      </c>
      <c r="S5" s="3585"/>
      <c r="T5" s="3585"/>
    </row>
    <row r="6" ht="26.25">
      <c r="B6" s="3582"/>
      <c r="C6" s="3680"/>
      <c r="D6" s="3680"/>
      <c r="E6" s="3680"/>
      <c r="F6" s="3584"/>
      <c r="G6" s="3584"/>
      <c r="H6" s="3584"/>
      <c r="I6" s="3681"/>
      <c r="J6" s="3681"/>
      <c r="K6" s="3681"/>
      <c r="L6" s="3583"/>
      <c r="M6" s="3583"/>
      <c r="N6" s="3583"/>
      <c r="O6" s="3680"/>
      <c r="P6" s="3680"/>
      <c r="Q6" s="3680"/>
      <c r="R6" s="3585"/>
      <c r="S6" s="3585"/>
      <c r="T6" s="3585"/>
    </row>
    <row r="7" ht="52.5">
      <c r="B7" s="3582"/>
      <c r="C7" s="3587" t="s">
        <v>9</v>
      </c>
      <c r="D7" s="3587" t="s">
        <v>10</v>
      </c>
      <c r="E7" s="3588" t="s">
        <v>11</v>
      </c>
      <c r="F7" s="3587" t="s">
        <v>9</v>
      </c>
      <c r="G7" s="3587" t="s">
        <v>10</v>
      </c>
      <c r="H7" s="3588" t="s">
        <v>11</v>
      </c>
      <c r="I7" s="3587" t="s">
        <v>9</v>
      </c>
      <c r="J7" s="3587" t="s">
        <v>10</v>
      </c>
      <c r="K7" s="3588" t="s">
        <v>11</v>
      </c>
      <c r="L7" s="3587" t="s">
        <v>9</v>
      </c>
      <c r="M7" s="3587" t="s">
        <v>10</v>
      </c>
      <c r="N7" s="3588" t="s">
        <v>11</v>
      </c>
      <c r="O7" s="3587" t="s">
        <v>9</v>
      </c>
      <c r="P7" s="3587" t="s">
        <v>10</v>
      </c>
      <c r="Q7" s="3588" t="s">
        <v>11</v>
      </c>
      <c r="R7" s="3587" t="s">
        <v>9</v>
      </c>
      <c r="S7" s="3587" t="s">
        <v>10</v>
      </c>
      <c r="T7" s="3588" t="s">
        <v>11</v>
      </c>
    </row>
    <row r="8" ht="24">
      <c r="B8" s="3685" t="s">
        <v>12</v>
      </c>
      <c r="C8" s="3719"/>
      <c r="D8" s="3719"/>
      <c r="E8" s="3713"/>
      <c r="F8" s="3719"/>
      <c r="G8" s="3719"/>
      <c r="H8" s="3713"/>
      <c r="I8" s="3719"/>
      <c r="J8" s="3719"/>
      <c r="K8" s="3713"/>
      <c r="L8" s="3719"/>
      <c r="M8" s="3719"/>
      <c r="N8" s="3713"/>
      <c r="O8" s="3720"/>
      <c r="P8" s="3720"/>
      <c r="Q8" s="3713"/>
      <c r="R8" s="3630"/>
      <c r="S8" s="3630"/>
      <c r="T8" s="3630"/>
    </row>
    <row r="9" ht="23.25">
      <c r="B9" s="3740" t="s">
        <v>139</v>
      </c>
      <c r="C9" s="3741">
        <v>0</v>
      </c>
      <c r="D9" s="3741">
        <v>22</v>
      </c>
      <c r="E9" s="3741">
        <v>22</v>
      </c>
      <c r="F9" s="3741">
        <v>0</v>
      </c>
      <c r="G9" s="3741">
        <v>16</v>
      </c>
      <c r="H9" s="3741">
        <v>16</v>
      </c>
      <c r="I9" s="3741">
        <v>0</v>
      </c>
      <c r="J9" s="3741">
        <v>0</v>
      </c>
      <c r="K9" s="3741">
        <v>0</v>
      </c>
      <c r="L9" s="3741">
        <v>0</v>
      </c>
      <c r="M9" s="3741">
        <v>0</v>
      </c>
      <c r="N9" s="3741">
        <v>0</v>
      </c>
      <c r="O9" s="3741">
        <v>0</v>
      </c>
      <c r="P9" s="3741">
        <v>0</v>
      </c>
      <c r="Q9" s="3741">
        <v>0</v>
      </c>
      <c r="R9" s="3741">
        <v>0</v>
      </c>
      <c r="S9" s="3742">
        <v>38</v>
      </c>
      <c r="T9" s="3630">
        <v>38</v>
      </c>
    </row>
    <row r="10" ht="23.25">
      <c r="B10" s="3743" t="s">
        <v>290</v>
      </c>
      <c r="C10" s="3741">
        <v>0</v>
      </c>
      <c r="D10" s="3741">
        <v>22</v>
      </c>
      <c r="E10" s="3741">
        <v>22</v>
      </c>
      <c r="F10" s="3741">
        <v>0</v>
      </c>
      <c r="G10" s="3741">
        <v>16</v>
      </c>
      <c r="H10" s="3741">
        <v>16</v>
      </c>
      <c r="I10" s="3741">
        <v>0</v>
      </c>
      <c r="J10" s="3741">
        <v>0</v>
      </c>
      <c r="K10" s="3741">
        <v>0</v>
      </c>
      <c r="L10" s="3741">
        <v>0</v>
      </c>
      <c r="M10" s="3741">
        <v>0</v>
      </c>
      <c r="N10" s="3741">
        <v>0</v>
      </c>
      <c r="O10" s="3741">
        <v>0</v>
      </c>
      <c r="P10" s="3741">
        <v>0</v>
      </c>
      <c r="Q10" s="3741">
        <v>0</v>
      </c>
      <c r="R10" s="3741">
        <v>0</v>
      </c>
      <c r="S10" s="3742">
        <v>38</v>
      </c>
      <c r="T10" s="3630">
        <v>38</v>
      </c>
    </row>
    <row r="11" ht="23.25">
      <c r="B11" s="3744" t="s">
        <v>18</v>
      </c>
      <c r="C11" s="3741"/>
      <c r="D11" s="3741"/>
      <c r="E11" s="3741"/>
      <c r="F11" s="3741"/>
      <c r="G11" s="3741"/>
      <c r="H11" s="3741"/>
      <c r="I11" s="3741"/>
      <c r="J11" s="3741"/>
      <c r="K11" s="3741"/>
      <c r="L11" s="3741"/>
      <c r="M11" s="3741"/>
      <c r="N11" s="3741"/>
      <c r="O11" s="3742"/>
      <c r="P11" s="3742"/>
      <c r="Q11" s="3742"/>
      <c r="R11" s="3742"/>
      <c r="S11" s="3742"/>
      <c r="T11" s="3630"/>
    </row>
    <row r="12" ht="23.25">
      <c r="B12" s="3745" t="s">
        <v>19</v>
      </c>
      <c r="C12" s="3741"/>
      <c r="D12" s="3741"/>
      <c r="E12" s="3741"/>
      <c r="F12" s="3741"/>
      <c r="G12" s="3741"/>
      <c r="H12" s="3741"/>
      <c r="I12" s="3741"/>
      <c r="J12" s="3741"/>
      <c r="K12" s="3741"/>
      <c r="L12" s="3741"/>
      <c r="M12" s="3741"/>
      <c r="N12" s="3741"/>
      <c r="O12" s="3741"/>
      <c r="P12" s="3741"/>
      <c r="Q12" s="3741"/>
      <c r="R12" s="3741"/>
      <c r="S12" s="3742"/>
      <c r="T12" s="3630"/>
    </row>
    <row r="13" ht="23.25">
      <c r="B13" s="3746" t="s">
        <v>139</v>
      </c>
      <c r="C13" s="3741">
        <v>0</v>
      </c>
      <c r="D13" s="3741">
        <v>22</v>
      </c>
      <c r="E13" s="3741">
        <v>22</v>
      </c>
      <c r="F13" s="3741">
        <v>0</v>
      </c>
      <c r="G13" s="3741">
        <v>16</v>
      </c>
      <c r="H13" s="3741">
        <v>16</v>
      </c>
      <c r="I13" s="3741">
        <v>0</v>
      </c>
      <c r="J13" s="3741">
        <v>0</v>
      </c>
      <c r="K13" s="3741">
        <v>0</v>
      </c>
      <c r="L13" s="3741">
        <v>0</v>
      </c>
      <c r="M13" s="3741">
        <v>0</v>
      </c>
      <c r="N13" s="3741">
        <v>0</v>
      </c>
      <c r="O13" s="3741">
        <v>0</v>
      </c>
      <c r="P13" s="3741">
        <v>0</v>
      </c>
      <c r="Q13" s="3741">
        <v>0</v>
      </c>
      <c r="R13" s="3741">
        <v>0</v>
      </c>
      <c r="S13" s="3742">
        <v>38</v>
      </c>
      <c r="T13" s="3630">
        <v>38</v>
      </c>
    </row>
    <row r="14" ht="23.25">
      <c r="B14" s="3747" t="s">
        <v>21</v>
      </c>
      <c r="C14" s="3741">
        <v>0</v>
      </c>
      <c r="D14" s="3741">
        <v>22</v>
      </c>
      <c r="E14" s="3741">
        <v>22</v>
      </c>
      <c r="F14" s="3741">
        <v>0</v>
      </c>
      <c r="G14" s="3741">
        <v>16</v>
      </c>
      <c r="H14" s="3741">
        <v>16</v>
      </c>
      <c r="I14" s="3741">
        <v>0</v>
      </c>
      <c r="J14" s="3741">
        <v>0</v>
      </c>
      <c r="K14" s="3741">
        <v>0</v>
      </c>
      <c r="L14" s="3741">
        <v>0</v>
      </c>
      <c r="M14" s="3741">
        <v>0</v>
      </c>
      <c r="N14" s="3741">
        <v>0</v>
      </c>
      <c r="O14" s="3741">
        <v>0</v>
      </c>
      <c r="P14" s="3741">
        <v>0</v>
      </c>
      <c r="Q14" s="3741">
        <v>0</v>
      </c>
      <c r="R14" s="3741">
        <v>0</v>
      </c>
      <c r="S14" s="3742">
        <v>38</v>
      </c>
      <c r="T14" s="3630">
        <v>38</v>
      </c>
    </row>
    <row r="15" ht="43.5">
      <c r="B15" s="3748" t="s">
        <v>22</v>
      </c>
      <c r="C15" s="3741">
        <v>0</v>
      </c>
      <c r="D15" s="3741">
        <v>0</v>
      </c>
      <c r="E15" s="3741">
        <v>0</v>
      </c>
      <c r="F15" s="3741">
        <v>0</v>
      </c>
      <c r="G15" s="3741">
        <v>0</v>
      </c>
      <c r="H15" s="3741">
        <v>0</v>
      </c>
      <c r="I15" s="3741">
        <v>0</v>
      </c>
      <c r="J15" s="3741">
        <v>0</v>
      </c>
      <c r="K15" s="3741">
        <v>0</v>
      </c>
      <c r="L15" s="3741">
        <v>0</v>
      </c>
      <c r="M15" s="3741">
        <v>0</v>
      </c>
      <c r="N15" s="3741">
        <v>0</v>
      </c>
      <c r="O15" s="3741">
        <v>0</v>
      </c>
      <c r="P15" s="3741">
        <v>0</v>
      </c>
      <c r="Q15" s="3741">
        <v>0</v>
      </c>
      <c r="R15" s="3741">
        <v>0</v>
      </c>
      <c r="S15" s="3741">
        <v>0</v>
      </c>
      <c r="T15" s="3713">
        <v>0</v>
      </c>
    </row>
    <row r="16" ht="23.25">
      <c r="B16" s="3746" t="s">
        <v>139</v>
      </c>
      <c r="C16" s="3741">
        <v>0</v>
      </c>
      <c r="D16" s="3741">
        <v>0</v>
      </c>
      <c r="E16" s="3741">
        <v>0</v>
      </c>
      <c r="F16" s="3741">
        <v>0</v>
      </c>
      <c r="G16" s="3741">
        <v>0</v>
      </c>
      <c r="H16" s="3741">
        <v>0</v>
      </c>
      <c r="I16" s="3741">
        <v>0</v>
      </c>
      <c r="J16" s="3741">
        <v>0</v>
      </c>
      <c r="K16" s="3741">
        <v>0</v>
      </c>
      <c r="L16" s="3741">
        <v>0</v>
      </c>
      <c r="M16" s="3741">
        <v>0</v>
      </c>
      <c r="N16" s="3741">
        <v>0</v>
      </c>
      <c r="O16" s="3741">
        <v>0</v>
      </c>
      <c r="P16" s="3741">
        <v>0</v>
      </c>
      <c r="Q16" s="3741">
        <v>0</v>
      </c>
      <c r="R16" s="3742">
        <v>0</v>
      </c>
      <c r="S16" s="3742">
        <v>0</v>
      </c>
      <c r="T16" s="3630">
        <v>0</v>
      </c>
    </row>
    <row r="17" ht="31.5" customHeight="1">
      <c r="B17" s="3749" t="s">
        <v>23</v>
      </c>
      <c r="C17" s="3741">
        <v>0</v>
      </c>
      <c r="D17" s="3741">
        <v>0</v>
      </c>
      <c r="E17" s="3741">
        <v>0</v>
      </c>
      <c r="F17" s="3741">
        <v>0</v>
      </c>
      <c r="G17" s="3741">
        <v>0</v>
      </c>
      <c r="H17" s="3741">
        <v>0</v>
      </c>
      <c r="I17" s="3741">
        <v>0</v>
      </c>
      <c r="J17" s="3741">
        <v>0</v>
      </c>
      <c r="K17" s="3741">
        <v>0</v>
      </c>
      <c r="L17" s="3741">
        <v>0</v>
      </c>
      <c r="M17" s="3741">
        <v>0</v>
      </c>
      <c r="N17" s="3741">
        <v>0</v>
      </c>
      <c r="O17" s="3741">
        <v>0</v>
      </c>
      <c r="P17" s="3741">
        <v>0</v>
      </c>
      <c r="Q17" s="3741">
        <v>0</v>
      </c>
      <c r="R17" s="3742">
        <v>0</v>
      </c>
      <c r="S17" s="3742">
        <v>0</v>
      </c>
      <c r="T17" s="3630">
        <v>0</v>
      </c>
    </row>
    <row r="18" ht="43.5">
      <c r="B18" s="3750" t="s">
        <v>287</v>
      </c>
      <c r="C18" s="3741">
        <v>0</v>
      </c>
      <c r="D18" s="3741">
        <v>22</v>
      </c>
      <c r="E18" s="3741">
        <v>22</v>
      </c>
      <c r="F18" s="3741">
        <v>0</v>
      </c>
      <c r="G18" s="3741">
        <v>16</v>
      </c>
      <c r="H18" s="3741">
        <v>16</v>
      </c>
      <c r="I18" s="3741">
        <v>0</v>
      </c>
      <c r="J18" s="3741">
        <v>0</v>
      </c>
      <c r="K18" s="3741">
        <v>0</v>
      </c>
      <c r="L18" s="3741">
        <v>0</v>
      </c>
      <c r="M18" s="3741">
        <v>0</v>
      </c>
      <c r="N18" s="3741">
        <v>0</v>
      </c>
      <c r="O18" s="3741">
        <v>0</v>
      </c>
      <c r="P18" s="3741">
        <v>0</v>
      </c>
      <c r="Q18" s="3741">
        <v>0</v>
      </c>
      <c r="R18" s="3741">
        <v>0</v>
      </c>
      <c r="S18" s="3742">
        <v>38</v>
      </c>
      <c r="T18" s="3630">
        <v>38</v>
      </c>
    </row>
    <row r="19" ht="33">
      <c r="B19" s="3395" t="s">
        <v>61</v>
      </c>
      <c r="C19" s="3713">
        <v>0</v>
      </c>
      <c r="D19" s="3713">
        <v>0</v>
      </c>
      <c r="E19" s="3713">
        <v>0</v>
      </c>
      <c r="F19" s="3713">
        <v>0</v>
      </c>
      <c r="G19" s="3713">
        <v>0</v>
      </c>
      <c r="H19" s="3713">
        <v>0</v>
      </c>
      <c r="I19" s="3713">
        <v>0</v>
      </c>
      <c r="J19" s="3713">
        <v>0</v>
      </c>
      <c r="K19" s="3713">
        <v>0</v>
      </c>
      <c r="L19" s="3713">
        <v>0</v>
      </c>
      <c r="M19" s="3713">
        <v>0</v>
      </c>
      <c r="N19" s="3713">
        <v>0</v>
      </c>
      <c r="O19" s="3713">
        <v>0</v>
      </c>
      <c r="P19" s="3713">
        <v>0</v>
      </c>
      <c r="Q19" s="3713">
        <v>0</v>
      </c>
      <c r="R19" s="3630">
        <v>0</v>
      </c>
      <c r="S19" s="3630">
        <v>0</v>
      </c>
      <c r="T19" s="3630">
        <v>0</v>
      </c>
    </row>
    <row r="20" ht="34.5" customHeight="1">
      <c r="B20" s="3631" t="s">
        <v>62</v>
      </c>
      <c r="C20" s="3669">
        <f>C18</f>
        <v>0</v>
      </c>
      <c r="D20" s="3669">
        <f t="shared" ref="D20:T20" si="719">D18</f>
        <v>22</v>
      </c>
      <c r="E20" s="3669">
        <f t="shared" si="719"/>
        <v>22</v>
      </c>
      <c r="F20" s="3669">
        <f t="shared" si="719"/>
        <v>0</v>
      </c>
      <c r="G20" s="3669">
        <f t="shared" si="719"/>
        <v>16</v>
      </c>
      <c r="H20" s="3669">
        <f t="shared" si="719"/>
        <v>16</v>
      </c>
      <c r="I20" s="3669">
        <f t="shared" si="719"/>
        <v>0</v>
      </c>
      <c r="J20" s="3669">
        <f t="shared" si="719"/>
        <v>0</v>
      </c>
      <c r="K20" s="3669">
        <f t="shared" si="719"/>
        <v>0</v>
      </c>
      <c r="L20" s="3669">
        <f t="shared" si="719"/>
        <v>0</v>
      </c>
      <c r="M20" s="3669">
        <f t="shared" si="719"/>
        <v>0</v>
      </c>
      <c r="N20" s="3669">
        <f t="shared" si="719"/>
        <v>0</v>
      </c>
      <c r="O20" s="3669">
        <f t="shared" si="719"/>
        <v>0</v>
      </c>
      <c r="P20" s="3669">
        <f t="shared" si="719"/>
        <v>0</v>
      </c>
      <c r="Q20" s="3669">
        <f t="shared" si="719"/>
        <v>0</v>
      </c>
      <c r="R20" s="3669">
        <f t="shared" si="719"/>
        <v>0</v>
      </c>
      <c r="S20" s="3669">
        <f t="shared" si="719"/>
        <v>38</v>
      </c>
      <c r="T20" s="3669">
        <f t="shared" si="719"/>
        <v>38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9">
    <tabColor rgb="FF00B050"/>
    <outlinePr applyStyles="0" summaryBelow="1" summaryRight="1" showOutlineSymbols="1"/>
    <pageSetUpPr autoPageBreaks="1" fitToPage="0"/>
  </sheetPr>
  <sheetViews>
    <sheetView view="pageBreakPreview" zoomScale="60" workbookViewId="0">
      <selection activeCell="H18" activeCellId="0" sqref="H18"/>
    </sheetView>
  </sheetViews>
  <sheetFormatPr defaultRowHeight="12.75"/>
  <cols>
    <col customWidth="1" min="2" max="2" width="78.140625"/>
    <col customWidth="1" min="3" max="3" width="10.5703125"/>
    <col customWidth="1" min="6" max="6" width="11.28515625"/>
    <col customWidth="1" min="9" max="9" width="10.140625"/>
    <col customWidth="1" min="12" max="12" width="9.85546875"/>
    <col customWidth="1" min="15" max="15" width="10.28515625"/>
    <col customWidth="1" min="18" max="18" width="10.28515625"/>
    <col customWidth="1" min="19" max="20" width="10.5703125"/>
  </cols>
  <sheetData>
    <row r="1" ht="25.5">
      <c r="A1" s="2372" t="s">
        <v>284</v>
      </c>
      <c r="B1" s="2372"/>
      <c r="C1" s="2372"/>
      <c r="D1" s="2372"/>
      <c r="E1" s="2372"/>
      <c r="F1" s="2372"/>
      <c r="G1" s="2372"/>
      <c r="H1" s="2372"/>
      <c r="I1" s="2372"/>
      <c r="J1" s="2372"/>
      <c r="K1" s="2372"/>
      <c r="L1" s="2372"/>
      <c r="M1" s="2372"/>
      <c r="N1" s="2372"/>
      <c r="O1" s="2372"/>
      <c r="P1" s="2372"/>
      <c r="Q1" s="2372"/>
      <c r="R1" s="2372"/>
      <c r="S1" s="2372"/>
      <c r="T1" s="2372"/>
    </row>
    <row r="2" ht="23.25">
      <c r="A2" s="3679"/>
      <c r="B2" s="3679"/>
      <c r="C2" s="3679"/>
      <c r="D2" s="3679"/>
      <c r="E2" s="3679"/>
      <c r="F2" s="3679"/>
      <c r="G2" s="3679"/>
      <c r="H2" s="3679"/>
      <c r="I2" s="3679"/>
      <c r="J2" s="3679"/>
      <c r="K2" s="3679"/>
      <c r="L2" s="3679"/>
      <c r="M2" s="3679"/>
      <c r="N2" s="3679"/>
      <c r="O2" s="3679"/>
      <c r="P2" s="3679"/>
      <c r="Q2" s="3679"/>
      <c r="R2" s="3679"/>
      <c r="S2" s="3679"/>
      <c r="T2" s="3679"/>
    </row>
    <row r="3" ht="25.5" customHeight="1">
      <c r="A3" s="2372" t="s">
        <v>291</v>
      </c>
      <c r="B3" s="2372"/>
      <c r="C3" s="2372"/>
      <c r="D3" s="2372"/>
      <c r="E3" s="2372"/>
      <c r="F3" s="2372"/>
      <c r="G3" s="2372"/>
      <c r="H3" s="2372"/>
      <c r="I3" s="2372"/>
      <c r="J3" s="2372"/>
      <c r="K3" s="2372"/>
      <c r="L3" s="2372"/>
      <c r="M3" s="2372"/>
      <c r="N3" s="2372"/>
      <c r="O3" s="2372"/>
      <c r="P3" s="2372"/>
      <c r="Q3" s="2372"/>
      <c r="R3" s="2372"/>
      <c r="S3" s="2372"/>
      <c r="T3" s="2372"/>
    </row>
    <row r="4" ht="24">
      <c r="A4" s="648">
        <v>2</v>
      </c>
      <c r="B4" s="3581"/>
      <c r="C4" s="648"/>
      <c r="D4" s="648"/>
      <c r="E4" s="648"/>
      <c r="F4" s="648"/>
      <c r="G4" s="648"/>
      <c r="H4" s="648"/>
      <c r="I4" s="648"/>
      <c r="J4" s="648"/>
      <c r="K4" s="648"/>
      <c r="L4" s="648"/>
      <c r="M4" s="648"/>
      <c r="N4" s="648"/>
      <c r="O4" s="648"/>
      <c r="P4" s="648"/>
      <c r="Q4" s="648"/>
      <c r="R4" s="648"/>
      <c r="S4" s="648"/>
      <c r="T4" s="648"/>
    </row>
    <row r="5" ht="24">
      <c r="A5" s="648"/>
      <c r="B5" s="3582" t="s">
        <v>3</v>
      </c>
      <c r="C5" s="3680" t="s">
        <v>4</v>
      </c>
      <c r="D5" s="3680"/>
      <c r="E5" s="3680"/>
      <c r="F5" s="3584" t="s">
        <v>5</v>
      </c>
      <c r="G5" s="3584"/>
      <c r="H5" s="3584"/>
      <c r="I5" s="3681" t="s">
        <v>6</v>
      </c>
      <c r="J5" s="3681"/>
      <c r="K5" s="3681"/>
      <c r="L5" s="3583" t="s">
        <v>7</v>
      </c>
      <c r="M5" s="3583"/>
      <c r="N5" s="3583"/>
      <c r="O5" s="3680">
        <v>5</v>
      </c>
      <c r="P5" s="3680"/>
      <c r="Q5" s="3680"/>
      <c r="R5" s="3585" t="s">
        <v>292</v>
      </c>
      <c r="S5" s="3585"/>
      <c r="T5" s="3585"/>
    </row>
    <row r="6" ht="24">
      <c r="A6" s="648"/>
      <c r="B6" s="3582"/>
      <c r="C6" s="3680"/>
      <c r="D6" s="3680"/>
      <c r="E6" s="3680"/>
      <c r="F6" s="3584"/>
      <c r="G6" s="3584"/>
      <c r="H6" s="3584"/>
      <c r="I6" s="3681"/>
      <c r="J6" s="3681"/>
      <c r="K6" s="3681"/>
      <c r="L6" s="3583"/>
      <c r="M6" s="3583"/>
      <c r="N6" s="3583"/>
      <c r="O6" s="3680"/>
      <c r="P6" s="3680"/>
      <c r="Q6" s="3680"/>
      <c r="R6" s="3585"/>
      <c r="S6" s="3585"/>
      <c r="T6" s="3585"/>
    </row>
    <row r="7" ht="52.5">
      <c r="A7" s="648"/>
      <c r="B7" s="3751"/>
      <c r="C7" s="3752" t="s">
        <v>9</v>
      </c>
      <c r="D7" s="3752" t="s">
        <v>10</v>
      </c>
      <c r="E7" s="3753" t="s">
        <v>11</v>
      </c>
      <c r="F7" s="3752" t="s">
        <v>9</v>
      </c>
      <c r="G7" s="3752" t="s">
        <v>10</v>
      </c>
      <c r="H7" s="3753" t="s">
        <v>11</v>
      </c>
      <c r="I7" s="3752" t="s">
        <v>9</v>
      </c>
      <c r="J7" s="3752" t="s">
        <v>10</v>
      </c>
      <c r="K7" s="3753" t="s">
        <v>11</v>
      </c>
      <c r="L7" s="3752" t="s">
        <v>9</v>
      </c>
      <c r="M7" s="3752" t="s">
        <v>10</v>
      </c>
      <c r="N7" s="3753" t="s">
        <v>11</v>
      </c>
      <c r="O7" s="3752" t="s">
        <v>9</v>
      </c>
      <c r="P7" s="3752" t="s">
        <v>10</v>
      </c>
      <c r="Q7" s="3753" t="s">
        <v>11</v>
      </c>
      <c r="R7" s="3752" t="s">
        <v>9</v>
      </c>
      <c r="S7" s="3752" t="s">
        <v>10</v>
      </c>
      <c r="T7" s="3753" t="s">
        <v>11</v>
      </c>
    </row>
    <row r="8" ht="24">
      <c r="A8" s="648"/>
      <c r="B8" s="3685" t="s">
        <v>12</v>
      </c>
      <c r="C8" s="3754"/>
      <c r="D8" s="3755"/>
      <c r="E8" s="3602"/>
      <c r="F8" s="3754"/>
      <c r="G8" s="3755"/>
      <c r="H8" s="3651"/>
      <c r="I8" s="3756"/>
      <c r="J8" s="3755"/>
      <c r="K8" s="3651"/>
      <c r="L8" s="3756"/>
      <c r="M8" s="3755"/>
      <c r="N8" s="3602"/>
      <c r="O8" s="3757"/>
      <c r="P8" s="3758"/>
      <c r="Q8" s="3651"/>
      <c r="R8" s="3759"/>
      <c r="S8" s="3705"/>
      <c r="T8" s="3760"/>
    </row>
    <row r="9" ht="24">
      <c r="A9" s="648"/>
      <c r="B9" s="3593" t="s">
        <v>231</v>
      </c>
      <c r="C9" s="3601">
        <v>0</v>
      </c>
      <c r="D9" s="3595">
        <v>10</v>
      </c>
      <c r="E9" s="3602">
        <v>10</v>
      </c>
      <c r="F9" s="3601">
        <v>0</v>
      </c>
      <c r="G9" s="3595">
        <v>0</v>
      </c>
      <c r="H9" s="3651">
        <v>0</v>
      </c>
      <c r="I9" s="3600">
        <v>0</v>
      </c>
      <c r="J9" s="3595">
        <v>0</v>
      </c>
      <c r="K9" s="3651">
        <v>0</v>
      </c>
      <c r="L9" s="3600">
        <v>0</v>
      </c>
      <c r="M9" s="3595">
        <v>0</v>
      </c>
      <c r="N9" s="3602">
        <v>0</v>
      </c>
      <c r="O9" s="3601">
        <v>0</v>
      </c>
      <c r="P9" s="3595">
        <v>0</v>
      </c>
      <c r="Q9" s="3651">
        <v>0</v>
      </c>
      <c r="R9" s="3600">
        <v>0</v>
      </c>
      <c r="S9" s="3705">
        <v>10</v>
      </c>
      <c r="T9" s="3760">
        <v>10</v>
      </c>
    </row>
    <row r="10" ht="24">
      <c r="A10" s="648"/>
      <c r="B10" s="3685" t="s">
        <v>290</v>
      </c>
      <c r="C10" s="3648">
        <v>0</v>
      </c>
      <c r="D10" s="3646">
        <v>10</v>
      </c>
      <c r="E10" s="3649">
        <v>10</v>
      </c>
      <c r="F10" s="3648">
        <v>0</v>
      </c>
      <c r="G10" s="3646">
        <v>0</v>
      </c>
      <c r="H10" s="3650">
        <v>0</v>
      </c>
      <c r="I10" s="3662">
        <v>0</v>
      </c>
      <c r="J10" s="3646">
        <v>0</v>
      </c>
      <c r="K10" s="3650">
        <v>0</v>
      </c>
      <c r="L10" s="3662">
        <v>0</v>
      </c>
      <c r="M10" s="3646">
        <v>0</v>
      </c>
      <c r="N10" s="3649">
        <v>0</v>
      </c>
      <c r="O10" s="3648">
        <v>0</v>
      </c>
      <c r="P10" s="3646">
        <v>0</v>
      </c>
      <c r="Q10" s="3650">
        <v>0</v>
      </c>
      <c r="R10" s="3662">
        <v>0</v>
      </c>
      <c r="S10" s="671">
        <v>10</v>
      </c>
      <c r="T10" s="672">
        <v>10</v>
      </c>
    </row>
    <row r="11" ht="24">
      <c r="A11" s="648"/>
      <c r="B11" s="3761" t="s">
        <v>18</v>
      </c>
      <c r="C11" s="3655"/>
      <c r="D11" s="3654"/>
      <c r="E11" s="3611"/>
      <c r="F11" s="3655"/>
      <c r="G11" s="3654"/>
      <c r="H11" s="3612"/>
      <c r="I11" s="3610"/>
      <c r="J11" s="3654"/>
      <c r="K11" s="3612"/>
      <c r="L11" s="3610"/>
      <c r="M11" s="3654"/>
      <c r="N11" s="3611"/>
      <c r="O11" s="676"/>
      <c r="P11" s="677"/>
      <c r="Q11" s="678"/>
      <c r="R11" s="3638"/>
      <c r="S11" s="677"/>
      <c r="T11" s="678"/>
    </row>
    <row r="12" ht="24">
      <c r="A12" s="648"/>
      <c r="B12" s="3762" t="s">
        <v>19</v>
      </c>
      <c r="C12" s="3614"/>
      <c r="D12" s="3608"/>
      <c r="E12" s="3615"/>
      <c r="F12" s="3614"/>
      <c r="G12" s="3608"/>
      <c r="H12" s="3619"/>
      <c r="I12" s="3613"/>
      <c r="J12" s="3608"/>
      <c r="K12" s="3619"/>
      <c r="L12" s="3613"/>
      <c r="M12" s="3608"/>
      <c r="N12" s="3615"/>
      <c r="O12" s="3614"/>
      <c r="P12" s="3608"/>
      <c r="Q12" s="3619"/>
      <c r="R12" s="3613"/>
      <c r="S12" s="640"/>
      <c r="T12" s="606"/>
    </row>
    <row r="13" ht="24">
      <c r="A13" s="648"/>
      <c r="B13" s="3618" t="s">
        <v>231</v>
      </c>
      <c r="C13" s="3726">
        <v>0</v>
      </c>
      <c r="D13" s="3697">
        <v>9</v>
      </c>
      <c r="E13" s="3763">
        <v>9</v>
      </c>
      <c r="F13" s="3726">
        <v>0</v>
      </c>
      <c r="G13" s="3697">
        <v>0</v>
      </c>
      <c r="H13" s="3727">
        <v>0</v>
      </c>
      <c r="I13" s="3764">
        <v>0</v>
      </c>
      <c r="J13" s="3697">
        <v>0</v>
      </c>
      <c r="K13" s="3727">
        <v>0</v>
      </c>
      <c r="L13" s="3764">
        <v>0</v>
      </c>
      <c r="M13" s="3697">
        <v>0</v>
      </c>
      <c r="N13" s="3763">
        <v>0</v>
      </c>
      <c r="O13" s="3726">
        <v>0</v>
      </c>
      <c r="P13" s="3697">
        <v>0</v>
      </c>
      <c r="Q13" s="3727">
        <v>0</v>
      </c>
      <c r="R13" s="3764">
        <v>0</v>
      </c>
      <c r="S13" s="3700">
        <v>9</v>
      </c>
      <c r="T13" s="3765">
        <v>9</v>
      </c>
    </row>
    <row r="14" ht="24">
      <c r="A14" s="648"/>
      <c r="B14" s="3766" t="s">
        <v>21</v>
      </c>
      <c r="C14" s="3767">
        <v>0</v>
      </c>
      <c r="D14" s="3768">
        <v>9</v>
      </c>
      <c r="E14" s="3769">
        <v>9</v>
      </c>
      <c r="F14" s="3767">
        <v>0</v>
      </c>
      <c r="G14" s="3768">
        <v>0</v>
      </c>
      <c r="H14" s="3770">
        <v>0</v>
      </c>
      <c r="I14" s="3771">
        <v>0</v>
      </c>
      <c r="J14" s="3768">
        <v>0</v>
      </c>
      <c r="K14" s="3770">
        <v>0</v>
      </c>
      <c r="L14" s="3771">
        <v>0</v>
      </c>
      <c r="M14" s="3768">
        <v>0</v>
      </c>
      <c r="N14" s="3769">
        <v>0</v>
      </c>
      <c r="O14" s="3767">
        <v>0</v>
      </c>
      <c r="P14" s="3768">
        <v>0</v>
      </c>
      <c r="Q14" s="3770">
        <v>0</v>
      </c>
      <c r="R14" s="3771">
        <v>0</v>
      </c>
      <c r="S14" s="623">
        <v>9</v>
      </c>
      <c r="T14" s="3772">
        <v>9</v>
      </c>
    </row>
    <row r="15" ht="46.5">
      <c r="A15" s="648"/>
      <c r="B15" s="3773" t="s">
        <v>22</v>
      </c>
      <c r="C15" s="3648">
        <v>0</v>
      </c>
      <c r="D15" s="3646">
        <v>0</v>
      </c>
      <c r="E15" s="3649">
        <v>0</v>
      </c>
      <c r="F15" s="3648">
        <v>0</v>
      </c>
      <c r="G15" s="3646">
        <v>0</v>
      </c>
      <c r="H15" s="3650">
        <v>0</v>
      </c>
      <c r="I15" s="3662">
        <v>0</v>
      </c>
      <c r="J15" s="3646">
        <v>0</v>
      </c>
      <c r="K15" s="3650">
        <v>0</v>
      </c>
      <c r="L15" s="3662">
        <v>0</v>
      </c>
      <c r="M15" s="3646">
        <v>0</v>
      </c>
      <c r="N15" s="3649">
        <v>0</v>
      </c>
      <c r="O15" s="3648">
        <v>0</v>
      </c>
      <c r="P15" s="3646">
        <v>0</v>
      </c>
      <c r="Q15" s="3650">
        <v>0</v>
      </c>
      <c r="R15" s="3662">
        <v>0</v>
      </c>
      <c r="S15" s="3646">
        <v>0</v>
      </c>
      <c r="T15" s="3650">
        <v>0</v>
      </c>
    </row>
    <row r="16" ht="24">
      <c r="A16" s="648"/>
      <c r="B16" s="3652" t="s">
        <v>231</v>
      </c>
      <c r="C16" s="3655">
        <v>0</v>
      </c>
      <c r="D16" s="3654">
        <v>1</v>
      </c>
      <c r="E16" s="3611">
        <v>1</v>
      </c>
      <c r="F16" s="3655">
        <v>0</v>
      </c>
      <c r="G16" s="3654">
        <v>0</v>
      </c>
      <c r="H16" s="3612">
        <v>0</v>
      </c>
      <c r="I16" s="3610">
        <v>0</v>
      </c>
      <c r="J16" s="3654">
        <v>0</v>
      </c>
      <c r="K16" s="3612">
        <v>0</v>
      </c>
      <c r="L16" s="3610">
        <v>0</v>
      </c>
      <c r="M16" s="3654">
        <v>0</v>
      </c>
      <c r="N16" s="3611">
        <v>0</v>
      </c>
      <c r="O16" s="3655">
        <v>0</v>
      </c>
      <c r="P16" s="3654">
        <v>0</v>
      </c>
      <c r="Q16" s="3612">
        <v>0</v>
      </c>
      <c r="R16" s="3638">
        <v>0</v>
      </c>
      <c r="S16" s="677">
        <v>1</v>
      </c>
      <c r="T16" s="678">
        <v>1</v>
      </c>
    </row>
    <row r="17" ht="33.75" customHeight="1">
      <c r="A17" s="648"/>
      <c r="B17" s="3774" t="s">
        <v>23</v>
      </c>
      <c r="C17" s="3726">
        <v>0</v>
      </c>
      <c r="D17" s="3697">
        <v>1</v>
      </c>
      <c r="E17" s="3763">
        <v>1</v>
      </c>
      <c r="F17" s="3726">
        <v>0</v>
      </c>
      <c r="G17" s="3697">
        <v>0</v>
      </c>
      <c r="H17" s="3727">
        <v>0</v>
      </c>
      <c r="I17" s="3764">
        <v>0</v>
      </c>
      <c r="J17" s="3697">
        <v>0</v>
      </c>
      <c r="K17" s="3727">
        <v>0</v>
      </c>
      <c r="L17" s="3764">
        <v>0</v>
      </c>
      <c r="M17" s="3697">
        <v>0</v>
      </c>
      <c r="N17" s="3763">
        <v>0</v>
      </c>
      <c r="O17" s="3726">
        <v>0</v>
      </c>
      <c r="P17" s="3697">
        <v>0</v>
      </c>
      <c r="Q17" s="3727">
        <v>0</v>
      </c>
      <c r="R17" s="3621">
        <v>0</v>
      </c>
      <c r="S17" s="3700">
        <v>1</v>
      </c>
      <c r="T17" s="3765">
        <v>1</v>
      </c>
    </row>
    <row r="18" ht="24">
      <c r="A18" s="648"/>
      <c r="B18" s="3775" t="s">
        <v>287</v>
      </c>
      <c r="C18" s="3767">
        <v>0</v>
      </c>
      <c r="D18" s="3768">
        <v>9</v>
      </c>
      <c r="E18" s="3769">
        <v>9</v>
      </c>
      <c r="F18" s="3767">
        <v>0</v>
      </c>
      <c r="G18" s="3768">
        <v>0</v>
      </c>
      <c r="H18" s="3770">
        <v>0</v>
      </c>
      <c r="I18" s="3771">
        <v>0</v>
      </c>
      <c r="J18" s="3768">
        <v>0</v>
      </c>
      <c r="K18" s="3770">
        <v>0</v>
      </c>
      <c r="L18" s="3771">
        <v>0</v>
      </c>
      <c r="M18" s="3768">
        <v>0</v>
      </c>
      <c r="N18" s="3769">
        <v>0</v>
      </c>
      <c r="O18" s="3767">
        <v>0</v>
      </c>
      <c r="P18" s="3768">
        <v>0</v>
      </c>
      <c r="Q18" s="3770">
        <v>0</v>
      </c>
      <c r="R18" s="3771">
        <v>0</v>
      </c>
      <c r="S18" s="623">
        <v>9</v>
      </c>
      <c r="T18" s="3772">
        <v>9</v>
      </c>
    </row>
    <row r="19" ht="33">
      <c r="A19" s="648"/>
      <c r="B19" s="3395" t="s">
        <v>61</v>
      </c>
      <c r="C19" s="3648">
        <v>0</v>
      </c>
      <c r="D19" s="3646">
        <v>1</v>
      </c>
      <c r="E19" s="3649">
        <v>1</v>
      </c>
      <c r="F19" s="3648">
        <v>0</v>
      </c>
      <c r="G19" s="3646">
        <v>0</v>
      </c>
      <c r="H19" s="3650">
        <v>0</v>
      </c>
      <c r="I19" s="3662">
        <v>0</v>
      </c>
      <c r="J19" s="3646">
        <v>0</v>
      </c>
      <c r="K19" s="3650">
        <v>0</v>
      </c>
      <c r="L19" s="3662">
        <v>0</v>
      </c>
      <c r="M19" s="3646">
        <v>0</v>
      </c>
      <c r="N19" s="3649">
        <v>0</v>
      </c>
      <c r="O19" s="3648">
        <v>0</v>
      </c>
      <c r="P19" s="3646">
        <v>0</v>
      </c>
      <c r="Q19" s="3650">
        <v>0</v>
      </c>
      <c r="R19" s="3629">
        <v>0</v>
      </c>
      <c r="S19" s="671">
        <v>1</v>
      </c>
      <c r="T19" s="672">
        <v>1</v>
      </c>
    </row>
    <row r="20" ht="24">
      <c r="A20" s="648"/>
      <c r="B20" s="3776" t="s">
        <v>62</v>
      </c>
      <c r="C20" s="3665">
        <f>C18+C19</f>
        <v>0</v>
      </c>
      <c r="D20" s="3666">
        <f t="shared" ref="D20:T20" si="720">D18+D19</f>
        <v>10</v>
      </c>
      <c r="E20" s="3777">
        <f t="shared" si="720"/>
        <v>10</v>
      </c>
      <c r="F20" s="3665">
        <f t="shared" si="720"/>
        <v>0</v>
      </c>
      <c r="G20" s="3666">
        <f t="shared" si="720"/>
        <v>0</v>
      </c>
      <c r="H20" s="3778">
        <f t="shared" si="720"/>
        <v>0</v>
      </c>
      <c r="I20" s="3779">
        <f t="shared" si="720"/>
        <v>0</v>
      </c>
      <c r="J20" s="3666">
        <f t="shared" si="720"/>
        <v>0</v>
      </c>
      <c r="K20" s="3778">
        <f t="shared" si="720"/>
        <v>0</v>
      </c>
      <c r="L20" s="3779">
        <f t="shared" si="720"/>
        <v>0</v>
      </c>
      <c r="M20" s="3666">
        <f t="shared" si="720"/>
        <v>0</v>
      </c>
      <c r="N20" s="3777">
        <f t="shared" si="720"/>
        <v>0</v>
      </c>
      <c r="O20" s="3665">
        <f t="shared" si="720"/>
        <v>0</v>
      </c>
      <c r="P20" s="3666">
        <f t="shared" si="720"/>
        <v>0</v>
      </c>
      <c r="Q20" s="3778">
        <f t="shared" si="720"/>
        <v>0</v>
      </c>
      <c r="R20" s="3779">
        <f t="shared" si="720"/>
        <v>0</v>
      </c>
      <c r="S20" s="3666">
        <f t="shared" si="720"/>
        <v>10</v>
      </c>
      <c r="T20" s="3643">
        <f t="shared" si="720"/>
        <v>10</v>
      </c>
    </row>
    <row r="22" ht="24">
      <c r="B22" s="651"/>
      <c r="C22" s="3675"/>
      <c r="D22" s="3675"/>
      <c r="E22" s="3675"/>
      <c r="F22" s="3675"/>
      <c r="G22" s="3675"/>
      <c r="H22" s="3675"/>
      <c r="I22" s="3675"/>
      <c r="J22" s="3675"/>
      <c r="K22" s="3675"/>
      <c r="L22" s="3675"/>
      <c r="M22" s="3675"/>
      <c r="N22" s="3675"/>
      <c r="O22" s="3675"/>
      <c r="P22" s="3675"/>
      <c r="Q22" s="3675"/>
      <c r="R22" s="3675"/>
      <c r="S22" s="3675"/>
      <c r="T22" s="3675"/>
    </row>
    <row r="23" ht="24">
      <c r="B23" s="3678"/>
      <c r="C23" s="3678"/>
      <c r="D23" s="3678"/>
      <c r="E23" s="3678"/>
      <c r="F23" s="3678"/>
      <c r="G23" s="3678"/>
      <c r="H23" s="3678"/>
      <c r="I23" s="3678"/>
      <c r="J23" s="3678"/>
      <c r="K23" s="3678"/>
      <c r="L23" s="3678"/>
      <c r="M23" s="3678"/>
      <c r="N23" s="3678"/>
      <c r="O23" s="3678"/>
      <c r="P23" s="3678"/>
      <c r="Q23" s="3678"/>
      <c r="R23" s="3678"/>
      <c r="S23" s="3678"/>
      <c r="T23" s="3678"/>
    </row>
    <row r="24" ht="24">
      <c r="B24" s="651"/>
      <c r="C24" s="3675"/>
      <c r="D24" s="3675"/>
      <c r="E24" s="3675"/>
      <c r="F24" s="3675"/>
      <c r="G24" s="3675"/>
      <c r="H24" s="3675"/>
      <c r="I24" s="3675"/>
      <c r="J24" s="3675"/>
      <c r="K24" s="3675"/>
      <c r="L24" s="3675"/>
      <c r="M24" s="3675"/>
      <c r="N24" s="3675"/>
      <c r="O24" s="3675"/>
      <c r="P24" s="3675"/>
      <c r="Q24" s="3675"/>
      <c r="R24" s="3675"/>
      <c r="S24" s="3675"/>
      <c r="T24" s="3675"/>
    </row>
  </sheetData>
  <mergeCells count="11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  <mergeCell ref="B23:T23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5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74">
    <tabColor rgb="FF00B050"/>
    <outlinePr applyStyles="0" summaryBelow="1" summaryRight="1" showOutlineSymbols="1"/>
    <pageSetUpPr autoPageBreaks="1" fitToPage="0"/>
  </sheetPr>
  <sheetViews>
    <sheetView view="pageBreakPreview" zoomScale="55" workbookViewId="0">
      <selection activeCell="I29" activeCellId="0" sqref="I29"/>
    </sheetView>
  </sheetViews>
  <sheetFormatPr defaultColWidth="9.140625" defaultRowHeight="12.75"/>
  <cols>
    <col customWidth="1" min="1" max="1" style="648" width="3"/>
    <col customWidth="1" min="2" max="2" style="648" width="76.140625"/>
    <col customWidth="1" min="3" max="4" style="648" width="12.7109375"/>
    <col customWidth="1" min="5" max="5" style="648" width="12.28515625"/>
    <col customWidth="1" min="6" max="6" style="648" width="13.5703125"/>
    <col customWidth="1" min="7" max="7" style="648" width="11.5703125"/>
    <col customWidth="1" min="8" max="8" style="648" width="11"/>
    <col customWidth="1" min="9" max="9" style="648" width="11.28515625"/>
    <col customWidth="1" min="10" max="10" style="648" width="10.42578125"/>
    <col customWidth="1" min="11" max="11" style="648" width="14.28515625"/>
    <col customWidth="1" min="12" max="12" style="648" width="10"/>
    <col customWidth="1" min="13" max="13" style="648" width="11"/>
    <col customWidth="1" min="14" max="14" style="648" width="10.28515625"/>
    <col customWidth="1" min="15" max="17" style="648" width="12"/>
    <col customWidth="1" min="18" max="18" style="648" width="12.5703125"/>
    <col customWidth="1" min="19" max="19" style="648" width="11.85546875"/>
    <col customWidth="1" min="20" max="20" style="648" width="12.7109375"/>
    <col customWidth="1" min="21" max="21" style="648" width="14.28515625"/>
    <col customWidth="1" min="22" max="22" style="648" width="10.5703125"/>
    <col customWidth="1" min="23" max="23" style="648" width="23"/>
    <col min="24" max="257" style="648" width="9.140625"/>
    <col min="258" max="16384" style="2561" width="9.140625"/>
  </cols>
  <sheetData>
    <row r="1">
      <c r="A1" s="2372" t="s">
        <v>284</v>
      </c>
      <c r="B1" s="2372"/>
      <c r="C1" s="2372"/>
      <c r="D1" s="2372"/>
      <c r="E1" s="2372"/>
      <c r="F1" s="2372"/>
      <c r="G1" s="2372"/>
      <c r="H1" s="2372"/>
      <c r="I1" s="2372"/>
      <c r="J1" s="2372"/>
      <c r="K1" s="2372"/>
      <c r="L1" s="2372"/>
      <c r="M1" s="2372"/>
      <c r="N1" s="2372"/>
      <c r="O1" s="2372"/>
      <c r="P1" s="2372"/>
      <c r="Q1" s="2372"/>
      <c r="R1" s="2372"/>
      <c r="S1" s="2372"/>
      <c r="T1" s="2372"/>
    </row>
    <row r="2" ht="23.25">
      <c r="A2" s="3679"/>
      <c r="B2" s="3679"/>
      <c r="C2" s="3679"/>
      <c r="D2" s="3679"/>
      <c r="E2" s="3679"/>
      <c r="F2" s="3679"/>
      <c r="G2" s="3679"/>
      <c r="H2" s="3679"/>
      <c r="I2" s="3679"/>
      <c r="J2" s="3679"/>
      <c r="K2" s="3679"/>
      <c r="L2" s="3679"/>
      <c r="M2" s="3679"/>
      <c r="N2" s="3679"/>
      <c r="O2" s="3679"/>
      <c r="P2" s="3679"/>
      <c r="Q2" s="3679"/>
      <c r="R2" s="3679"/>
      <c r="S2" s="3679"/>
      <c r="T2" s="3679"/>
    </row>
    <row r="3" ht="25.5" customHeight="1">
      <c r="A3" s="2372" t="s">
        <v>293</v>
      </c>
      <c r="B3" s="2372"/>
      <c r="C3" s="2372"/>
      <c r="D3" s="2372"/>
      <c r="E3" s="2372"/>
      <c r="F3" s="2372"/>
      <c r="G3" s="2372"/>
      <c r="H3" s="2372"/>
      <c r="I3" s="2372"/>
      <c r="J3" s="2372"/>
      <c r="K3" s="2372"/>
      <c r="L3" s="2372"/>
      <c r="M3" s="2372"/>
      <c r="N3" s="2372"/>
      <c r="O3" s="2372"/>
      <c r="P3" s="2372"/>
      <c r="Q3" s="2372"/>
      <c r="R3" s="2372"/>
      <c r="S3" s="2372"/>
      <c r="T3" s="2372"/>
    </row>
    <row r="4" ht="24">
      <c r="A4" s="648">
        <v>2</v>
      </c>
      <c r="B4" s="3581"/>
    </row>
    <row r="5" ht="26.25">
      <c r="B5" s="3582" t="s">
        <v>3</v>
      </c>
      <c r="C5" s="3680" t="s">
        <v>4</v>
      </c>
      <c r="D5" s="3680"/>
      <c r="E5" s="3680"/>
      <c r="F5" s="3584" t="s">
        <v>5</v>
      </c>
      <c r="G5" s="3584"/>
      <c r="H5" s="3584"/>
      <c r="I5" s="3681" t="s">
        <v>6</v>
      </c>
      <c r="J5" s="3681"/>
      <c r="K5" s="3681"/>
      <c r="L5" s="3583" t="s">
        <v>7</v>
      </c>
      <c r="M5" s="3583"/>
      <c r="N5" s="3583"/>
      <c r="O5" s="3680">
        <v>5</v>
      </c>
      <c r="P5" s="3680"/>
      <c r="Q5" s="3680"/>
      <c r="R5" s="3585" t="s">
        <v>294</v>
      </c>
      <c r="S5" s="3585"/>
      <c r="T5" s="3585"/>
    </row>
    <row r="6" ht="26.25">
      <c r="B6" s="3582"/>
      <c r="C6" s="3680"/>
      <c r="D6" s="3680"/>
      <c r="E6" s="3680"/>
      <c r="F6" s="3584"/>
      <c r="G6" s="3584"/>
      <c r="H6" s="3584"/>
      <c r="I6" s="3681"/>
      <c r="J6" s="3681"/>
      <c r="K6" s="3681"/>
      <c r="L6" s="3583"/>
      <c r="M6" s="3583"/>
      <c r="N6" s="3583"/>
      <c r="O6" s="3680"/>
      <c r="P6" s="3680"/>
      <c r="Q6" s="3680"/>
      <c r="R6" s="3585"/>
      <c r="S6" s="3585"/>
      <c r="T6" s="3585"/>
    </row>
    <row r="7" ht="52.5">
      <c r="B7" s="3582"/>
      <c r="C7" s="3587" t="s">
        <v>9</v>
      </c>
      <c r="D7" s="3587" t="s">
        <v>10</v>
      </c>
      <c r="E7" s="3588" t="s">
        <v>11</v>
      </c>
      <c r="F7" s="3587" t="s">
        <v>9</v>
      </c>
      <c r="G7" s="3587" t="s">
        <v>10</v>
      </c>
      <c r="H7" s="3588" t="s">
        <v>11</v>
      </c>
      <c r="I7" s="3587" t="s">
        <v>9</v>
      </c>
      <c r="J7" s="3587" t="s">
        <v>10</v>
      </c>
      <c r="K7" s="3588" t="s">
        <v>11</v>
      </c>
      <c r="L7" s="3587" t="s">
        <v>9</v>
      </c>
      <c r="M7" s="3587" t="s">
        <v>10</v>
      </c>
      <c r="N7" s="3588" t="s">
        <v>11</v>
      </c>
      <c r="O7" s="3587" t="s">
        <v>9</v>
      </c>
      <c r="P7" s="3587" t="s">
        <v>10</v>
      </c>
      <c r="Q7" s="3588" t="s">
        <v>11</v>
      </c>
      <c r="R7" s="3587" t="s">
        <v>9</v>
      </c>
      <c r="S7" s="3587" t="s">
        <v>10</v>
      </c>
      <c r="T7" s="3684" t="s">
        <v>11</v>
      </c>
    </row>
    <row r="8" ht="24">
      <c r="B8" s="3685" t="s">
        <v>12</v>
      </c>
      <c r="C8" s="3717"/>
      <c r="D8" s="3718"/>
      <c r="E8" s="3650"/>
      <c r="F8" s="3717"/>
      <c r="G8" s="3718"/>
      <c r="H8" s="3650"/>
      <c r="I8" s="3719"/>
      <c r="J8" s="3719"/>
      <c r="K8" s="3713"/>
      <c r="L8" s="3717"/>
      <c r="M8" s="3718"/>
      <c r="N8" s="3650"/>
      <c r="O8" s="3720"/>
      <c r="P8" s="3720"/>
      <c r="Q8" s="3713"/>
      <c r="R8" s="670"/>
      <c r="S8" s="671"/>
      <c r="T8" s="672"/>
    </row>
    <row r="9" ht="23.25">
      <c r="B9" s="3780" t="s">
        <v>295</v>
      </c>
      <c r="C9" s="3781">
        <v>0</v>
      </c>
      <c r="D9" s="3646">
        <v>17</v>
      </c>
      <c r="E9" s="3730">
        <v>17</v>
      </c>
      <c r="F9" s="3782">
        <v>0</v>
      </c>
      <c r="G9" s="3646">
        <v>15</v>
      </c>
      <c r="H9" s="3730">
        <v>15</v>
      </c>
      <c r="I9" s="3648">
        <v>0</v>
      </c>
      <c r="J9" s="3646">
        <v>0</v>
      </c>
      <c r="K9" s="3650">
        <v>0</v>
      </c>
      <c r="L9" s="3732">
        <v>0</v>
      </c>
      <c r="M9" s="3733">
        <v>0</v>
      </c>
      <c r="N9" s="3734">
        <v>0</v>
      </c>
      <c r="O9" s="3648">
        <v>0</v>
      </c>
      <c r="P9" s="3646">
        <v>0</v>
      </c>
      <c r="Q9" s="3650">
        <v>0</v>
      </c>
      <c r="R9" s="3783">
        <f>C9+F9+I9+L9+O9</f>
        <v>0</v>
      </c>
      <c r="S9" s="3784">
        <f>D9+G9+J9+M9+P9</f>
        <v>32</v>
      </c>
      <c r="T9" s="3785">
        <f>E9+H9+K9+N9+Q9</f>
        <v>32</v>
      </c>
    </row>
    <row r="10" ht="23.25">
      <c r="B10" s="3642" t="s">
        <v>296</v>
      </c>
      <c r="C10" s="3786">
        <v>0</v>
      </c>
      <c r="D10" s="3733">
        <v>17</v>
      </c>
      <c r="E10" s="3730">
        <v>17</v>
      </c>
      <c r="F10" s="3782">
        <v>0</v>
      </c>
      <c r="G10" s="3733">
        <v>15</v>
      </c>
      <c r="H10" s="3730">
        <v>15</v>
      </c>
      <c r="I10" s="3648">
        <v>0</v>
      </c>
      <c r="J10" s="3646">
        <v>0</v>
      </c>
      <c r="K10" s="3650">
        <v>0</v>
      </c>
      <c r="L10" s="3648">
        <v>0</v>
      </c>
      <c r="M10" s="3646">
        <v>0</v>
      </c>
      <c r="N10" s="3650">
        <v>0</v>
      </c>
      <c r="O10" s="3648">
        <v>0</v>
      </c>
      <c r="P10" s="3646">
        <v>0</v>
      </c>
      <c r="Q10" s="3650">
        <v>0</v>
      </c>
      <c r="R10" s="3783">
        <f t="shared" ref="R10:R17" si="721">C10+F10+I10+L10+O10</f>
        <v>0</v>
      </c>
      <c r="S10" s="3784">
        <f t="shared" ref="R10:S18" si="722">D10+G10+J10+M10+P10</f>
        <v>32</v>
      </c>
      <c r="T10" s="3785">
        <f t="shared" ref="T10:T18" si="723">E10+H10+K10+N10+Q10</f>
        <v>32</v>
      </c>
      <c r="V10" s="3787"/>
      <c r="W10" s="3788"/>
      <c r="X10" s="3788"/>
      <c r="Y10" s="3788"/>
      <c r="Z10" s="3788"/>
      <c r="AA10" s="3788"/>
      <c r="AB10" s="3788"/>
      <c r="AC10" s="3788"/>
      <c r="AD10" s="3788"/>
      <c r="AE10" s="3788"/>
      <c r="AF10" s="3788"/>
      <c r="AG10" s="3788"/>
      <c r="AH10" s="3788"/>
      <c r="AI10" s="3788"/>
      <c r="AJ10" s="3788"/>
      <c r="AK10" s="3788"/>
      <c r="AL10" s="3789"/>
      <c r="AM10" s="3789"/>
      <c r="AN10" s="3789"/>
    </row>
    <row r="11" ht="24">
      <c r="B11" s="3790" t="s">
        <v>18</v>
      </c>
      <c r="C11" s="3645"/>
      <c r="D11" s="3646"/>
      <c r="E11" s="3647"/>
      <c r="F11" s="3645"/>
      <c r="G11" s="3646"/>
      <c r="H11" s="3647"/>
      <c r="I11" s="3648"/>
      <c r="J11" s="3646"/>
      <c r="K11" s="3650"/>
      <c r="L11" s="3648"/>
      <c r="M11" s="3646"/>
      <c r="N11" s="3650"/>
      <c r="O11" s="670"/>
      <c r="P11" s="671"/>
      <c r="Q11" s="672"/>
      <c r="R11" s="3783"/>
      <c r="S11" s="3784"/>
      <c r="T11" s="3785"/>
      <c r="V11" s="3644"/>
      <c r="W11" s="3788"/>
      <c r="X11" s="3788"/>
      <c r="Y11" s="3788"/>
      <c r="Z11" s="3788"/>
      <c r="AA11" s="3788"/>
      <c r="AB11" s="3788"/>
      <c r="AC11" s="3788"/>
      <c r="AD11" s="3788"/>
      <c r="AE11" s="3788"/>
      <c r="AF11" s="3788"/>
      <c r="AG11" s="3788"/>
      <c r="AH11" s="3788"/>
      <c r="AI11" s="3788"/>
      <c r="AJ11" s="3788"/>
      <c r="AK11" s="3788"/>
      <c r="AL11" s="3788"/>
      <c r="AM11" s="3789"/>
      <c r="AN11" s="3789"/>
    </row>
    <row r="12" ht="23.25">
      <c r="B12" s="3371" t="s">
        <v>19</v>
      </c>
      <c r="C12" s="3786"/>
      <c r="D12" s="3733"/>
      <c r="E12" s="3730"/>
      <c r="F12" s="3782"/>
      <c r="G12" s="3733"/>
      <c r="H12" s="3730"/>
      <c r="I12" s="3732"/>
      <c r="J12" s="3733"/>
      <c r="K12" s="3734"/>
      <c r="L12" s="3732"/>
      <c r="M12" s="3733"/>
      <c r="N12" s="3734"/>
      <c r="O12" s="3732"/>
      <c r="P12" s="3733"/>
      <c r="Q12" s="3734"/>
      <c r="R12" s="3783"/>
      <c r="S12" s="3784"/>
      <c r="T12" s="3785"/>
      <c r="V12" s="3791"/>
      <c r="W12" s="3788"/>
      <c r="X12" s="3788"/>
      <c r="Y12" s="3788"/>
      <c r="Z12" s="3788"/>
      <c r="AA12" s="3788"/>
      <c r="AB12" s="3788"/>
      <c r="AC12" s="3788"/>
      <c r="AD12" s="3788"/>
      <c r="AE12" s="3788"/>
      <c r="AF12" s="3788"/>
      <c r="AG12" s="3788"/>
      <c r="AH12" s="3788"/>
      <c r="AI12" s="3788"/>
      <c r="AJ12" s="3788"/>
      <c r="AK12" s="3788"/>
      <c r="AL12" s="3788"/>
      <c r="AM12" s="3789"/>
      <c r="AN12" s="3789"/>
    </row>
    <row r="13" ht="23.25">
      <c r="B13" s="3792" t="s">
        <v>295</v>
      </c>
      <c r="C13" s="3786">
        <v>0</v>
      </c>
      <c r="D13" s="3733">
        <v>17</v>
      </c>
      <c r="E13" s="3730">
        <v>17</v>
      </c>
      <c r="F13" s="3782">
        <v>0</v>
      </c>
      <c r="G13" s="3733">
        <v>15</v>
      </c>
      <c r="H13" s="3730">
        <v>15</v>
      </c>
      <c r="I13" s="3648">
        <v>0</v>
      </c>
      <c r="J13" s="3646">
        <v>0</v>
      </c>
      <c r="K13" s="3650">
        <v>0</v>
      </c>
      <c r="L13" s="3648">
        <v>0</v>
      </c>
      <c r="M13" s="3646">
        <v>0</v>
      </c>
      <c r="N13" s="3650">
        <v>0</v>
      </c>
      <c r="O13" s="3648">
        <v>0</v>
      </c>
      <c r="P13" s="3646">
        <v>0</v>
      </c>
      <c r="Q13" s="3650">
        <v>0</v>
      </c>
      <c r="R13" s="3783">
        <f t="shared" si="721"/>
        <v>0</v>
      </c>
      <c r="S13" s="3784">
        <f t="shared" si="722"/>
        <v>32</v>
      </c>
      <c r="T13" s="3785">
        <f t="shared" si="723"/>
        <v>32</v>
      </c>
    </row>
    <row r="14" ht="23.25">
      <c r="B14" s="3371" t="s">
        <v>21</v>
      </c>
      <c r="C14" s="3786">
        <v>0</v>
      </c>
      <c r="D14" s="3733">
        <v>17</v>
      </c>
      <c r="E14" s="3730">
        <v>17</v>
      </c>
      <c r="F14" s="3782">
        <v>0</v>
      </c>
      <c r="G14" s="3733">
        <v>15</v>
      </c>
      <c r="H14" s="3730">
        <v>15</v>
      </c>
      <c r="I14" s="3648">
        <v>0</v>
      </c>
      <c r="J14" s="3646">
        <v>0</v>
      </c>
      <c r="K14" s="3650">
        <v>0</v>
      </c>
      <c r="L14" s="3648">
        <v>0</v>
      </c>
      <c r="M14" s="3646">
        <v>0</v>
      </c>
      <c r="N14" s="3650">
        <v>0</v>
      </c>
      <c r="O14" s="3648">
        <v>0</v>
      </c>
      <c r="P14" s="3646">
        <v>0</v>
      </c>
      <c r="Q14" s="3650">
        <v>0</v>
      </c>
      <c r="R14" s="3783">
        <f t="shared" si="721"/>
        <v>0</v>
      </c>
      <c r="S14" s="3784">
        <f t="shared" si="722"/>
        <v>32</v>
      </c>
      <c r="T14" s="3785">
        <f t="shared" si="723"/>
        <v>32</v>
      </c>
    </row>
    <row r="15" ht="46.5">
      <c r="B15" s="3708" t="s">
        <v>22</v>
      </c>
      <c r="C15" s="3645"/>
      <c r="D15" s="3646"/>
      <c r="E15" s="3647"/>
      <c r="F15" s="3645"/>
      <c r="G15" s="3646"/>
      <c r="H15" s="3647"/>
      <c r="I15" s="3648"/>
      <c r="J15" s="3646"/>
      <c r="K15" s="3650"/>
      <c r="L15" s="3648"/>
      <c r="M15" s="3646"/>
      <c r="N15" s="3650"/>
      <c r="O15" s="3648"/>
      <c r="P15" s="3646"/>
      <c r="Q15" s="3650"/>
      <c r="R15" s="3783"/>
      <c r="S15" s="3784"/>
      <c r="T15" s="3785"/>
    </row>
    <row r="16" ht="23.25">
      <c r="B16" s="3793" t="s">
        <v>295</v>
      </c>
      <c r="C16" s="3713">
        <v>0</v>
      </c>
      <c r="D16" s="3713">
        <v>0</v>
      </c>
      <c r="E16" s="3713">
        <v>0</v>
      </c>
      <c r="F16" s="3713">
        <v>0</v>
      </c>
      <c r="G16" s="3713">
        <v>0</v>
      </c>
      <c r="H16" s="3713">
        <v>0</v>
      </c>
      <c r="I16" s="3648">
        <v>0</v>
      </c>
      <c r="J16" s="3646">
        <v>0</v>
      </c>
      <c r="K16" s="3650">
        <v>0</v>
      </c>
      <c r="L16" s="3648">
        <v>0</v>
      </c>
      <c r="M16" s="3646">
        <v>0</v>
      </c>
      <c r="N16" s="3650">
        <v>0</v>
      </c>
      <c r="O16" s="3648">
        <v>0</v>
      </c>
      <c r="P16" s="3646">
        <v>0</v>
      </c>
      <c r="Q16" s="3650">
        <v>0</v>
      </c>
      <c r="R16" s="3783">
        <f t="shared" si="721"/>
        <v>0</v>
      </c>
      <c r="S16" s="3784">
        <f t="shared" si="722"/>
        <v>0</v>
      </c>
      <c r="T16" s="3785">
        <f t="shared" si="723"/>
        <v>0</v>
      </c>
    </row>
    <row r="17" ht="30.75" customHeight="1">
      <c r="B17" s="3794" t="s">
        <v>23</v>
      </c>
      <c r="C17" s="3713">
        <v>0</v>
      </c>
      <c r="D17" s="3713">
        <v>0</v>
      </c>
      <c r="E17" s="3713">
        <v>0</v>
      </c>
      <c r="F17" s="3713">
        <v>0</v>
      </c>
      <c r="G17" s="3713">
        <v>0</v>
      </c>
      <c r="H17" s="3713">
        <v>0</v>
      </c>
      <c r="I17" s="3648">
        <v>0</v>
      </c>
      <c r="J17" s="3646">
        <v>0</v>
      </c>
      <c r="K17" s="3650">
        <v>0</v>
      </c>
      <c r="L17" s="3648">
        <v>0</v>
      </c>
      <c r="M17" s="3646">
        <v>0</v>
      </c>
      <c r="N17" s="3650">
        <v>0</v>
      </c>
      <c r="O17" s="3648">
        <v>0</v>
      </c>
      <c r="P17" s="3646">
        <v>0</v>
      </c>
      <c r="Q17" s="3650">
        <v>0</v>
      </c>
      <c r="R17" s="3783">
        <f t="shared" si="721"/>
        <v>0</v>
      </c>
      <c r="S17" s="3784">
        <f t="shared" si="722"/>
        <v>0</v>
      </c>
      <c r="T17" s="3785">
        <f t="shared" si="723"/>
        <v>0</v>
      </c>
    </row>
    <row r="18" ht="35.25" customHeight="1">
      <c r="B18" s="3631" t="s">
        <v>17</v>
      </c>
      <c r="C18" s="3677">
        <f>C14+C17</f>
        <v>0</v>
      </c>
      <c r="D18" s="3677">
        <f t="shared" ref="D18:O18" si="724">D14+D17</f>
        <v>17</v>
      </c>
      <c r="E18" s="3677">
        <f t="shared" si="724"/>
        <v>17</v>
      </c>
      <c r="F18" s="3677">
        <f t="shared" si="724"/>
        <v>0</v>
      </c>
      <c r="G18" s="3677">
        <f t="shared" si="724"/>
        <v>15</v>
      </c>
      <c r="H18" s="3677">
        <f t="shared" si="724"/>
        <v>15</v>
      </c>
      <c r="I18" s="3677">
        <f t="shared" si="724"/>
        <v>0</v>
      </c>
      <c r="J18" s="3677">
        <f t="shared" si="724"/>
        <v>0</v>
      </c>
      <c r="K18" s="3677">
        <f t="shared" si="724"/>
        <v>0</v>
      </c>
      <c r="L18" s="3677">
        <f t="shared" si="724"/>
        <v>0</v>
      </c>
      <c r="M18" s="3677">
        <f t="shared" si="724"/>
        <v>0</v>
      </c>
      <c r="N18" s="3677">
        <f t="shared" si="724"/>
        <v>0</v>
      </c>
      <c r="O18" s="3677">
        <f t="shared" si="724"/>
        <v>0</v>
      </c>
      <c r="P18" s="3677">
        <f t="shared" ref="P18:Q18" si="725">P14+P17</f>
        <v>0</v>
      </c>
      <c r="Q18" s="3677">
        <f t="shared" si="725"/>
        <v>0</v>
      </c>
      <c r="R18" s="3795">
        <f t="shared" si="722"/>
        <v>0</v>
      </c>
      <c r="S18" s="3796">
        <f t="shared" si="722"/>
        <v>32</v>
      </c>
      <c r="T18" s="3797">
        <f t="shared" si="723"/>
        <v>32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7">
    <tabColor rgb="FF00B050"/>
    <outlinePr applyStyles="0" summaryBelow="1" summaryRight="1" showOutlineSymbols="1"/>
    <pageSetUpPr autoPageBreaks="1" fitToPage="0"/>
  </sheetPr>
  <sheetViews>
    <sheetView view="pageBreakPreview" zoomScale="60" workbookViewId="0">
      <selection activeCell="H34" activeCellId="0" sqref="H33:I34"/>
    </sheetView>
  </sheetViews>
  <sheetFormatPr defaultRowHeight="12.75"/>
  <cols>
    <col customWidth="1" min="1" max="1" style="136" width="73.42578125"/>
    <col customWidth="1" min="2" max="2" style="136" width="12.42578125"/>
    <col customWidth="1" min="3" max="3" style="136" width="12.85546875"/>
    <col customWidth="1" min="4" max="4" style="136" width="12.28515625"/>
    <col customWidth="1" min="5" max="5" style="136" width="10.28515625"/>
    <col customWidth="1" min="6" max="6" style="136" width="10"/>
    <col customWidth="1" min="7" max="7" style="136" width="11"/>
    <col customWidth="1" min="8" max="8" style="136" width="10.7109375"/>
    <col customWidth="1" min="9" max="9" style="136" width="10.42578125"/>
    <col customWidth="1" min="10" max="10" style="136" width="12.28515625"/>
    <col customWidth="1" min="11" max="11" style="136" width="10.85546875"/>
    <col customWidth="1" min="12" max="12" style="136" width="9.5703125"/>
    <col customWidth="1" min="13" max="13" style="136" width="11.28515625"/>
    <col customWidth="1" min="14" max="14" style="136" width="12.5703125"/>
    <col customWidth="1" min="15" max="15" style="136" width="12.42578125"/>
    <col customWidth="1" min="16" max="16" style="136" width="10.85546875"/>
    <col min="17" max="256" style="136" width="9.140625"/>
    <col customWidth="1" min="257" max="257" style="136" width="73.42578125"/>
    <col customWidth="1" min="258" max="258" style="136" width="12.42578125"/>
    <col customWidth="1" min="259" max="259" style="136" width="12.85546875"/>
    <col customWidth="1" min="260" max="260" style="136" width="12.28515625"/>
    <col customWidth="1" min="261" max="261" style="136" width="10.28515625"/>
    <col customWidth="1" min="262" max="262" style="136" width="10"/>
    <col customWidth="1" min="263" max="263" style="136" width="11"/>
    <col customWidth="1" min="264" max="264" style="136" width="10.7109375"/>
    <col customWidth="1" min="265" max="265" style="136" width="10.42578125"/>
    <col customWidth="1" min="266" max="266" style="136" width="12.28515625"/>
    <col customWidth="1" min="267" max="267" style="136" width="10.85546875"/>
    <col customWidth="1" min="268" max="268" style="136" width="9.5703125"/>
    <col customWidth="1" min="269" max="269" style="136" width="11.28515625"/>
    <col customWidth="1" min="270" max="270" style="136" width="12.5703125"/>
    <col customWidth="1" min="271" max="271" style="136" width="12.42578125"/>
    <col customWidth="1" min="272" max="272" style="136" width="10.85546875"/>
    <col min="273" max="512" style="136" width="9.140625"/>
    <col customWidth="1" min="513" max="513" style="136" width="73.42578125"/>
    <col customWidth="1" min="514" max="514" style="136" width="12.42578125"/>
    <col customWidth="1" min="515" max="515" style="136" width="12.85546875"/>
    <col customWidth="1" min="516" max="516" style="136" width="12.28515625"/>
    <col customWidth="1" min="517" max="517" style="136" width="10.28515625"/>
    <col customWidth="1" min="518" max="518" style="136" width="10"/>
    <col customWidth="1" min="519" max="519" style="136" width="11"/>
    <col customWidth="1" min="520" max="520" style="136" width="10.7109375"/>
    <col customWidth="1" min="521" max="521" style="136" width="10.42578125"/>
    <col customWidth="1" min="522" max="522" style="136" width="12.28515625"/>
    <col customWidth="1" min="523" max="523" style="136" width="10.85546875"/>
    <col customWidth="1" min="524" max="524" style="136" width="9.5703125"/>
    <col customWidth="1" min="525" max="525" style="136" width="11.28515625"/>
    <col customWidth="1" min="526" max="526" style="136" width="12.5703125"/>
    <col customWidth="1" min="527" max="527" style="136" width="12.42578125"/>
    <col customWidth="1" min="528" max="528" style="136" width="10.85546875"/>
    <col min="529" max="768" style="136" width="9.140625"/>
    <col customWidth="1" min="769" max="769" style="136" width="73.42578125"/>
    <col customWidth="1" min="770" max="770" style="136" width="12.42578125"/>
    <col customWidth="1" min="771" max="771" style="136" width="12.85546875"/>
    <col customWidth="1" min="772" max="772" style="136" width="12.28515625"/>
    <col customWidth="1" min="773" max="773" style="136" width="10.28515625"/>
    <col customWidth="1" min="774" max="774" style="136" width="10"/>
    <col customWidth="1" min="775" max="775" style="136" width="11"/>
    <col customWidth="1" min="776" max="776" style="136" width="10.7109375"/>
    <col customWidth="1" min="777" max="777" style="136" width="10.42578125"/>
    <col customWidth="1" min="778" max="778" style="136" width="12.28515625"/>
    <col customWidth="1" min="779" max="779" style="136" width="10.85546875"/>
    <col customWidth="1" min="780" max="780" style="136" width="9.5703125"/>
    <col customWidth="1" min="781" max="781" style="136" width="11.28515625"/>
    <col customWidth="1" min="782" max="782" style="136" width="12.5703125"/>
    <col customWidth="1" min="783" max="783" style="136" width="12.42578125"/>
    <col customWidth="1" min="784" max="784" style="136" width="10.85546875"/>
    <col min="785" max="1024" style="136" width="9.140625"/>
    <col customWidth="1" min="1025" max="1025" style="136" width="73.42578125"/>
    <col customWidth="1" min="1026" max="1026" style="136" width="12.42578125"/>
    <col customWidth="1" min="1027" max="1027" style="136" width="12.85546875"/>
    <col customWidth="1" min="1028" max="1028" style="136" width="12.28515625"/>
    <col customWidth="1" min="1029" max="1029" style="136" width="10.28515625"/>
    <col customWidth="1" min="1030" max="1030" style="136" width="10"/>
    <col customWidth="1" min="1031" max="1031" style="136" width="11"/>
    <col customWidth="1" min="1032" max="1032" style="136" width="10.7109375"/>
    <col customWidth="1" min="1033" max="1033" style="136" width="10.42578125"/>
    <col customWidth="1" min="1034" max="1034" style="136" width="12.28515625"/>
    <col customWidth="1" min="1035" max="1035" style="136" width="10.85546875"/>
    <col customWidth="1" min="1036" max="1036" style="136" width="9.5703125"/>
    <col customWidth="1" min="1037" max="1037" style="136" width="11.28515625"/>
    <col customWidth="1" min="1038" max="1038" style="136" width="12.5703125"/>
    <col customWidth="1" min="1039" max="1039" style="136" width="12.42578125"/>
    <col customWidth="1" min="1040" max="1040" style="136" width="10.85546875"/>
    <col min="1041" max="1280" style="136" width="9.140625"/>
    <col customWidth="1" min="1281" max="1281" style="136" width="73.42578125"/>
    <col customWidth="1" min="1282" max="1282" style="136" width="12.42578125"/>
    <col customWidth="1" min="1283" max="1283" style="136" width="12.85546875"/>
    <col customWidth="1" min="1284" max="1284" style="136" width="12.28515625"/>
    <col customWidth="1" min="1285" max="1285" style="136" width="10.28515625"/>
    <col customWidth="1" min="1286" max="1286" style="136" width="10"/>
    <col customWidth="1" min="1287" max="1287" style="136" width="11"/>
    <col customWidth="1" min="1288" max="1288" style="136" width="10.7109375"/>
    <col customWidth="1" min="1289" max="1289" style="136" width="10.42578125"/>
    <col customWidth="1" min="1290" max="1290" style="136" width="12.28515625"/>
    <col customWidth="1" min="1291" max="1291" style="136" width="10.85546875"/>
    <col customWidth="1" min="1292" max="1292" style="136" width="9.5703125"/>
    <col customWidth="1" min="1293" max="1293" style="136" width="11.28515625"/>
    <col customWidth="1" min="1294" max="1294" style="136" width="12.5703125"/>
    <col customWidth="1" min="1295" max="1295" style="136" width="12.42578125"/>
    <col customWidth="1" min="1296" max="1296" style="136" width="10.85546875"/>
    <col min="1297" max="1536" style="136" width="9.140625"/>
    <col customWidth="1" min="1537" max="1537" style="136" width="73.42578125"/>
    <col customWidth="1" min="1538" max="1538" style="136" width="12.42578125"/>
    <col customWidth="1" min="1539" max="1539" style="136" width="12.85546875"/>
    <col customWidth="1" min="1540" max="1540" style="136" width="12.28515625"/>
    <col customWidth="1" min="1541" max="1541" style="136" width="10.28515625"/>
    <col customWidth="1" min="1542" max="1542" style="136" width="10"/>
    <col customWidth="1" min="1543" max="1543" style="136" width="11"/>
    <col customWidth="1" min="1544" max="1544" style="136" width="10.7109375"/>
    <col customWidth="1" min="1545" max="1545" style="136" width="10.42578125"/>
    <col customWidth="1" min="1546" max="1546" style="136" width="12.28515625"/>
    <col customWidth="1" min="1547" max="1547" style="136" width="10.85546875"/>
    <col customWidth="1" min="1548" max="1548" style="136" width="9.5703125"/>
    <col customWidth="1" min="1549" max="1549" style="136" width="11.28515625"/>
    <col customWidth="1" min="1550" max="1550" style="136" width="12.5703125"/>
    <col customWidth="1" min="1551" max="1551" style="136" width="12.42578125"/>
    <col customWidth="1" min="1552" max="1552" style="136" width="10.85546875"/>
    <col min="1553" max="1792" style="136" width="9.140625"/>
    <col customWidth="1" min="1793" max="1793" style="136" width="73.42578125"/>
    <col customWidth="1" min="1794" max="1794" style="136" width="12.42578125"/>
    <col customWidth="1" min="1795" max="1795" style="136" width="12.85546875"/>
    <col customWidth="1" min="1796" max="1796" style="136" width="12.28515625"/>
    <col customWidth="1" min="1797" max="1797" style="136" width="10.28515625"/>
    <col customWidth="1" min="1798" max="1798" style="136" width="10"/>
    <col customWidth="1" min="1799" max="1799" style="136" width="11"/>
    <col customWidth="1" min="1800" max="1800" style="136" width="10.7109375"/>
    <col customWidth="1" min="1801" max="1801" style="136" width="10.42578125"/>
    <col customWidth="1" min="1802" max="1802" style="136" width="12.28515625"/>
    <col customWidth="1" min="1803" max="1803" style="136" width="10.85546875"/>
    <col customWidth="1" min="1804" max="1804" style="136" width="9.5703125"/>
    <col customWidth="1" min="1805" max="1805" style="136" width="11.28515625"/>
    <col customWidth="1" min="1806" max="1806" style="136" width="12.5703125"/>
    <col customWidth="1" min="1807" max="1807" style="136" width="12.42578125"/>
    <col customWidth="1" min="1808" max="1808" style="136" width="10.85546875"/>
    <col min="1809" max="2048" style="136" width="9.140625"/>
    <col customWidth="1" min="2049" max="2049" style="136" width="73.42578125"/>
    <col customWidth="1" min="2050" max="2050" style="136" width="12.42578125"/>
    <col customWidth="1" min="2051" max="2051" style="136" width="12.85546875"/>
    <col customWidth="1" min="2052" max="2052" style="136" width="12.28515625"/>
    <col customWidth="1" min="2053" max="2053" style="136" width="10.28515625"/>
    <col customWidth="1" min="2054" max="2054" style="136" width="10"/>
    <col customWidth="1" min="2055" max="2055" style="136" width="11"/>
    <col customWidth="1" min="2056" max="2056" style="136" width="10.7109375"/>
    <col customWidth="1" min="2057" max="2057" style="136" width="10.42578125"/>
    <col customWidth="1" min="2058" max="2058" style="136" width="12.28515625"/>
    <col customWidth="1" min="2059" max="2059" style="136" width="10.85546875"/>
    <col customWidth="1" min="2060" max="2060" style="136" width="9.5703125"/>
    <col customWidth="1" min="2061" max="2061" style="136" width="11.28515625"/>
    <col customWidth="1" min="2062" max="2062" style="136" width="12.5703125"/>
    <col customWidth="1" min="2063" max="2063" style="136" width="12.42578125"/>
    <col customWidth="1" min="2064" max="2064" style="136" width="10.85546875"/>
    <col min="2065" max="2304" style="136" width="9.140625"/>
    <col customWidth="1" min="2305" max="2305" style="136" width="73.42578125"/>
    <col customWidth="1" min="2306" max="2306" style="136" width="12.42578125"/>
    <col customWidth="1" min="2307" max="2307" style="136" width="12.85546875"/>
    <col customWidth="1" min="2308" max="2308" style="136" width="12.28515625"/>
    <col customWidth="1" min="2309" max="2309" style="136" width="10.28515625"/>
    <col customWidth="1" min="2310" max="2310" style="136" width="10"/>
    <col customWidth="1" min="2311" max="2311" style="136" width="11"/>
    <col customWidth="1" min="2312" max="2312" style="136" width="10.7109375"/>
    <col customWidth="1" min="2313" max="2313" style="136" width="10.42578125"/>
    <col customWidth="1" min="2314" max="2314" style="136" width="12.28515625"/>
    <col customWidth="1" min="2315" max="2315" style="136" width="10.85546875"/>
    <col customWidth="1" min="2316" max="2316" style="136" width="9.5703125"/>
    <col customWidth="1" min="2317" max="2317" style="136" width="11.28515625"/>
    <col customWidth="1" min="2318" max="2318" style="136" width="12.5703125"/>
    <col customWidth="1" min="2319" max="2319" style="136" width="12.42578125"/>
    <col customWidth="1" min="2320" max="2320" style="136" width="10.85546875"/>
    <col min="2321" max="2560" style="136" width="9.140625"/>
    <col customWidth="1" min="2561" max="2561" style="136" width="73.42578125"/>
    <col customWidth="1" min="2562" max="2562" style="136" width="12.42578125"/>
    <col customWidth="1" min="2563" max="2563" style="136" width="12.85546875"/>
    <col customWidth="1" min="2564" max="2564" style="136" width="12.28515625"/>
    <col customWidth="1" min="2565" max="2565" style="136" width="10.28515625"/>
    <col customWidth="1" min="2566" max="2566" style="136" width="10"/>
    <col customWidth="1" min="2567" max="2567" style="136" width="11"/>
    <col customWidth="1" min="2568" max="2568" style="136" width="10.7109375"/>
    <col customWidth="1" min="2569" max="2569" style="136" width="10.42578125"/>
    <col customWidth="1" min="2570" max="2570" style="136" width="12.28515625"/>
    <col customWidth="1" min="2571" max="2571" style="136" width="10.85546875"/>
    <col customWidth="1" min="2572" max="2572" style="136" width="9.5703125"/>
    <col customWidth="1" min="2573" max="2573" style="136" width="11.28515625"/>
    <col customWidth="1" min="2574" max="2574" style="136" width="12.5703125"/>
    <col customWidth="1" min="2575" max="2575" style="136" width="12.42578125"/>
    <col customWidth="1" min="2576" max="2576" style="136" width="10.85546875"/>
    <col min="2577" max="2816" style="136" width="9.140625"/>
    <col customWidth="1" min="2817" max="2817" style="136" width="73.42578125"/>
    <col customWidth="1" min="2818" max="2818" style="136" width="12.42578125"/>
    <col customWidth="1" min="2819" max="2819" style="136" width="12.85546875"/>
    <col customWidth="1" min="2820" max="2820" style="136" width="12.28515625"/>
    <col customWidth="1" min="2821" max="2821" style="136" width="10.28515625"/>
    <col customWidth="1" min="2822" max="2822" style="136" width="10"/>
    <col customWidth="1" min="2823" max="2823" style="136" width="11"/>
    <col customWidth="1" min="2824" max="2824" style="136" width="10.7109375"/>
    <col customWidth="1" min="2825" max="2825" style="136" width="10.42578125"/>
    <col customWidth="1" min="2826" max="2826" style="136" width="12.28515625"/>
    <col customWidth="1" min="2827" max="2827" style="136" width="10.85546875"/>
    <col customWidth="1" min="2828" max="2828" style="136" width="9.5703125"/>
    <col customWidth="1" min="2829" max="2829" style="136" width="11.28515625"/>
    <col customWidth="1" min="2830" max="2830" style="136" width="12.5703125"/>
    <col customWidth="1" min="2831" max="2831" style="136" width="12.42578125"/>
    <col customWidth="1" min="2832" max="2832" style="136" width="10.85546875"/>
    <col min="2833" max="3072" style="136" width="9.140625"/>
    <col customWidth="1" min="3073" max="3073" style="136" width="73.42578125"/>
    <col customWidth="1" min="3074" max="3074" style="136" width="12.42578125"/>
    <col customWidth="1" min="3075" max="3075" style="136" width="12.85546875"/>
    <col customWidth="1" min="3076" max="3076" style="136" width="12.28515625"/>
    <col customWidth="1" min="3077" max="3077" style="136" width="10.28515625"/>
    <col customWidth="1" min="3078" max="3078" style="136" width="10"/>
    <col customWidth="1" min="3079" max="3079" style="136" width="11"/>
    <col customWidth="1" min="3080" max="3080" style="136" width="10.7109375"/>
    <col customWidth="1" min="3081" max="3081" style="136" width="10.42578125"/>
    <col customWidth="1" min="3082" max="3082" style="136" width="12.28515625"/>
    <col customWidth="1" min="3083" max="3083" style="136" width="10.85546875"/>
    <col customWidth="1" min="3084" max="3084" style="136" width="9.5703125"/>
    <col customWidth="1" min="3085" max="3085" style="136" width="11.28515625"/>
    <col customWidth="1" min="3086" max="3086" style="136" width="12.5703125"/>
    <col customWidth="1" min="3087" max="3087" style="136" width="12.42578125"/>
    <col customWidth="1" min="3088" max="3088" style="136" width="10.85546875"/>
    <col min="3089" max="3328" style="136" width="9.140625"/>
    <col customWidth="1" min="3329" max="3329" style="136" width="73.42578125"/>
    <col customWidth="1" min="3330" max="3330" style="136" width="12.42578125"/>
    <col customWidth="1" min="3331" max="3331" style="136" width="12.85546875"/>
    <col customWidth="1" min="3332" max="3332" style="136" width="12.28515625"/>
    <col customWidth="1" min="3333" max="3333" style="136" width="10.28515625"/>
    <col customWidth="1" min="3334" max="3334" style="136" width="10"/>
    <col customWidth="1" min="3335" max="3335" style="136" width="11"/>
    <col customWidth="1" min="3336" max="3336" style="136" width="10.7109375"/>
    <col customWidth="1" min="3337" max="3337" style="136" width="10.42578125"/>
    <col customWidth="1" min="3338" max="3338" style="136" width="12.28515625"/>
    <col customWidth="1" min="3339" max="3339" style="136" width="10.85546875"/>
    <col customWidth="1" min="3340" max="3340" style="136" width="9.5703125"/>
    <col customWidth="1" min="3341" max="3341" style="136" width="11.28515625"/>
    <col customWidth="1" min="3342" max="3342" style="136" width="12.5703125"/>
    <col customWidth="1" min="3343" max="3343" style="136" width="12.42578125"/>
    <col customWidth="1" min="3344" max="3344" style="136" width="10.85546875"/>
    <col min="3345" max="3584" style="136" width="9.140625"/>
    <col customWidth="1" min="3585" max="3585" style="136" width="73.42578125"/>
    <col customWidth="1" min="3586" max="3586" style="136" width="12.42578125"/>
    <col customWidth="1" min="3587" max="3587" style="136" width="12.85546875"/>
    <col customWidth="1" min="3588" max="3588" style="136" width="12.28515625"/>
    <col customWidth="1" min="3589" max="3589" style="136" width="10.28515625"/>
    <col customWidth="1" min="3590" max="3590" style="136" width="10"/>
    <col customWidth="1" min="3591" max="3591" style="136" width="11"/>
    <col customWidth="1" min="3592" max="3592" style="136" width="10.7109375"/>
    <col customWidth="1" min="3593" max="3593" style="136" width="10.42578125"/>
    <col customWidth="1" min="3594" max="3594" style="136" width="12.28515625"/>
    <col customWidth="1" min="3595" max="3595" style="136" width="10.85546875"/>
    <col customWidth="1" min="3596" max="3596" style="136" width="9.5703125"/>
    <col customWidth="1" min="3597" max="3597" style="136" width="11.28515625"/>
    <col customWidth="1" min="3598" max="3598" style="136" width="12.5703125"/>
    <col customWidth="1" min="3599" max="3599" style="136" width="12.42578125"/>
    <col customWidth="1" min="3600" max="3600" style="136" width="10.85546875"/>
    <col min="3601" max="3840" style="136" width="9.140625"/>
    <col customWidth="1" min="3841" max="3841" style="136" width="73.42578125"/>
    <col customWidth="1" min="3842" max="3842" style="136" width="12.42578125"/>
    <col customWidth="1" min="3843" max="3843" style="136" width="12.85546875"/>
    <col customWidth="1" min="3844" max="3844" style="136" width="12.28515625"/>
    <col customWidth="1" min="3845" max="3845" style="136" width="10.28515625"/>
    <col customWidth="1" min="3846" max="3846" style="136" width="10"/>
    <col customWidth="1" min="3847" max="3847" style="136" width="11"/>
    <col customWidth="1" min="3848" max="3848" style="136" width="10.7109375"/>
    <col customWidth="1" min="3849" max="3849" style="136" width="10.42578125"/>
    <col customWidth="1" min="3850" max="3850" style="136" width="12.28515625"/>
    <col customWidth="1" min="3851" max="3851" style="136" width="10.85546875"/>
    <col customWidth="1" min="3852" max="3852" style="136" width="9.5703125"/>
    <col customWidth="1" min="3853" max="3853" style="136" width="11.28515625"/>
    <col customWidth="1" min="3854" max="3854" style="136" width="12.5703125"/>
    <col customWidth="1" min="3855" max="3855" style="136" width="12.42578125"/>
    <col customWidth="1" min="3856" max="3856" style="136" width="10.85546875"/>
    <col min="3857" max="4096" style="136" width="9.140625"/>
    <col customWidth="1" min="4097" max="4097" style="136" width="73.42578125"/>
    <col customWidth="1" min="4098" max="4098" style="136" width="12.42578125"/>
    <col customWidth="1" min="4099" max="4099" style="136" width="12.85546875"/>
    <col customWidth="1" min="4100" max="4100" style="136" width="12.28515625"/>
    <col customWidth="1" min="4101" max="4101" style="136" width="10.28515625"/>
    <col customWidth="1" min="4102" max="4102" style="136" width="10"/>
    <col customWidth="1" min="4103" max="4103" style="136" width="11"/>
    <col customWidth="1" min="4104" max="4104" style="136" width="10.7109375"/>
    <col customWidth="1" min="4105" max="4105" style="136" width="10.42578125"/>
    <col customWidth="1" min="4106" max="4106" style="136" width="12.28515625"/>
    <col customWidth="1" min="4107" max="4107" style="136" width="10.85546875"/>
    <col customWidth="1" min="4108" max="4108" style="136" width="9.5703125"/>
    <col customWidth="1" min="4109" max="4109" style="136" width="11.28515625"/>
    <col customWidth="1" min="4110" max="4110" style="136" width="12.5703125"/>
    <col customWidth="1" min="4111" max="4111" style="136" width="12.42578125"/>
    <col customWidth="1" min="4112" max="4112" style="136" width="10.85546875"/>
    <col min="4113" max="4352" style="136" width="9.140625"/>
    <col customWidth="1" min="4353" max="4353" style="136" width="73.42578125"/>
    <col customWidth="1" min="4354" max="4354" style="136" width="12.42578125"/>
    <col customWidth="1" min="4355" max="4355" style="136" width="12.85546875"/>
    <col customWidth="1" min="4356" max="4356" style="136" width="12.28515625"/>
    <col customWidth="1" min="4357" max="4357" style="136" width="10.28515625"/>
    <col customWidth="1" min="4358" max="4358" style="136" width="10"/>
    <col customWidth="1" min="4359" max="4359" style="136" width="11"/>
    <col customWidth="1" min="4360" max="4360" style="136" width="10.7109375"/>
    <col customWidth="1" min="4361" max="4361" style="136" width="10.42578125"/>
    <col customWidth="1" min="4362" max="4362" style="136" width="12.28515625"/>
    <col customWidth="1" min="4363" max="4363" style="136" width="10.85546875"/>
    <col customWidth="1" min="4364" max="4364" style="136" width="9.5703125"/>
    <col customWidth="1" min="4365" max="4365" style="136" width="11.28515625"/>
    <col customWidth="1" min="4366" max="4366" style="136" width="12.5703125"/>
    <col customWidth="1" min="4367" max="4367" style="136" width="12.42578125"/>
    <col customWidth="1" min="4368" max="4368" style="136" width="10.85546875"/>
    <col min="4369" max="4608" style="136" width="9.140625"/>
    <col customWidth="1" min="4609" max="4609" style="136" width="73.42578125"/>
    <col customWidth="1" min="4610" max="4610" style="136" width="12.42578125"/>
    <col customWidth="1" min="4611" max="4611" style="136" width="12.85546875"/>
    <col customWidth="1" min="4612" max="4612" style="136" width="12.28515625"/>
    <col customWidth="1" min="4613" max="4613" style="136" width="10.28515625"/>
    <col customWidth="1" min="4614" max="4614" style="136" width="10"/>
    <col customWidth="1" min="4615" max="4615" style="136" width="11"/>
    <col customWidth="1" min="4616" max="4616" style="136" width="10.7109375"/>
    <col customWidth="1" min="4617" max="4617" style="136" width="10.42578125"/>
    <col customWidth="1" min="4618" max="4618" style="136" width="12.28515625"/>
    <col customWidth="1" min="4619" max="4619" style="136" width="10.85546875"/>
    <col customWidth="1" min="4620" max="4620" style="136" width="9.5703125"/>
    <col customWidth="1" min="4621" max="4621" style="136" width="11.28515625"/>
    <col customWidth="1" min="4622" max="4622" style="136" width="12.5703125"/>
    <col customWidth="1" min="4623" max="4623" style="136" width="12.42578125"/>
    <col customWidth="1" min="4624" max="4624" style="136" width="10.85546875"/>
    <col min="4625" max="4864" style="136" width="9.140625"/>
    <col customWidth="1" min="4865" max="4865" style="136" width="73.42578125"/>
    <col customWidth="1" min="4866" max="4866" style="136" width="12.42578125"/>
    <col customWidth="1" min="4867" max="4867" style="136" width="12.85546875"/>
    <col customWidth="1" min="4868" max="4868" style="136" width="12.28515625"/>
    <col customWidth="1" min="4869" max="4869" style="136" width="10.28515625"/>
    <col customWidth="1" min="4870" max="4870" style="136" width="10"/>
    <col customWidth="1" min="4871" max="4871" style="136" width="11"/>
    <col customWidth="1" min="4872" max="4872" style="136" width="10.7109375"/>
    <col customWidth="1" min="4873" max="4873" style="136" width="10.42578125"/>
    <col customWidth="1" min="4874" max="4874" style="136" width="12.28515625"/>
    <col customWidth="1" min="4875" max="4875" style="136" width="10.85546875"/>
    <col customWidth="1" min="4876" max="4876" style="136" width="9.5703125"/>
    <col customWidth="1" min="4877" max="4877" style="136" width="11.28515625"/>
    <col customWidth="1" min="4878" max="4878" style="136" width="12.5703125"/>
    <col customWidth="1" min="4879" max="4879" style="136" width="12.42578125"/>
    <col customWidth="1" min="4880" max="4880" style="136" width="10.85546875"/>
    <col min="4881" max="5120" style="136" width="9.140625"/>
    <col customWidth="1" min="5121" max="5121" style="136" width="73.42578125"/>
    <col customWidth="1" min="5122" max="5122" style="136" width="12.42578125"/>
    <col customWidth="1" min="5123" max="5123" style="136" width="12.85546875"/>
    <col customWidth="1" min="5124" max="5124" style="136" width="12.28515625"/>
    <col customWidth="1" min="5125" max="5125" style="136" width="10.28515625"/>
    <col customWidth="1" min="5126" max="5126" style="136" width="10"/>
    <col customWidth="1" min="5127" max="5127" style="136" width="11"/>
    <col customWidth="1" min="5128" max="5128" style="136" width="10.7109375"/>
    <col customWidth="1" min="5129" max="5129" style="136" width="10.42578125"/>
    <col customWidth="1" min="5130" max="5130" style="136" width="12.28515625"/>
    <col customWidth="1" min="5131" max="5131" style="136" width="10.85546875"/>
    <col customWidth="1" min="5132" max="5132" style="136" width="9.5703125"/>
    <col customWidth="1" min="5133" max="5133" style="136" width="11.28515625"/>
    <col customWidth="1" min="5134" max="5134" style="136" width="12.5703125"/>
    <col customWidth="1" min="5135" max="5135" style="136" width="12.42578125"/>
    <col customWidth="1" min="5136" max="5136" style="136" width="10.85546875"/>
    <col min="5137" max="5376" style="136" width="9.140625"/>
    <col customWidth="1" min="5377" max="5377" style="136" width="73.42578125"/>
    <col customWidth="1" min="5378" max="5378" style="136" width="12.42578125"/>
    <col customWidth="1" min="5379" max="5379" style="136" width="12.85546875"/>
    <col customWidth="1" min="5380" max="5380" style="136" width="12.28515625"/>
    <col customWidth="1" min="5381" max="5381" style="136" width="10.28515625"/>
    <col customWidth="1" min="5382" max="5382" style="136" width="10"/>
    <col customWidth="1" min="5383" max="5383" style="136" width="11"/>
    <col customWidth="1" min="5384" max="5384" style="136" width="10.7109375"/>
    <col customWidth="1" min="5385" max="5385" style="136" width="10.42578125"/>
    <col customWidth="1" min="5386" max="5386" style="136" width="12.28515625"/>
    <col customWidth="1" min="5387" max="5387" style="136" width="10.85546875"/>
    <col customWidth="1" min="5388" max="5388" style="136" width="9.5703125"/>
    <col customWidth="1" min="5389" max="5389" style="136" width="11.28515625"/>
    <col customWidth="1" min="5390" max="5390" style="136" width="12.5703125"/>
    <col customWidth="1" min="5391" max="5391" style="136" width="12.42578125"/>
    <col customWidth="1" min="5392" max="5392" style="136" width="10.85546875"/>
    <col min="5393" max="5632" style="136" width="9.140625"/>
    <col customWidth="1" min="5633" max="5633" style="136" width="73.42578125"/>
    <col customWidth="1" min="5634" max="5634" style="136" width="12.42578125"/>
    <col customWidth="1" min="5635" max="5635" style="136" width="12.85546875"/>
    <col customWidth="1" min="5636" max="5636" style="136" width="12.28515625"/>
    <col customWidth="1" min="5637" max="5637" style="136" width="10.28515625"/>
    <col customWidth="1" min="5638" max="5638" style="136" width="10"/>
    <col customWidth="1" min="5639" max="5639" style="136" width="11"/>
    <col customWidth="1" min="5640" max="5640" style="136" width="10.7109375"/>
    <col customWidth="1" min="5641" max="5641" style="136" width="10.42578125"/>
    <col customWidth="1" min="5642" max="5642" style="136" width="12.28515625"/>
    <col customWidth="1" min="5643" max="5643" style="136" width="10.85546875"/>
    <col customWidth="1" min="5644" max="5644" style="136" width="9.5703125"/>
    <col customWidth="1" min="5645" max="5645" style="136" width="11.28515625"/>
    <col customWidth="1" min="5646" max="5646" style="136" width="12.5703125"/>
    <col customWidth="1" min="5647" max="5647" style="136" width="12.42578125"/>
    <col customWidth="1" min="5648" max="5648" style="136" width="10.85546875"/>
    <col min="5649" max="5888" style="136" width="9.140625"/>
    <col customWidth="1" min="5889" max="5889" style="136" width="73.42578125"/>
    <col customWidth="1" min="5890" max="5890" style="136" width="12.42578125"/>
    <col customWidth="1" min="5891" max="5891" style="136" width="12.85546875"/>
    <col customWidth="1" min="5892" max="5892" style="136" width="12.28515625"/>
    <col customWidth="1" min="5893" max="5893" style="136" width="10.28515625"/>
    <col customWidth="1" min="5894" max="5894" style="136" width="10"/>
    <col customWidth="1" min="5895" max="5895" style="136" width="11"/>
    <col customWidth="1" min="5896" max="5896" style="136" width="10.7109375"/>
    <col customWidth="1" min="5897" max="5897" style="136" width="10.42578125"/>
    <col customWidth="1" min="5898" max="5898" style="136" width="12.28515625"/>
    <col customWidth="1" min="5899" max="5899" style="136" width="10.85546875"/>
    <col customWidth="1" min="5900" max="5900" style="136" width="9.5703125"/>
    <col customWidth="1" min="5901" max="5901" style="136" width="11.28515625"/>
    <col customWidth="1" min="5902" max="5902" style="136" width="12.5703125"/>
    <col customWidth="1" min="5903" max="5903" style="136" width="12.42578125"/>
    <col customWidth="1" min="5904" max="5904" style="136" width="10.85546875"/>
    <col min="5905" max="6144" style="136" width="9.140625"/>
    <col customWidth="1" min="6145" max="6145" style="136" width="73.42578125"/>
    <col customWidth="1" min="6146" max="6146" style="136" width="12.42578125"/>
    <col customWidth="1" min="6147" max="6147" style="136" width="12.85546875"/>
    <col customWidth="1" min="6148" max="6148" style="136" width="12.28515625"/>
    <col customWidth="1" min="6149" max="6149" style="136" width="10.28515625"/>
    <col customWidth="1" min="6150" max="6150" style="136" width="10"/>
    <col customWidth="1" min="6151" max="6151" style="136" width="11"/>
    <col customWidth="1" min="6152" max="6152" style="136" width="10.7109375"/>
    <col customWidth="1" min="6153" max="6153" style="136" width="10.42578125"/>
    <col customWidth="1" min="6154" max="6154" style="136" width="12.28515625"/>
    <col customWidth="1" min="6155" max="6155" style="136" width="10.85546875"/>
    <col customWidth="1" min="6156" max="6156" style="136" width="9.5703125"/>
    <col customWidth="1" min="6157" max="6157" style="136" width="11.28515625"/>
    <col customWidth="1" min="6158" max="6158" style="136" width="12.5703125"/>
    <col customWidth="1" min="6159" max="6159" style="136" width="12.42578125"/>
    <col customWidth="1" min="6160" max="6160" style="136" width="10.85546875"/>
    <col min="6161" max="6400" style="136" width="9.140625"/>
    <col customWidth="1" min="6401" max="6401" style="136" width="73.42578125"/>
    <col customWidth="1" min="6402" max="6402" style="136" width="12.42578125"/>
    <col customWidth="1" min="6403" max="6403" style="136" width="12.85546875"/>
    <col customWidth="1" min="6404" max="6404" style="136" width="12.28515625"/>
    <col customWidth="1" min="6405" max="6405" style="136" width="10.28515625"/>
    <col customWidth="1" min="6406" max="6406" style="136" width="10"/>
    <col customWidth="1" min="6407" max="6407" style="136" width="11"/>
    <col customWidth="1" min="6408" max="6408" style="136" width="10.7109375"/>
    <col customWidth="1" min="6409" max="6409" style="136" width="10.42578125"/>
    <col customWidth="1" min="6410" max="6410" style="136" width="12.28515625"/>
    <col customWidth="1" min="6411" max="6411" style="136" width="10.85546875"/>
    <col customWidth="1" min="6412" max="6412" style="136" width="9.5703125"/>
    <col customWidth="1" min="6413" max="6413" style="136" width="11.28515625"/>
    <col customWidth="1" min="6414" max="6414" style="136" width="12.5703125"/>
    <col customWidth="1" min="6415" max="6415" style="136" width="12.42578125"/>
    <col customWidth="1" min="6416" max="6416" style="136" width="10.85546875"/>
    <col min="6417" max="6656" style="136" width="9.140625"/>
    <col customWidth="1" min="6657" max="6657" style="136" width="73.42578125"/>
    <col customWidth="1" min="6658" max="6658" style="136" width="12.42578125"/>
    <col customWidth="1" min="6659" max="6659" style="136" width="12.85546875"/>
    <col customWidth="1" min="6660" max="6660" style="136" width="12.28515625"/>
    <col customWidth="1" min="6661" max="6661" style="136" width="10.28515625"/>
    <col customWidth="1" min="6662" max="6662" style="136" width="10"/>
    <col customWidth="1" min="6663" max="6663" style="136" width="11"/>
    <col customWidth="1" min="6664" max="6664" style="136" width="10.7109375"/>
    <col customWidth="1" min="6665" max="6665" style="136" width="10.42578125"/>
    <col customWidth="1" min="6666" max="6666" style="136" width="12.28515625"/>
    <col customWidth="1" min="6667" max="6667" style="136" width="10.85546875"/>
    <col customWidth="1" min="6668" max="6668" style="136" width="9.5703125"/>
    <col customWidth="1" min="6669" max="6669" style="136" width="11.28515625"/>
    <col customWidth="1" min="6670" max="6670" style="136" width="12.5703125"/>
    <col customWidth="1" min="6671" max="6671" style="136" width="12.42578125"/>
    <col customWidth="1" min="6672" max="6672" style="136" width="10.85546875"/>
    <col min="6673" max="6912" style="136" width="9.140625"/>
    <col customWidth="1" min="6913" max="6913" style="136" width="73.42578125"/>
    <col customWidth="1" min="6914" max="6914" style="136" width="12.42578125"/>
    <col customWidth="1" min="6915" max="6915" style="136" width="12.85546875"/>
    <col customWidth="1" min="6916" max="6916" style="136" width="12.28515625"/>
    <col customWidth="1" min="6917" max="6917" style="136" width="10.28515625"/>
    <col customWidth="1" min="6918" max="6918" style="136" width="10"/>
    <col customWidth="1" min="6919" max="6919" style="136" width="11"/>
    <col customWidth="1" min="6920" max="6920" style="136" width="10.7109375"/>
    <col customWidth="1" min="6921" max="6921" style="136" width="10.42578125"/>
    <col customWidth="1" min="6922" max="6922" style="136" width="12.28515625"/>
    <col customWidth="1" min="6923" max="6923" style="136" width="10.85546875"/>
    <col customWidth="1" min="6924" max="6924" style="136" width="9.5703125"/>
    <col customWidth="1" min="6925" max="6925" style="136" width="11.28515625"/>
    <col customWidth="1" min="6926" max="6926" style="136" width="12.5703125"/>
    <col customWidth="1" min="6927" max="6927" style="136" width="12.42578125"/>
    <col customWidth="1" min="6928" max="6928" style="136" width="10.85546875"/>
    <col min="6929" max="7168" style="136" width="9.140625"/>
    <col customWidth="1" min="7169" max="7169" style="136" width="73.42578125"/>
    <col customWidth="1" min="7170" max="7170" style="136" width="12.42578125"/>
    <col customWidth="1" min="7171" max="7171" style="136" width="12.85546875"/>
    <col customWidth="1" min="7172" max="7172" style="136" width="12.28515625"/>
    <col customWidth="1" min="7173" max="7173" style="136" width="10.28515625"/>
    <col customWidth="1" min="7174" max="7174" style="136" width="10"/>
    <col customWidth="1" min="7175" max="7175" style="136" width="11"/>
    <col customWidth="1" min="7176" max="7176" style="136" width="10.7109375"/>
    <col customWidth="1" min="7177" max="7177" style="136" width="10.42578125"/>
    <col customWidth="1" min="7178" max="7178" style="136" width="12.28515625"/>
    <col customWidth="1" min="7179" max="7179" style="136" width="10.85546875"/>
    <col customWidth="1" min="7180" max="7180" style="136" width="9.5703125"/>
    <col customWidth="1" min="7181" max="7181" style="136" width="11.28515625"/>
    <col customWidth="1" min="7182" max="7182" style="136" width="12.5703125"/>
    <col customWidth="1" min="7183" max="7183" style="136" width="12.42578125"/>
    <col customWidth="1" min="7184" max="7184" style="136" width="10.85546875"/>
    <col min="7185" max="7424" style="136" width="9.140625"/>
    <col customWidth="1" min="7425" max="7425" style="136" width="73.42578125"/>
    <col customWidth="1" min="7426" max="7426" style="136" width="12.42578125"/>
    <col customWidth="1" min="7427" max="7427" style="136" width="12.85546875"/>
    <col customWidth="1" min="7428" max="7428" style="136" width="12.28515625"/>
    <col customWidth="1" min="7429" max="7429" style="136" width="10.28515625"/>
    <col customWidth="1" min="7430" max="7430" style="136" width="10"/>
    <col customWidth="1" min="7431" max="7431" style="136" width="11"/>
    <col customWidth="1" min="7432" max="7432" style="136" width="10.7109375"/>
    <col customWidth="1" min="7433" max="7433" style="136" width="10.42578125"/>
    <col customWidth="1" min="7434" max="7434" style="136" width="12.28515625"/>
    <col customWidth="1" min="7435" max="7435" style="136" width="10.85546875"/>
    <col customWidth="1" min="7436" max="7436" style="136" width="9.5703125"/>
    <col customWidth="1" min="7437" max="7437" style="136" width="11.28515625"/>
    <col customWidth="1" min="7438" max="7438" style="136" width="12.5703125"/>
    <col customWidth="1" min="7439" max="7439" style="136" width="12.42578125"/>
    <col customWidth="1" min="7440" max="7440" style="136" width="10.85546875"/>
    <col min="7441" max="7680" style="136" width="9.140625"/>
    <col customWidth="1" min="7681" max="7681" style="136" width="73.42578125"/>
    <col customWidth="1" min="7682" max="7682" style="136" width="12.42578125"/>
    <col customWidth="1" min="7683" max="7683" style="136" width="12.85546875"/>
    <col customWidth="1" min="7684" max="7684" style="136" width="12.28515625"/>
    <col customWidth="1" min="7685" max="7685" style="136" width="10.28515625"/>
    <col customWidth="1" min="7686" max="7686" style="136" width="10"/>
    <col customWidth="1" min="7687" max="7687" style="136" width="11"/>
    <col customWidth="1" min="7688" max="7688" style="136" width="10.7109375"/>
    <col customWidth="1" min="7689" max="7689" style="136" width="10.42578125"/>
    <col customWidth="1" min="7690" max="7690" style="136" width="12.28515625"/>
    <col customWidth="1" min="7691" max="7691" style="136" width="10.85546875"/>
    <col customWidth="1" min="7692" max="7692" style="136" width="9.5703125"/>
    <col customWidth="1" min="7693" max="7693" style="136" width="11.28515625"/>
    <col customWidth="1" min="7694" max="7694" style="136" width="12.5703125"/>
    <col customWidth="1" min="7695" max="7695" style="136" width="12.42578125"/>
    <col customWidth="1" min="7696" max="7696" style="136" width="10.85546875"/>
    <col min="7697" max="7936" style="136" width="9.140625"/>
    <col customWidth="1" min="7937" max="7937" style="136" width="73.42578125"/>
    <col customWidth="1" min="7938" max="7938" style="136" width="12.42578125"/>
    <col customWidth="1" min="7939" max="7939" style="136" width="12.85546875"/>
    <col customWidth="1" min="7940" max="7940" style="136" width="12.28515625"/>
    <col customWidth="1" min="7941" max="7941" style="136" width="10.28515625"/>
    <col customWidth="1" min="7942" max="7942" style="136" width="10"/>
    <col customWidth="1" min="7943" max="7943" style="136" width="11"/>
    <col customWidth="1" min="7944" max="7944" style="136" width="10.7109375"/>
    <col customWidth="1" min="7945" max="7945" style="136" width="10.42578125"/>
    <col customWidth="1" min="7946" max="7946" style="136" width="12.28515625"/>
    <col customWidth="1" min="7947" max="7947" style="136" width="10.85546875"/>
    <col customWidth="1" min="7948" max="7948" style="136" width="9.5703125"/>
    <col customWidth="1" min="7949" max="7949" style="136" width="11.28515625"/>
    <col customWidth="1" min="7950" max="7950" style="136" width="12.5703125"/>
    <col customWidth="1" min="7951" max="7951" style="136" width="12.42578125"/>
    <col customWidth="1" min="7952" max="7952" style="136" width="10.85546875"/>
    <col min="7953" max="8192" style="136" width="9.140625"/>
    <col customWidth="1" min="8193" max="8193" style="136" width="73.42578125"/>
    <col customWidth="1" min="8194" max="8194" style="136" width="12.42578125"/>
    <col customWidth="1" min="8195" max="8195" style="136" width="12.85546875"/>
    <col customWidth="1" min="8196" max="8196" style="136" width="12.28515625"/>
    <col customWidth="1" min="8197" max="8197" style="136" width="10.28515625"/>
    <col customWidth="1" min="8198" max="8198" style="136" width="10"/>
    <col customWidth="1" min="8199" max="8199" style="136" width="11"/>
    <col customWidth="1" min="8200" max="8200" style="136" width="10.7109375"/>
    <col customWidth="1" min="8201" max="8201" style="136" width="10.42578125"/>
    <col customWidth="1" min="8202" max="8202" style="136" width="12.28515625"/>
    <col customWidth="1" min="8203" max="8203" style="136" width="10.85546875"/>
    <col customWidth="1" min="8204" max="8204" style="136" width="9.5703125"/>
    <col customWidth="1" min="8205" max="8205" style="136" width="11.28515625"/>
    <col customWidth="1" min="8206" max="8206" style="136" width="12.5703125"/>
    <col customWidth="1" min="8207" max="8207" style="136" width="12.42578125"/>
    <col customWidth="1" min="8208" max="8208" style="136" width="10.85546875"/>
    <col min="8209" max="8448" style="136" width="9.140625"/>
    <col customWidth="1" min="8449" max="8449" style="136" width="73.42578125"/>
    <col customWidth="1" min="8450" max="8450" style="136" width="12.42578125"/>
    <col customWidth="1" min="8451" max="8451" style="136" width="12.85546875"/>
    <col customWidth="1" min="8452" max="8452" style="136" width="12.28515625"/>
    <col customWidth="1" min="8453" max="8453" style="136" width="10.28515625"/>
    <col customWidth="1" min="8454" max="8454" style="136" width="10"/>
    <col customWidth="1" min="8455" max="8455" style="136" width="11"/>
    <col customWidth="1" min="8456" max="8456" style="136" width="10.7109375"/>
    <col customWidth="1" min="8457" max="8457" style="136" width="10.42578125"/>
    <col customWidth="1" min="8458" max="8458" style="136" width="12.28515625"/>
    <col customWidth="1" min="8459" max="8459" style="136" width="10.85546875"/>
    <col customWidth="1" min="8460" max="8460" style="136" width="9.5703125"/>
    <col customWidth="1" min="8461" max="8461" style="136" width="11.28515625"/>
    <col customWidth="1" min="8462" max="8462" style="136" width="12.5703125"/>
    <col customWidth="1" min="8463" max="8463" style="136" width="12.42578125"/>
    <col customWidth="1" min="8464" max="8464" style="136" width="10.85546875"/>
    <col min="8465" max="8704" style="136" width="9.140625"/>
    <col customWidth="1" min="8705" max="8705" style="136" width="73.42578125"/>
    <col customWidth="1" min="8706" max="8706" style="136" width="12.42578125"/>
    <col customWidth="1" min="8707" max="8707" style="136" width="12.85546875"/>
    <col customWidth="1" min="8708" max="8708" style="136" width="12.28515625"/>
    <col customWidth="1" min="8709" max="8709" style="136" width="10.28515625"/>
    <col customWidth="1" min="8710" max="8710" style="136" width="10"/>
    <col customWidth="1" min="8711" max="8711" style="136" width="11"/>
    <col customWidth="1" min="8712" max="8712" style="136" width="10.7109375"/>
    <col customWidth="1" min="8713" max="8713" style="136" width="10.42578125"/>
    <col customWidth="1" min="8714" max="8714" style="136" width="12.28515625"/>
    <col customWidth="1" min="8715" max="8715" style="136" width="10.85546875"/>
    <col customWidth="1" min="8716" max="8716" style="136" width="9.5703125"/>
    <col customWidth="1" min="8717" max="8717" style="136" width="11.28515625"/>
    <col customWidth="1" min="8718" max="8718" style="136" width="12.5703125"/>
    <col customWidth="1" min="8719" max="8719" style="136" width="12.42578125"/>
    <col customWidth="1" min="8720" max="8720" style="136" width="10.85546875"/>
    <col min="8721" max="8960" style="136" width="9.140625"/>
    <col customWidth="1" min="8961" max="8961" style="136" width="73.42578125"/>
    <col customWidth="1" min="8962" max="8962" style="136" width="12.42578125"/>
    <col customWidth="1" min="8963" max="8963" style="136" width="12.85546875"/>
    <col customWidth="1" min="8964" max="8964" style="136" width="12.28515625"/>
    <col customWidth="1" min="8965" max="8965" style="136" width="10.28515625"/>
    <col customWidth="1" min="8966" max="8966" style="136" width="10"/>
    <col customWidth="1" min="8967" max="8967" style="136" width="11"/>
    <col customWidth="1" min="8968" max="8968" style="136" width="10.7109375"/>
    <col customWidth="1" min="8969" max="8969" style="136" width="10.42578125"/>
    <col customWidth="1" min="8970" max="8970" style="136" width="12.28515625"/>
    <col customWidth="1" min="8971" max="8971" style="136" width="10.85546875"/>
    <col customWidth="1" min="8972" max="8972" style="136" width="9.5703125"/>
    <col customWidth="1" min="8973" max="8973" style="136" width="11.28515625"/>
    <col customWidth="1" min="8974" max="8974" style="136" width="12.5703125"/>
    <col customWidth="1" min="8975" max="8975" style="136" width="12.42578125"/>
    <col customWidth="1" min="8976" max="8976" style="136" width="10.85546875"/>
    <col min="8977" max="9216" style="136" width="9.140625"/>
    <col customWidth="1" min="9217" max="9217" style="136" width="73.42578125"/>
    <col customWidth="1" min="9218" max="9218" style="136" width="12.42578125"/>
    <col customWidth="1" min="9219" max="9219" style="136" width="12.85546875"/>
    <col customWidth="1" min="9220" max="9220" style="136" width="12.28515625"/>
    <col customWidth="1" min="9221" max="9221" style="136" width="10.28515625"/>
    <col customWidth="1" min="9222" max="9222" style="136" width="10"/>
    <col customWidth="1" min="9223" max="9223" style="136" width="11"/>
    <col customWidth="1" min="9224" max="9224" style="136" width="10.7109375"/>
    <col customWidth="1" min="9225" max="9225" style="136" width="10.42578125"/>
    <col customWidth="1" min="9226" max="9226" style="136" width="12.28515625"/>
    <col customWidth="1" min="9227" max="9227" style="136" width="10.85546875"/>
    <col customWidth="1" min="9228" max="9228" style="136" width="9.5703125"/>
    <col customWidth="1" min="9229" max="9229" style="136" width="11.28515625"/>
    <col customWidth="1" min="9230" max="9230" style="136" width="12.5703125"/>
    <col customWidth="1" min="9231" max="9231" style="136" width="12.42578125"/>
    <col customWidth="1" min="9232" max="9232" style="136" width="10.85546875"/>
    <col min="9233" max="9472" style="136" width="9.140625"/>
    <col customWidth="1" min="9473" max="9473" style="136" width="73.42578125"/>
    <col customWidth="1" min="9474" max="9474" style="136" width="12.42578125"/>
    <col customWidth="1" min="9475" max="9475" style="136" width="12.85546875"/>
    <col customWidth="1" min="9476" max="9476" style="136" width="12.28515625"/>
    <col customWidth="1" min="9477" max="9477" style="136" width="10.28515625"/>
    <col customWidth="1" min="9478" max="9478" style="136" width="10"/>
    <col customWidth="1" min="9479" max="9479" style="136" width="11"/>
    <col customWidth="1" min="9480" max="9480" style="136" width="10.7109375"/>
    <col customWidth="1" min="9481" max="9481" style="136" width="10.42578125"/>
    <col customWidth="1" min="9482" max="9482" style="136" width="12.28515625"/>
    <col customWidth="1" min="9483" max="9483" style="136" width="10.85546875"/>
    <col customWidth="1" min="9484" max="9484" style="136" width="9.5703125"/>
    <col customWidth="1" min="9485" max="9485" style="136" width="11.28515625"/>
    <col customWidth="1" min="9486" max="9486" style="136" width="12.5703125"/>
    <col customWidth="1" min="9487" max="9487" style="136" width="12.42578125"/>
    <col customWidth="1" min="9488" max="9488" style="136" width="10.85546875"/>
    <col min="9489" max="9728" style="136" width="9.140625"/>
    <col customWidth="1" min="9729" max="9729" style="136" width="73.42578125"/>
    <col customWidth="1" min="9730" max="9730" style="136" width="12.42578125"/>
    <col customWidth="1" min="9731" max="9731" style="136" width="12.85546875"/>
    <col customWidth="1" min="9732" max="9732" style="136" width="12.28515625"/>
    <col customWidth="1" min="9733" max="9733" style="136" width="10.28515625"/>
    <col customWidth="1" min="9734" max="9734" style="136" width="10"/>
    <col customWidth="1" min="9735" max="9735" style="136" width="11"/>
    <col customWidth="1" min="9736" max="9736" style="136" width="10.7109375"/>
    <col customWidth="1" min="9737" max="9737" style="136" width="10.42578125"/>
    <col customWidth="1" min="9738" max="9738" style="136" width="12.28515625"/>
    <col customWidth="1" min="9739" max="9739" style="136" width="10.85546875"/>
    <col customWidth="1" min="9740" max="9740" style="136" width="9.5703125"/>
    <col customWidth="1" min="9741" max="9741" style="136" width="11.28515625"/>
    <col customWidth="1" min="9742" max="9742" style="136" width="12.5703125"/>
    <col customWidth="1" min="9743" max="9743" style="136" width="12.42578125"/>
    <col customWidth="1" min="9744" max="9744" style="136" width="10.85546875"/>
    <col min="9745" max="9984" style="136" width="9.140625"/>
    <col customWidth="1" min="9985" max="9985" style="136" width="73.42578125"/>
    <col customWidth="1" min="9986" max="9986" style="136" width="12.42578125"/>
    <col customWidth="1" min="9987" max="9987" style="136" width="12.85546875"/>
    <col customWidth="1" min="9988" max="9988" style="136" width="12.28515625"/>
    <col customWidth="1" min="9989" max="9989" style="136" width="10.28515625"/>
    <col customWidth="1" min="9990" max="9990" style="136" width="10"/>
    <col customWidth="1" min="9991" max="9991" style="136" width="11"/>
    <col customWidth="1" min="9992" max="9992" style="136" width="10.7109375"/>
    <col customWidth="1" min="9993" max="9993" style="136" width="10.42578125"/>
    <col customWidth="1" min="9994" max="9994" style="136" width="12.28515625"/>
    <col customWidth="1" min="9995" max="9995" style="136" width="10.85546875"/>
    <col customWidth="1" min="9996" max="9996" style="136" width="9.5703125"/>
    <col customWidth="1" min="9997" max="9997" style="136" width="11.28515625"/>
    <col customWidth="1" min="9998" max="9998" style="136" width="12.5703125"/>
    <col customWidth="1" min="9999" max="9999" style="136" width="12.42578125"/>
    <col customWidth="1" min="10000" max="10000" style="136" width="10.85546875"/>
    <col min="10001" max="10240" style="136" width="9.140625"/>
    <col customWidth="1" min="10241" max="10241" style="136" width="73.42578125"/>
    <col customWidth="1" min="10242" max="10242" style="136" width="12.42578125"/>
    <col customWidth="1" min="10243" max="10243" style="136" width="12.85546875"/>
    <col customWidth="1" min="10244" max="10244" style="136" width="12.28515625"/>
    <col customWidth="1" min="10245" max="10245" style="136" width="10.28515625"/>
    <col customWidth="1" min="10246" max="10246" style="136" width="10"/>
    <col customWidth="1" min="10247" max="10247" style="136" width="11"/>
    <col customWidth="1" min="10248" max="10248" style="136" width="10.7109375"/>
    <col customWidth="1" min="10249" max="10249" style="136" width="10.42578125"/>
    <col customWidth="1" min="10250" max="10250" style="136" width="12.28515625"/>
    <col customWidth="1" min="10251" max="10251" style="136" width="10.85546875"/>
    <col customWidth="1" min="10252" max="10252" style="136" width="9.5703125"/>
    <col customWidth="1" min="10253" max="10253" style="136" width="11.28515625"/>
    <col customWidth="1" min="10254" max="10254" style="136" width="12.5703125"/>
    <col customWidth="1" min="10255" max="10255" style="136" width="12.42578125"/>
    <col customWidth="1" min="10256" max="10256" style="136" width="10.85546875"/>
    <col min="10257" max="10496" style="136" width="9.140625"/>
    <col customWidth="1" min="10497" max="10497" style="136" width="73.42578125"/>
    <col customWidth="1" min="10498" max="10498" style="136" width="12.42578125"/>
    <col customWidth="1" min="10499" max="10499" style="136" width="12.85546875"/>
    <col customWidth="1" min="10500" max="10500" style="136" width="12.28515625"/>
    <col customWidth="1" min="10501" max="10501" style="136" width="10.28515625"/>
    <col customWidth="1" min="10502" max="10502" style="136" width="10"/>
    <col customWidth="1" min="10503" max="10503" style="136" width="11"/>
    <col customWidth="1" min="10504" max="10504" style="136" width="10.7109375"/>
    <col customWidth="1" min="10505" max="10505" style="136" width="10.42578125"/>
    <col customWidth="1" min="10506" max="10506" style="136" width="12.28515625"/>
    <col customWidth="1" min="10507" max="10507" style="136" width="10.85546875"/>
    <col customWidth="1" min="10508" max="10508" style="136" width="9.5703125"/>
    <col customWidth="1" min="10509" max="10509" style="136" width="11.28515625"/>
    <col customWidth="1" min="10510" max="10510" style="136" width="12.5703125"/>
    <col customWidth="1" min="10511" max="10511" style="136" width="12.42578125"/>
    <col customWidth="1" min="10512" max="10512" style="136" width="10.85546875"/>
    <col min="10513" max="10752" style="136" width="9.140625"/>
    <col customWidth="1" min="10753" max="10753" style="136" width="73.42578125"/>
    <col customWidth="1" min="10754" max="10754" style="136" width="12.42578125"/>
    <col customWidth="1" min="10755" max="10755" style="136" width="12.85546875"/>
    <col customWidth="1" min="10756" max="10756" style="136" width="12.28515625"/>
    <col customWidth="1" min="10757" max="10757" style="136" width="10.28515625"/>
    <col customWidth="1" min="10758" max="10758" style="136" width="10"/>
    <col customWidth="1" min="10759" max="10759" style="136" width="11"/>
    <col customWidth="1" min="10760" max="10760" style="136" width="10.7109375"/>
    <col customWidth="1" min="10761" max="10761" style="136" width="10.42578125"/>
    <col customWidth="1" min="10762" max="10762" style="136" width="12.28515625"/>
    <col customWidth="1" min="10763" max="10763" style="136" width="10.85546875"/>
    <col customWidth="1" min="10764" max="10764" style="136" width="9.5703125"/>
    <col customWidth="1" min="10765" max="10765" style="136" width="11.28515625"/>
    <col customWidth="1" min="10766" max="10766" style="136" width="12.5703125"/>
    <col customWidth="1" min="10767" max="10767" style="136" width="12.42578125"/>
    <col customWidth="1" min="10768" max="10768" style="136" width="10.85546875"/>
    <col min="10769" max="11008" style="136" width="9.140625"/>
    <col customWidth="1" min="11009" max="11009" style="136" width="73.42578125"/>
    <col customWidth="1" min="11010" max="11010" style="136" width="12.42578125"/>
    <col customWidth="1" min="11011" max="11011" style="136" width="12.85546875"/>
    <col customWidth="1" min="11012" max="11012" style="136" width="12.28515625"/>
    <col customWidth="1" min="11013" max="11013" style="136" width="10.28515625"/>
    <col customWidth="1" min="11014" max="11014" style="136" width="10"/>
    <col customWidth="1" min="11015" max="11015" style="136" width="11"/>
    <col customWidth="1" min="11016" max="11016" style="136" width="10.7109375"/>
    <col customWidth="1" min="11017" max="11017" style="136" width="10.42578125"/>
    <col customWidth="1" min="11018" max="11018" style="136" width="12.28515625"/>
    <col customWidth="1" min="11019" max="11019" style="136" width="10.85546875"/>
    <col customWidth="1" min="11020" max="11020" style="136" width="9.5703125"/>
    <col customWidth="1" min="11021" max="11021" style="136" width="11.28515625"/>
    <col customWidth="1" min="11022" max="11022" style="136" width="12.5703125"/>
    <col customWidth="1" min="11023" max="11023" style="136" width="12.42578125"/>
    <col customWidth="1" min="11024" max="11024" style="136" width="10.85546875"/>
    <col min="11025" max="11264" style="136" width="9.140625"/>
    <col customWidth="1" min="11265" max="11265" style="136" width="73.42578125"/>
    <col customWidth="1" min="11266" max="11266" style="136" width="12.42578125"/>
    <col customWidth="1" min="11267" max="11267" style="136" width="12.85546875"/>
    <col customWidth="1" min="11268" max="11268" style="136" width="12.28515625"/>
    <col customWidth="1" min="11269" max="11269" style="136" width="10.28515625"/>
    <col customWidth="1" min="11270" max="11270" style="136" width="10"/>
    <col customWidth="1" min="11271" max="11271" style="136" width="11"/>
    <col customWidth="1" min="11272" max="11272" style="136" width="10.7109375"/>
    <col customWidth="1" min="11273" max="11273" style="136" width="10.42578125"/>
    <col customWidth="1" min="11274" max="11274" style="136" width="12.28515625"/>
    <col customWidth="1" min="11275" max="11275" style="136" width="10.85546875"/>
    <col customWidth="1" min="11276" max="11276" style="136" width="9.5703125"/>
    <col customWidth="1" min="11277" max="11277" style="136" width="11.28515625"/>
    <col customWidth="1" min="11278" max="11278" style="136" width="12.5703125"/>
    <col customWidth="1" min="11279" max="11279" style="136" width="12.42578125"/>
    <col customWidth="1" min="11280" max="11280" style="136" width="10.85546875"/>
    <col min="11281" max="11520" style="136" width="9.140625"/>
    <col customWidth="1" min="11521" max="11521" style="136" width="73.42578125"/>
    <col customWidth="1" min="11522" max="11522" style="136" width="12.42578125"/>
    <col customWidth="1" min="11523" max="11523" style="136" width="12.85546875"/>
    <col customWidth="1" min="11524" max="11524" style="136" width="12.28515625"/>
    <col customWidth="1" min="11525" max="11525" style="136" width="10.28515625"/>
    <col customWidth="1" min="11526" max="11526" style="136" width="10"/>
    <col customWidth="1" min="11527" max="11527" style="136" width="11"/>
    <col customWidth="1" min="11528" max="11528" style="136" width="10.7109375"/>
    <col customWidth="1" min="11529" max="11529" style="136" width="10.42578125"/>
    <col customWidth="1" min="11530" max="11530" style="136" width="12.28515625"/>
    <col customWidth="1" min="11531" max="11531" style="136" width="10.85546875"/>
    <col customWidth="1" min="11532" max="11532" style="136" width="9.5703125"/>
    <col customWidth="1" min="11533" max="11533" style="136" width="11.28515625"/>
    <col customWidth="1" min="11534" max="11534" style="136" width="12.5703125"/>
    <col customWidth="1" min="11535" max="11535" style="136" width="12.42578125"/>
    <col customWidth="1" min="11536" max="11536" style="136" width="10.85546875"/>
    <col min="11537" max="11776" style="136" width="9.140625"/>
    <col customWidth="1" min="11777" max="11777" style="136" width="73.42578125"/>
    <col customWidth="1" min="11778" max="11778" style="136" width="12.42578125"/>
    <col customWidth="1" min="11779" max="11779" style="136" width="12.85546875"/>
    <col customWidth="1" min="11780" max="11780" style="136" width="12.28515625"/>
    <col customWidth="1" min="11781" max="11781" style="136" width="10.28515625"/>
    <col customWidth="1" min="11782" max="11782" style="136" width="10"/>
    <col customWidth="1" min="11783" max="11783" style="136" width="11"/>
    <col customWidth="1" min="11784" max="11784" style="136" width="10.7109375"/>
    <col customWidth="1" min="11785" max="11785" style="136" width="10.42578125"/>
    <col customWidth="1" min="11786" max="11786" style="136" width="12.28515625"/>
    <col customWidth="1" min="11787" max="11787" style="136" width="10.85546875"/>
    <col customWidth="1" min="11788" max="11788" style="136" width="9.5703125"/>
    <col customWidth="1" min="11789" max="11789" style="136" width="11.28515625"/>
    <col customWidth="1" min="11790" max="11790" style="136" width="12.5703125"/>
    <col customWidth="1" min="11791" max="11791" style="136" width="12.42578125"/>
    <col customWidth="1" min="11792" max="11792" style="136" width="10.85546875"/>
    <col min="11793" max="12032" style="136" width="9.140625"/>
    <col customWidth="1" min="12033" max="12033" style="136" width="73.42578125"/>
    <col customWidth="1" min="12034" max="12034" style="136" width="12.42578125"/>
    <col customWidth="1" min="12035" max="12035" style="136" width="12.85546875"/>
    <col customWidth="1" min="12036" max="12036" style="136" width="12.28515625"/>
    <col customWidth="1" min="12037" max="12037" style="136" width="10.28515625"/>
    <col customWidth="1" min="12038" max="12038" style="136" width="10"/>
    <col customWidth="1" min="12039" max="12039" style="136" width="11"/>
    <col customWidth="1" min="12040" max="12040" style="136" width="10.7109375"/>
    <col customWidth="1" min="12041" max="12041" style="136" width="10.42578125"/>
    <col customWidth="1" min="12042" max="12042" style="136" width="12.28515625"/>
    <col customWidth="1" min="12043" max="12043" style="136" width="10.85546875"/>
    <col customWidth="1" min="12044" max="12044" style="136" width="9.5703125"/>
    <col customWidth="1" min="12045" max="12045" style="136" width="11.28515625"/>
    <col customWidth="1" min="12046" max="12046" style="136" width="12.5703125"/>
    <col customWidth="1" min="12047" max="12047" style="136" width="12.42578125"/>
    <col customWidth="1" min="12048" max="12048" style="136" width="10.85546875"/>
    <col min="12049" max="12288" style="136" width="9.140625"/>
    <col customWidth="1" min="12289" max="12289" style="136" width="73.42578125"/>
    <col customWidth="1" min="12290" max="12290" style="136" width="12.42578125"/>
    <col customWidth="1" min="12291" max="12291" style="136" width="12.85546875"/>
    <col customWidth="1" min="12292" max="12292" style="136" width="12.28515625"/>
    <col customWidth="1" min="12293" max="12293" style="136" width="10.28515625"/>
    <col customWidth="1" min="12294" max="12294" style="136" width="10"/>
    <col customWidth="1" min="12295" max="12295" style="136" width="11"/>
    <col customWidth="1" min="12296" max="12296" style="136" width="10.7109375"/>
    <col customWidth="1" min="12297" max="12297" style="136" width="10.42578125"/>
    <col customWidth="1" min="12298" max="12298" style="136" width="12.28515625"/>
    <col customWidth="1" min="12299" max="12299" style="136" width="10.85546875"/>
    <col customWidth="1" min="12300" max="12300" style="136" width="9.5703125"/>
    <col customWidth="1" min="12301" max="12301" style="136" width="11.28515625"/>
    <col customWidth="1" min="12302" max="12302" style="136" width="12.5703125"/>
    <col customWidth="1" min="12303" max="12303" style="136" width="12.42578125"/>
    <col customWidth="1" min="12304" max="12304" style="136" width="10.85546875"/>
    <col min="12305" max="12544" style="136" width="9.140625"/>
    <col customWidth="1" min="12545" max="12545" style="136" width="73.42578125"/>
    <col customWidth="1" min="12546" max="12546" style="136" width="12.42578125"/>
    <col customWidth="1" min="12547" max="12547" style="136" width="12.85546875"/>
    <col customWidth="1" min="12548" max="12548" style="136" width="12.28515625"/>
    <col customWidth="1" min="12549" max="12549" style="136" width="10.28515625"/>
    <col customWidth="1" min="12550" max="12550" style="136" width="10"/>
    <col customWidth="1" min="12551" max="12551" style="136" width="11"/>
    <col customWidth="1" min="12552" max="12552" style="136" width="10.7109375"/>
    <col customWidth="1" min="12553" max="12553" style="136" width="10.42578125"/>
    <col customWidth="1" min="12554" max="12554" style="136" width="12.28515625"/>
    <col customWidth="1" min="12555" max="12555" style="136" width="10.85546875"/>
    <col customWidth="1" min="12556" max="12556" style="136" width="9.5703125"/>
    <col customWidth="1" min="12557" max="12557" style="136" width="11.28515625"/>
    <col customWidth="1" min="12558" max="12558" style="136" width="12.5703125"/>
    <col customWidth="1" min="12559" max="12559" style="136" width="12.42578125"/>
    <col customWidth="1" min="12560" max="12560" style="136" width="10.85546875"/>
    <col min="12561" max="12800" style="136" width="9.140625"/>
    <col customWidth="1" min="12801" max="12801" style="136" width="73.42578125"/>
    <col customWidth="1" min="12802" max="12802" style="136" width="12.42578125"/>
    <col customWidth="1" min="12803" max="12803" style="136" width="12.85546875"/>
    <col customWidth="1" min="12804" max="12804" style="136" width="12.28515625"/>
    <col customWidth="1" min="12805" max="12805" style="136" width="10.28515625"/>
    <col customWidth="1" min="12806" max="12806" style="136" width="10"/>
    <col customWidth="1" min="12807" max="12807" style="136" width="11"/>
    <col customWidth="1" min="12808" max="12808" style="136" width="10.7109375"/>
    <col customWidth="1" min="12809" max="12809" style="136" width="10.42578125"/>
    <col customWidth="1" min="12810" max="12810" style="136" width="12.28515625"/>
    <col customWidth="1" min="12811" max="12811" style="136" width="10.85546875"/>
    <col customWidth="1" min="12812" max="12812" style="136" width="9.5703125"/>
    <col customWidth="1" min="12813" max="12813" style="136" width="11.28515625"/>
    <col customWidth="1" min="12814" max="12814" style="136" width="12.5703125"/>
    <col customWidth="1" min="12815" max="12815" style="136" width="12.42578125"/>
    <col customWidth="1" min="12816" max="12816" style="136" width="10.85546875"/>
    <col min="12817" max="13056" style="136" width="9.140625"/>
    <col customWidth="1" min="13057" max="13057" style="136" width="73.42578125"/>
    <col customWidth="1" min="13058" max="13058" style="136" width="12.42578125"/>
    <col customWidth="1" min="13059" max="13059" style="136" width="12.85546875"/>
    <col customWidth="1" min="13060" max="13060" style="136" width="12.28515625"/>
    <col customWidth="1" min="13061" max="13061" style="136" width="10.28515625"/>
    <col customWidth="1" min="13062" max="13062" style="136" width="10"/>
    <col customWidth="1" min="13063" max="13063" style="136" width="11"/>
    <col customWidth="1" min="13064" max="13064" style="136" width="10.7109375"/>
    <col customWidth="1" min="13065" max="13065" style="136" width="10.42578125"/>
    <col customWidth="1" min="13066" max="13066" style="136" width="12.28515625"/>
    <col customWidth="1" min="13067" max="13067" style="136" width="10.85546875"/>
    <col customWidth="1" min="13068" max="13068" style="136" width="9.5703125"/>
    <col customWidth="1" min="13069" max="13069" style="136" width="11.28515625"/>
    <col customWidth="1" min="13070" max="13070" style="136" width="12.5703125"/>
    <col customWidth="1" min="13071" max="13071" style="136" width="12.42578125"/>
    <col customWidth="1" min="13072" max="13072" style="136" width="10.85546875"/>
    <col min="13073" max="13312" style="136" width="9.140625"/>
    <col customWidth="1" min="13313" max="13313" style="136" width="73.42578125"/>
    <col customWidth="1" min="13314" max="13314" style="136" width="12.42578125"/>
    <col customWidth="1" min="13315" max="13315" style="136" width="12.85546875"/>
    <col customWidth="1" min="13316" max="13316" style="136" width="12.28515625"/>
    <col customWidth="1" min="13317" max="13317" style="136" width="10.28515625"/>
    <col customWidth="1" min="13318" max="13318" style="136" width="10"/>
    <col customWidth="1" min="13319" max="13319" style="136" width="11"/>
    <col customWidth="1" min="13320" max="13320" style="136" width="10.7109375"/>
    <col customWidth="1" min="13321" max="13321" style="136" width="10.42578125"/>
    <col customWidth="1" min="13322" max="13322" style="136" width="12.28515625"/>
    <col customWidth="1" min="13323" max="13323" style="136" width="10.85546875"/>
    <col customWidth="1" min="13324" max="13324" style="136" width="9.5703125"/>
    <col customWidth="1" min="13325" max="13325" style="136" width="11.28515625"/>
    <col customWidth="1" min="13326" max="13326" style="136" width="12.5703125"/>
    <col customWidth="1" min="13327" max="13327" style="136" width="12.42578125"/>
    <col customWidth="1" min="13328" max="13328" style="136" width="10.85546875"/>
    <col min="13329" max="13568" style="136" width="9.140625"/>
    <col customWidth="1" min="13569" max="13569" style="136" width="73.42578125"/>
    <col customWidth="1" min="13570" max="13570" style="136" width="12.42578125"/>
    <col customWidth="1" min="13571" max="13571" style="136" width="12.85546875"/>
    <col customWidth="1" min="13572" max="13572" style="136" width="12.28515625"/>
    <col customWidth="1" min="13573" max="13573" style="136" width="10.28515625"/>
    <col customWidth="1" min="13574" max="13574" style="136" width="10"/>
    <col customWidth="1" min="13575" max="13575" style="136" width="11"/>
    <col customWidth="1" min="13576" max="13576" style="136" width="10.7109375"/>
    <col customWidth="1" min="13577" max="13577" style="136" width="10.42578125"/>
    <col customWidth="1" min="13578" max="13578" style="136" width="12.28515625"/>
    <col customWidth="1" min="13579" max="13579" style="136" width="10.85546875"/>
    <col customWidth="1" min="13580" max="13580" style="136" width="9.5703125"/>
    <col customWidth="1" min="13581" max="13581" style="136" width="11.28515625"/>
    <col customWidth="1" min="13582" max="13582" style="136" width="12.5703125"/>
    <col customWidth="1" min="13583" max="13583" style="136" width="12.42578125"/>
    <col customWidth="1" min="13584" max="13584" style="136" width="10.85546875"/>
    <col min="13585" max="13824" style="136" width="9.140625"/>
    <col customWidth="1" min="13825" max="13825" style="136" width="73.42578125"/>
    <col customWidth="1" min="13826" max="13826" style="136" width="12.42578125"/>
    <col customWidth="1" min="13827" max="13827" style="136" width="12.85546875"/>
    <col customWidth="1" min="13828" max="13828" style="136" width="12.28515625"/>
    <col customWidth="1" min="13829" max="13829" style="136" width="10.28515625"/>
    <col customWidth="1" min="13830" max="13830" style="136" width="10"/>
    <col customWidth="1" min="13831" max="13831" style="136" width="11"/>
    <col customWidth="1" min="13832" max="13832" style="136" width="10.7109375"/>
    <col customWidth="1" min="13833" max="13833" style="136" width="10.42578125"/>
    <col customWidth="1" min="13834" max="13834" style="136" width="12.28515625"/>
    <col customWidth="1" min="13835" max="13835" style="136" width="10.85546875"/>
    <col customWidth="1" min="13836" max="13836" style="136" width="9.5703125"/>
    <col customWidth="1" min="13837" max="13837" style="136" width="11.28515625"/>
    <col customWidth="1" min="13838" max="13838" style="136" width="12.5703125"/>
    <col customWidth="1" min="13839" max="13839" style="136" width="12.42578125"/>
    <col customWidth="1" min="13840" max="13840" style="136" width="10.85546875"/>
    <col min="13841" max="14080" style="136" width="9.140625"/>
    <col customWidth="1" min="14081" max="14081" style="136" width="73.42578125"/>
    <col customWidth="1" min="14082" max="14082" style="136" width="12.42578125"/>
    <col customWidth="1" min="14083" max="14083" style="136" width="12.85546875"/>
    <col customWidth="1" min="14084" max="14084" style="136" width="12.28515625"/>
    <col customWidth="1" min="14085" max="14085" style="136" width="10.28515625"/>
    <col customWidth="1" min="14086" max="14086" style="136" width="10"/>
    <col customWidth="1" min="14087" max="14087" style="136" width="11"/>
    <col customWidth="1" min="14088" max="14088" style="136" width="10.7109375"/>
    <col customWidth="1" min="14089" max="14089" style="136" width="10.42578125"/>
    <col customWidth="1" min="14090" max="14090" style="136" width="12.28515625"/>
    <col customWidth="1" min="14091" max="14091" style="136" width="10.85546875"/>
    <col customWidth="1" min="14092" max="14092" style="136" width="9.5703125"/>
    <col customWidth="1" min="14093" max="14093" style="136" width="11.28515625"/>
    <col customWidth="1" min="14094" max="14094" style="136" width="12.5703125"/>
    <col customWidth="1" min="14095" max="14095" style="136" width="12.42578125"/>
    <col customWidth="1" min="14096" max="14096" style="136" width="10.85546875"/>
    <col min="14097" max="14336" style="136" width="9.140625"/>
    <col customWidth="1" min="14337" max="14337" style="136" width="73.42578125"/>
    <col customWidth="1" min="14338" max="14338" style="136" width="12.42578125"/>
    <col customWidth="1" min="14339" max="14339" style="136" width="12.85546875"/>
    <col customWidth="1" min="14340" max="14340" style="136" width="12.28515625"/>
    <col customWidth="1" min="14341" max="14341" style="136" width="10.28515625"/>
    <col customWidth="1" min="14342" max="14342" style="136" width="10"/>
    <col customWidth="1" min="14343" max="14343" style="136" width="11"/>
    <col customWidth="1" min="14344" max="14344" style="136" width="10.7109375"/>
    <col customWidth="1" min="14345" max="14345" style="136" width="10.42578125"/>
    <col customWidth="1" min="14346" max="14346" style="136" width="12.28515625"/>
    <col customWidth="1" min="14347" max="14347" style="136" width="10.85546875"/>
    <col customWidth="1" min="14348" max="14348" style="136" width="9.5703125"/>
    <col customWidth="1" min="14349" max="14349" style="136" width="11.28515625"/>
    <col customWidth="1" min="14350" max="14350" style="136" width="12.5703125"/>
    <col customWidth="1" min="14351" max="14351" style="136" width="12.42578125"/>
    <col customWidth="1" min="14352" max="14352" style="136" width="10.85546875"/>
    <col min="14353" max="14592" style="136" width="9.140625"/>
    <col customWidth="1" min="14593" max="14593" style="136" width="73.42578125"/>
    <col customWidth="1" min="14594" max="14594" style="136" width="12.42578125"/>
    <col customWidth="1" min="14595" max="14595" style="136" width="12.85546875"/>
    <col customWidth="1" min="14596" max="14596" style="136" width="12.28515625"/>
    <col customWidth="1" min="14597" max="14597" style="136" width="10.28515625"/>
    <col customWidth="1" min="14598" max="14598" style="136" width="10"/>
    <col customWidth="1" min="14599" max="14599" style="136" width="11"/>
    <col customWidth="1" min="14600" max="14600" style="136" width="10.7109375"/>
    <col customWidth="1" min="14601" max="14601" style="136" width="10.42578125"/>
    <col customWidth="1" min="14602" max="14602" style="136" width="12.28515625"/>
    <col customWidth="1" min="14603" max="14603" style="136" width="10.85546875"/>
    <col customWidth="1" min="14604" max="14604" style="136" width="9.5703125"/>
    <col customWidth="1" min="14605" max="14605" style="136" width="11.28515625"/>
    <col customWidth="1" min="14606" max="14606" style="136" width="12.5703125"/>
    <col customWidth="1" min="14607" max="14607" style="136" width="12.42578125"/>
    <col customWidth="1" min="14608" max="14608" style="136" width="10.85546875"/>
    <col min="14609" max="14848" style="136" width="9.140625"/>
    <col customWidth="1" min="14849" max="14849" style="136" width="73.42578125"/>
    <col customWidth="1" min="14850" max="14850" style="136" width="12.42578125"/>
    <col customWidth="1" min="14851" max="14851" style="136" width="12.85546875"/>
    <col customWidth="1" min="14852" max="14852" style="136" width="12.28515625"/>
    <col customWidth="1" min="14853" max="14853" style="136" width="10.28515625"/>
    <col customWidth="1" min="14854" max="14854" style="136" width="10"/>
    <col customWidth="1" min="14855" max="14855" style="136" width="11"/>
    <col customWidth="1" min="14856" max="14856" style="136" width="10.7109375"/>
    <col customWidth="1" min="14857" max="14857" style="136" width="10.42578125"/>
    <col customWidth="1" min="14858" max="14858" style="136" width="12.28515625"/>
    <col customWidth="1" min="14859" max="14859" style="136" width="10.85546875"/>
    <col customWidth="1" min="14860" max="14860" style="136" width="9.5703125"/>
    <col customWidth="1" min="14861" max="14861" style="136" width="11.28515625"/>
    <col customWidth="1" min="14862" max="14862" style="136" width="12.5703125"/>
    <col customWidth="1" min="14863" max="14863" style="136" width="12.42578125"/>
    <col customWidth="1" min="14864" max="14864" style="136" width="10.85546875"/>
    <col min="14865" max="15104" style="136" width="9.140625"/>
    <col customWidth="1" min="15105" max="15105" style="136" width="73.42578125"/>
    <col customWidth="1" min="15106" max="15106" style="136" width="12.42578125"/>
    <col customWidth="1" min="15107" max="15107" style="136" width="12.85546875"/>
    <col customWidth="1" min="15108" max="15108" style="136" width="12.28515625"/>
    <col customWidth="1" min="15109" max="15109" style="136" width="10.28515625"/>
    <col customWidth="1" min="15110" max="15110" style="136" width="10"/>
    <col customWidth="1" min="15111" max="15111" style="136" width="11"/>
    <col customWidth="1" min="15112" max="15112" style="136" width="10.7109375"/>
    <col customWidth="1" min="15113" max="15113" style="136" width="10.42578125"/>
    <col customWidth="1" min="15114" max="15114" style="136" width="12.28515625"/>
    <col customWidth="1" min="15115" max="15115" style="136" width="10.85546875"/>
    <col customWidth="1" min="15116" max="15116" style="136" width="9.5703125"/>
    <col customWidth="1" min="15117" max="15117" style="136" width="11.28515625"/>
    <col customWidth="1" min="15118" max="15118" style="136" width="12.5703125"/>
    <col customWidth="1" min="15119" max="15119" style="136" width="12.42578125"/>
    <col customWidth="1" min="15120" max="15120" style="136" width="10.85546875"/>
    <col min="15121" max="15360" style="136" width="9.140625"/>
    <col customWidth="1" min="15361" max="15361" style="136" width="73.42578125"/>
    <col customWidth="1" min="15362" max="15362" style="136" width="12.42578125"/>
    <col customWidth="1" min="15363" max="15363" style="136" width="12.85546875"/>
    <col customWidth="1" min="15364" max="15364" style="136" width="12.28515625"/>
    <col customWidth="1" min="15365" max="15365" style="136" width="10.28515625"/>
    <col customWidth="1" min="15366" max="15366" style="136" width="10"/>
    <col customWidth="1" min="15367" max="15367" style="136" width="11"/>
    <col customWidth="1" min="15368" max="15368" style="136" width="10.7109375"/>
    <col customWidth="1" min="15369" max="15369" style="136" width="10.42578125"/>
    <col customWidth="1" min="15370" max="15370" style="136" width="12.28515625"/>
    <col customWidth="1" min="15371" max="15371" style="136" width="10.85546875"/>
    <col customWidth="1" min="15372" max="15372" style="136" width="9.5703125"/>
    <col customWidth="1" min="15373" max="15373" style="136" width="11.28515625"/>
    <col customWidth="1" min="15374" max="15374" style="136" width="12.5703125"/>
    <col customWidth="1" min="15375" max="15375" style="136" width="12.42578125"/>
    <col customWidth="1" min="15376" max="15376" style="136" width="10.85546875"/>
    <col min="15377" max="15616" style="136" width="9.140625"/>
    <col customWidth="1" min="15617" max="15617" style="136" width="73.42578125"/>
    <col customWidth="1" min="15618" max="15618" style="136" width="12.42578125"/>
    <col customWidth="1" min="15619" max="15619" style="136" width="12.85546875"/>
    <col customWidth="1" min="15620" max="15620" style="136" width="12.28515625"/>
    <col customWidth="1" min="15621" max="15621" style="136" width="10.28515625"/>
    <col customWidth="1" min="15622" max="15622" style="136" width="10"/>
    <col customWidth="1" min="15623" max="15623" style="136" width="11"/>
    <col customWidth="1" min="15624" max="15624" style="136" width="10.7109375"/>
    <col customWidth="1" min="15625" max="15625" style="136" width="10.42578125"/>
    <col customWidth="1" min="15626" max="15626" style="136" width="12.28515625"/>
    <col customWidth="1" min="15627" max="15627" style="136" width="10.85546875"/>
    <col customWidth="1" min="15628" max="15628" style="136" width="9.5703125"/>
    <col customWidth="1" min="15629" max="15629" style="136" width="11.28515625"/>
    <col customWidth="1" min="15630" max="15630" style="136" width="12.5703125"/>
    <col customWidth="1" min="15631" max="15631" style="136" width="12.42578125"/>
    <col customWidth="1" min="15632" max="15632" style="136" width="10.85546875"/>
    <col min="15633" max="15872" style="136" width="9.140625"/>
    <col customWidth="1" min="15873" max="15873" style="136" width="73.42578125"/>
    <col customWidth="1" min="15874" max="15874" style="136" width="12.42578125"/>
    <col customWidth="1" min="15875" max="15875" style="136" width="12.85546875"/>
    <col customWidth="1" min="15876" max="15876" style="136" width="12.28515625"/>
    <col customWidth="1" min="15877" max="15877" style="136" width="10.28515625"/>
    <col customWidth="1" min="15878" max="15878" style="136" width="10"/>
    <col customWidth="1" min="15879" max="15879" style="136" width="11"/>
    <col customWidth="1" min="15880" max="15880" style="136" width="10.7109375"/>
    <col customWidth="1" min="15881" max="15881" style="136" width="10.42578125"/>
    <col customWidth="1" min="15882" max="15882" style="136" width="12.28515625"/>
    <col customWidth="1" min="15883" max="15883" style="136" width="10.85546875"/>
    <col customWidth="1" min="15884" max="15884" style="136" width="9.5703125"/>
    <col customWidth="1" min="15885" max="15885" style="136" width="11.28515625"/>
    <col customWidth="1" min="15886" max="15886" style="136" width="12.5703125"/>
    <col customWidth="1" min="15887" max="15887" style="136" width="12.42578125"/>
    <col customWidth="1" min="15888" max="15888" style="136" width="10.85546875"/>
    <col min="15889" max="16128" style="136" width="9.140625"/>
    <col customWidth="1" min="16129" max="16129" style="136" width="73.42578125"/>
    <col customWidth="1" min="16130" max="16130" style="136" width="12.42578125"/>
    <col customWidth="1" min="16131" max="16131" style="136" width="12.85546875"/>
    <col customWidth="1" min="16132" max="16132" style="136" width="12.28515625"/>
    <col customWidth="1" min="16133" max="16133" style="136" width="10.28515625"/>
    <col customWidth="1" min="16134" max="16134" style="136" width="10"/>
    <col customWidth="1" min="16135" max="16135" style="136" width="11"/>
    <col customWidth="1" min="16136" max="16136" style="136" width="10.7109375"/>
    <col customWidth="1" min="16137" max="16137" style="136" width="10.42578125"/>
    <col customWidth="1" min="16138" max="16138" style="136" width="12.28515625"/>
    <col customWidth="1" min="16139" max="16139" style="136" width="10.85546875"/>
    <col customWidth="1" min="16140" max="16140" style="136" width="9.5703125"/>
    <col customWidth="1" min="16141" max="16141" style="136" width="11.28515625"/>
    <col customWidth="1" min="16142" max="16142" style="136" width="12.5703125"/>
    <col customWidth="1" min="16143" max="16143" style="136" width="12.42578125"/>
    <col customWidth="1" min="16144" max="16144" style="136" width="10.85546875"/>
    <col min="16145" max="16384" style="136" width="9.140625"/>
  </cols>
  <sheetData>
    <row r="1" ht="63.75" customHeight="1">
      <c r="A1" s="3798" t="s">
        <v>297</v>
      </c>
      <c r="B1" s="3798"/>
      <c r="C1" s="3798"/>
      <c r="D1" s="3798"/>
      <c r="E1" s="3798"/>
      <c r="F1" s="3798"/>
      <c r="G1" s="3798"/>
      <c r="H1" s="3798"/>
      <c r="I1" s="3798"/>
      <c r="J1" s="3798"/>
      <c r="K1" s="3798"/>
      <c r="L1" s="3798"/>
      <c r="M1" s="3798"/>
      <c r="N1" s="3798"/>
      <c r="O1" s="3798"/>
      <c r="P1" s="3798"/>
      <c r="Q1" s="3798"/>
      <c r="R1" s="3798"/>
      <c r="S1" s="3798"/>
    </row>
    <row r="2" ht="11.25" customHeight="1">
      <c r="A2" s="3799"/>
      <c r="B2" s="3799"/>
      <c r="C2" s="3799"/>
      <c r="D2" s="3799"/>
      <c r="E2" s="3799"/>
      <c r="F2" s="3799"/>
      <c r="G2" s="3799"/>
      <c r="H2" s="3799"/>
      <c r="I2" s="3799"/>
      <c r="J2" s="3799"/>
      <c r="K2" s="3799"/>
      <c r="L2" s="3799"/>
      <c r="M2" s="3799"/>
      <c r="N2" s="3799"/>
      <c r="O2" s="3799"/>
      <c r="P2" s="3799"/>
    </row>
    <row r="3" ht="21.75" customHeight="1">
      <c r="A3" s="141" t="s">
        <v>298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</row>
    <row r="4" ht="14.25" customHeight="1">
      <c r="A4" s="141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</row>
    <row r="5" ht="33" customHeight="1">
      <c r="A5" s="143" t="s">
        <v>3</v>
      </c>
      <c r="B5" s="144" t="s">
        <v>4</v>
      </c>
      <c r="C5" s="145"/>
      <c r="D5" s="146"/>
      <c r="E5" s="144" t="s">
        <v>5</v>
      </c>
      <c r="F5" s="145"/>
      <c r="G5" s="146"/>
      <c r="H5" s="144" t="s">
        <v>6</v>
      </c>
      <c r="I5" s="145"/>
      <c r="J5" s="146"/>
      <c r="K5" s="144" t="s">
        <v>7</v>
      </c>
      <c r="L5" s="145"/>
      <c r="M5" s="146"/>
      <c r="N5" s="147" t="s">
        <v>26</v>
      </c>
      <c r="O5" s="148"/>
      <c r="P5" s="149"/>
    </row>
    <row r="6" ht="55.5" customHeight="1">
      <c r="A6" s="150"/>
      <c r="B6" s="3800" t="s">
        <v>9</v>
      </c>
      <c r="C6" s="3800" t="s">
        <v>10</v>
      </c>
      <c r="D6" s="3800" t="s">
        <v>11</v>
      </c>
      <c r="E6" s="3800" t="s">
        <v>9</v>
      </c>
      <c r="F6" s="3801" t="s">
        <v>10</v>
      </c>
      <c r="G6" s="3801" t="s">
        <v>11</v>
      </c>
      <c r="H6" s="3800" t="s">
        <v>9</v>
      </c>
      <c r="I6" s="3800" t="s">
        <v>10</v>
      </c>
      <c r="J6" s="3800" t="s">
        <v>11</v>
      </c>
      <c r="K6" s="3800" t="s">
        <v>9</v>
      </c>
      <c r="L6" s="3800" t="s">
        <v>10</v>
      </c>
      <c r="M6" s="3800" t="s">
        <v>11</v>
      </c>
      <c r="N6" s="3800" t="s">
        <v>9</v>
      </c>
      <c r="O6" s="3800" t="s">
        <v>10</v>
      </c>
      <c r="P6" s="3802" t="s">
        <v>11</v>
      </c>
    </row>
    <row r="7" ht="32.25" customHeight="1">
      <c r="A7" s="3803" t="s">
        <v>12</v>
      </c>
      <c r="B7" s="3804"/>
      <c r="C7" s="3804"/>
      <c r="D7" s="3804"/>
      <c r="E7" s="3804"/>
      <c r="F7" s="3805"/>
      <c r="G7" s="3805"/>
      <c r="H7" s="3806"/>
      <c r="I7" s="3804"/>
      <c r="J7" s="3804"/>
      <c r="K7" s="3804"/>
      <c r="L7" s="3804"/>
      <c r="M7" s="3807"/>
      <c r="N7" s="3804"/>
      <c r="O7" s="3804"/>
      <c r="P7" s="3807"/>
    </row>
    <row r="8" ht="25.5" customHeight="1">
      <c r="A8" s="443" t="s">
        <v>299</v>
      </c>
      <c r="B8" s="444">
        <v>38</v>
      </c>
      <c r="C8" s="445">
        <v>2</v>
      </c>
      <c r="D8" s="446">
        <v>40</v>
      </c>
      <c r="E8" s="444">
        <v>26</v>
      </c>
      <c r="F8" s="445">
        <v>0</v>
      </c>
      <c r="G8" s="446">
        <v>26</v>
      </c>
      <c r="H8" s="444">
        <v>26</v>
      </c>
      <c r="I8" s="445">
        <v>0</v>
      </c>
      <c r="J8" s="446">
        <v>26</v>
      </c>
      <c r="K8" s="3808">
        <v>32</v>
      </c>
      <c r="L8" s="445">
        <v>0</v>
      </c>
      <c r="M8" s="446">
        <v>32</v>
      </c>
      <c r="N8" s="444">
        <f t="shared" ref="N8:N12" si="726">B8+E8+H8+K8</f>
        <v>122</v>
      </c>
      <c r="O8" s="444">
        <f t="shared" ref="O8:O12" si="727">C8+F8+I8+L8</f>
        <v>2</v>
      </c>
      <c r="P8" s="3809">
        <f t="shared" ref="P8:P12" si="728">D8+G8+J8+M8</f>
        <v>124</v>
      </c>
    </row>
    <row r="9" ht="25.5" customHeight="1">
      <c r="A9" s="420" t="s">
        <v>300</v>
      </c>
      <c r="B9" s="185">
        <v>54</v>
      </c>
      <c r="C9" s="186">
        <v>4</v>
      </c>
      <c r="D9" s="187">
        <v>58</v>
      </c>
      <c r="E9" s="185">
        <v>54</v>
      </c>
      <c r="F9" s="186">
        <v>2</v>
      </c>
      <c r="G9" s="187">
        <v>56</v>
      </c>
      <c r="H9" s="185">
        <v>49</v>
      </c>
      <c r="I9" s="186">
        <v>1</v>
      </c>
      <c r="J9" s="187">
        <v>50</v>
      </c>
      <c r="K9" s="188">
        <v>44</v>
      </c>
      <c r="L9" s="186">
        <v>2</v>
      </c>
      <c r="M9" s="187">
        <v>46</v>
      </c>
      <c r="N9" s="185">
        <f t="shared" si="726"/>
        <v>201</v>
      </c>
      <c r="O9" s="185">
        <f t="shared" si="727"/>
        <v>9</v>
      </c>
      <c r="P9" s="3810">
        <f t="shared" si="728"/>
        <v>210</v>
      </c>
    </row>
    <row r="10" ht="28.5" customHeight="1">
      <c r="A10" s="3811" t="s">
        <v>301</v>
      </c>
      <c r="B10" s="185">
        <v>25</v>
      </c>
      <c r="C10" s="186">
        <v>0</v>
      </c>
      <c r="D10" s="187">
        <v>25</v>
      </c>
      <c r="E10" s="185">
        <v>0</v>
      </c>
      <c r="F10" s="186">
        <v>0</v>
      </c>
      <c r="G10" s="187">
        <v>0</v>
      </c>
      <c r="H10" s="185">
        <v>0</v>
      </c>
      <c r="I10" s="186">
        <v>0</v>
      </c>
      <c r="J10" s="187">
        <v>0</v>
      </c>
      <c r="K10" s="188">
        <v>0</v>
      </c>
      <c r="L10" s="186">
        <v>0</v>
      </c>
      <c r="M10" s="187">
        <v>0</v>
      </c>
      <c r="N10" s="185">
        <f t="shared" si="726"/>
        <v>25</v>
      </c>
      <c r="O10" s="185">
        <f t="shared" si="727"/>
        <v>0</v>
      </c>
      <c r="P10" s="3810">
        <f t="shared" si="728"/>
        <v>25</v>
      </c>
    </row>
    <row r="11" ht="27.75" customHeight="1">
      <c r="A11" s="3811" t="s">
        <v>302</v>
      </c>
      <c r="B11" s="185">
        <v>15</v>
      </c>
      <c r="C11" s="186">
        <v>0</v>
      </c>
      <c r="D11" s="187">
        <v>15</v>
      </c>
      <c r="E11" s="185">
        <v>0</v>
      </c>
      <c r="F11" s="186">
        <v>0</v>
      </c>
      <c r="G11" s="187">
        <v>0</v>
      </c>
      <c r="H11" s="185">
        <v>0</v>
      </c>
      <c r="I11" s="186">
        <v>0</v>
      </c>
      <c r="J11" s="187">
        <v>0</v>
      </c>
      <c r="K11" s="188">
        <v>0</v>
      </c>
      <c r="L11" s="186">
        <v>0</v>
      </c>
      <c r="M11" s="187">
        <v>0</v>
      </c>
      <c r="N11" s="185">
        <f t="shared" si="726"/>
        <v>15</v>
      </c>
      <c r="O11" s="185">
        <f t="shared" si="727"/>
        <v>0</v>
      </c>
      <c r="P11" s="3810">
        <f t="shared" si="728"/>
        <v>15</v>
      </c>
    </row>
    <row r="12" ht="25.5" customHeight="1">
      <c r="A12" s="3812" t="s">
        <v>303</v>
      </c>
      <c r="B12" s="255">
        <v>20</v>
      </c>
      <c r="C12" s="256">
        <v>0</v>
      </c>
      <c r="D12" s="257">
        <v>20</v>
      </c>
      <c r="E12" s="255">
        <v>0</v>
      </c>
      <c r="F12" s="256">
        <v>0</v>
      </c>
      <c r="G12" s="257">
        <v>0</v>
      </c>
      <c r="H12" s="255">
        <v>0</v>
      </c>
      <c r="I12" s="256">
        <v>0</v>
      </c>
      <c r="J12" s="257">
        <v>0</v>
      </c>
      <c r="K12" s="258">
        <v>0</v>
      </c>
      <c r="L12" s="256">
        <v>0</v>
      </c>
      <c r="M12" s="257">
        <v>0</v>
      </c>
      <c r="N12" s="255">
        <f t="shared" si="726"/>
        <v>20</v>
      </c>
      <c r="O12" s="255">
        <f t="shared" si="727"/>
        <v>0</v>
      </c>
      <c r="P12" s="3813">
        <f t="shared" si="728"/>
        <v>20</v>
      </c>
    </row>
    <row r="13" ht="24.949999999999999" customHeight="1">
      <c r="A13" s="3814" t="s">
        <v>30</v>
      </c>
      <c r="B13" s="341">
        <f>SUM(B8:B12)</f>
        <v>152</v>
      </c>
      <c r="C13" s="3815">
        <f t="shared" ref="C13:M13" si="729">SUM(C8:C12)</f>
        <v>6</v>
      </c>
      <c r="D13" s="3816">
        <f>SUM(D8:D12)</f>
        <v>158</v>
      </c>
      <c r="E13" s="341">
        <f>SUM(E8:E12)</f>
        <v>80</v>
      </c>
      <c r="F13" s="3815">
        <f t="shared" si="729"/>
        <v>2</v>
      </c>
      <c r="G13" s="3816">
        <f>SUM(G8:G12)</f>
        <v>82</v>
      </c>
      <c r="H13" s="341">
        <f>SUM(H8:H12)</f>
        <v>75</v>
      </c>
      <c r="I13" s="3815">
        <f t="shared" si="729"/>
        <v>1</v>
      </c>
      <c r="J13" s="3816">
        <f t="shared" si="729"/>
        <v>76</v>
      </c>
      <c r="K13" s="3817">
        <f t="shared" si="729"/>
        <v>76</v>
      </c>
      <c r="L13" s="3815">
        <f t="shared" si="729"/>
        <v>2</v>
      </c>
      <c r="M13" s="3816">
        <f t="shared" si="729"/>
        <v>78</v>
      </c>
      <c r="N13" s="195">
        <f>SUM(N8:N12)</f>
        <v>383</v>
      </c>
      <c r="O13" s="445">
        <f>SUM(O8:O12)</f>
        <v>11</v>
      </c>
      <c r="P13" s="3818">
        <f>SUM(P8:P12)</f>
        <v>394</v>
      </c>
    </row>
    <row r="14" ht="24.949999999999999" customHeight="1">
      <c r="A14" s="263" t="s">
        <v>18</v>
      </c>
      <c r="B14" s="3819"/>
      <c r="C14" s="3820"/>
      <c r="D14" s="3821"/>
      <c r="E14" s="3822"/>
      <c r="F14" s="3823"/>
      <c r="G14" s="3824"/>
      <c r="H14" s="3822"/>
      <c r="I14" s="3823"/>
      <c r="J14" s="3824"/>
      <c r="K14" s="3825"/>
      <c r="L14" s="3823"/>
      <c r="M14" s="3824"/>
      <c r="N14" s="3826"/>
      <c r="O14" s="3827"/>
      <c r="P14" s="3828"/>
    </row>
    <row r="15" ht="24.949999999999999" customHeight="1">
      <c r="A15" s="263" t="s">
        <v>19</v>
      </c>
      <c r="B15" s="3829"/>
      <c r="C15" s="3830"/>
      <c r="D15" s="3831"/>
      <c r="E15" s="3829"/>
      <c r="F15" s="3830"/>
      <c r="G15" s="3831"/>
      <c r="H15" s="3829"/>
      <c r="I15" s="3832" t="s">
        <v>43</v>
      </c>
      <c r="J15" s="3831"/>
      <c r="K15" s="3833"/>
      <c r="L15" s="3830"/>
      <c r="M15" s="3831"/>
      <c r="N15" s="3826"/>
      <c r="O15" s="3827"/>
      <c r="P15" s="3828"/>
    </row>
    <row r="16" ht="30" customHeight="1">
      <c r="A16" s="443" t="s">
        <v>299</v>
      </c>
      <c r="B16" s="444">
        <v>38</v>
      </c>
      <c r="C16" s="445">
        <v>2</v>
      </c>
      <c r="D16" s="446">
        <v>40</v>
      </c>
      <c r="E16" s="444">
        <v>26</v>
      </c>
      <c r="F16" s="445">
        <v>0</v>
      </c>
      <c r="G16" s="446">
        <v>26</v>
      </c>
      <c r="H16" s="444">
        <v>26</v>
      </c>
      <c r="I16" s="445">
        <v>0</v>
      </c>
      <c r="J16" s="446">
        <v>26</v>
      </c>
      <c r="K16" s="3808">
        <v>32</v>
      </c>
      <c r="L16" s="445">
        <v>0</v>
      </c>
      <c r="M16" s="446">
        <v>32</v>
      </c>
      <c r="N16" s="444">
        <f t="shared" ref="N16:N20" si="730">B16+E16+H16+K16</f>
        <v>122</v>
      </c>
      <c r="O16" s="444">
        <f t="shared" ref="O16:O20" si="731">C16+F16+I16+L16</f>
        <v>2</v>
      </c>
      <c r="P16" s="3809">
        <f t="shared" ref="P16:P20" si="732">D16+G16+J16+M16</f>
        <v>124</v>
      </c>
    </row>
    <row r="17" ht="24" customHeight="1">
      <c r="A17" s="420" t="s">
        <v>300</v>
      </c>
      <c r="B17" s="185">
        <v>53</v>
      </c>
      <c r="C17" s="186">
        <v>2</v>
      </c>
      <c r="D17" s="187">
        <v>55</v>
      </c>
      <c r="E17" s="185">
        <v>54</v>
      </c>
      <c r="F17" s="186">
        <v>2</v>
      </c>
      <c r="G17" s="187">
        <v>56</v>
      </c>
      <c r="H17" s="185">
        <v>49</v>
      </c>
      <c r="I17" s="186">
        <v>1</v>
      </c>
      <c r="J17" s="187">
        <v>50</v>
      </c>
      <c r="K17" s="188">
        <v>44</v>
      </c>
      <c r="L17" s="186">
        <v>2</v>
      </c>
      <c r="M17" s="187">
        <v>46</v>
      </c>
      <c r="N17" s="185">
        <f t="shared" si="730"/>
        <v>200</v>
      </c>
      <c r="O17" s="185">
        <f t="shared" si="731"/>
        <v>7</v>
      </c>
      <c r="P17" s="3810">
        <f t="shared" si="732"/>
        <v>207</v>
      </c>
    </row>
    <row r="18" ht="24" customHeight="1">
      <c r="A18" s="3811" t="s">
        <v>304</v>
      </c>
      <c r="B18" s="185">
        <v>25</v>
      </c>
      <c r="C18" s="186">
        <v>0</v>
      </c>
      <c r="D18" s="187">
        <v>25</v>
      </c>
      <c r="E18" s="185">
        <v>0</v>
      </c>
      <c r="F18" s="186">
        <v>0</v>
      </c>
      <c r="G18" s="187">
        <v>0</v>
      </c>
      <c r="H18" s="185">
        <v>0</v>
      </c>
      <c r="I18" s="186">
        <v>0</v>
      </c>
      <c r="J18" s="187">
        <v>0</v>
      </c>
      <c r="K18" s="188">
        <v>0</v>
      </c>
      <c r="L18" s="186">
        <v>0</v>
      </c>
      <c r="M18" s="187">
        <v>0</v>
      </c>
      <c r="N18" s="185">
        <f t="shared" si="730"/>
        <v>25</v>
      </c>
      <c r="O18" s="185">
        <f t="shared" si="731"/>
        <v>0</v>
      </c>
      <c r="P18" s="3810">
        <f t="shared" si="732"/>
        <v>25</v>
      </c>
    </row>
    <row r="19" ht="31.5" customHeight="1">
      <c r="A19" s="3811" t="s">
        <v>302</v>
      </c>
      <c r="B19" s="185">
        <v>15</v>
      </c>
      <c r="C19" s="186">
        <v>0</v>
      </c>
      <c r="D19" s="187">
        <v>15</v>
      </c>
      <c r="E19" s="185">
        <v>0</v>
      </c>
      <c r="F19" s="186">
        <v>0</v>
      </c>
      <c r="G19" s="187">
        <v>0</v>
      </c>
      <c r="H19" s="185">
        <v>0</v>
      </c>
      <c r="I19" s="186">
        <v>0</v>
      </c>
      <c r="J19" s="187">
        <v>0</v>
      </c>
      <c r="K19" s="188">
        <v>0</v>
      </c>
      <c r="L19" s="186">
        <v>0</v>
      </c>
      <c r="M19" s="187">
        <v>0</v>
      </c>
      <c r="N19" s="185">
        <f t="shared" si="730"/>
        <v>15</v>
      </c>
      <c r="O19" s="185">
        <f t="shared" si="731"/>
        <v>0</v>
      </c>
      <c r="P19" s="3810">
        <f t="shared" si="732"/>
        <v>15</v>
      </c>
    </row>
    <row r="20" ht="27.75" customHeight="1">
      <c r="A20" s="3812" t="s">
        <v>303</v>
      </c>
      <c r="B20" s="255">
        <v>20</v>
      </c>
      <c r="C20" s="256">
        <v>0</v>
      </c>
      <c r="D20" s="257">
        <v>20</v>
      </c>
      <c r="E20" s="255">
        <v>0</v>
      </c>
      <c r="F20" s="256">
        <v>0</v>
      </c>
      <c r="G20" s="257">
        <v>0</v>
      </c>
      <c r="H20" s="255">
        <v>0</v>
      </c>
      <c r="I20" s="256">
        <v>0</v>
      </c>
      <c r="J20" s="257">
        <v>0</v>
      </c>
      <c r="K20" s="258">
        <v>0</v>
      </c>
      <c r="L20" s="256">
        <v>0</v>
      </c>
      <c r="M20" s="257">
        <v>0</v>
      </c>
      <c r="N20" s="255">
        <f t="shared" si="730"/>
        <v>20</v>
      </c>
      <c r="O20" s="255">
        <f t="shared" si="731"/>
        <v>0</v>
      </c>
      <c r="P20" s="3813">
        <f t="shared" si="732"/>
        <v>20</v>
      </c>
    </row>
    <row r="21" ht="30.75" customHeight="1">
      <c r="A21" s="3834" t="s">
        <v>21</v>
      </c>
      <c r="B21" s="341">
        <f t="shared" ref="B21:M21" si="733">SUM(B16:B20)</f>
        <v>151</v>
      </c>
      <c r="C21" s="341">
        <f t="shared" si="733"/>
        <v>4</v>
      </c>
      <c r="D21" s="341">
        <f t="shared" si="733"/>
        <v>155</v>
      </c>
      <c r="E21" s="341">
        <f t="shared" si="733"/>
        <v>80</v>
      </c>
      <c r="F21" s="3815">
        <f t="shared" si="733"/>
        <v>2</v>
      </c>
      <c r="G21" s="3816">
        <f t="shared" si="733"/>
        <v>82</v>
      </c>
      <c r="H21" s="341">
        <f t="shared" si="733"/>
        <v>75</v>
      </c>
      <c r="I21" s="3815">
        <f t="shared" si="733"/>
        <v>1</v>
      </c>
      <c r="J21" s="3816">
        <f t="shared" si="733"/>
        <v>76</v>
      </c>
      <c r="K21" s="3817">
        <f t="shared" si="733"/>
        <v>76</v>
      </c>
      <c r="L21" s="3815">
        <f t="shared" si="733"/>
        <v>2</v>
      </c>
      <c r="M21" s="3816">
        <f t="shared" si="733"/>
        <v>78</v>
      </c>
      <c r="N21" s="195">
        <f>SUM(N16:N20)</f>
        <v>382</v>
      </c>
      <c r="O21" s="445">
        <f>SUM(O16:O20)</f>
        <v>9</v>
      </c>
      <c r="P21" s="3818">
        <v>395</v>
      </c>
    </row>
    <row r="22" ht="26.25" customHeight="1">
      <c r="A22" s="3835" t="s">
        <v>22</v>
      </c>
      <c r="B22" s="3836"/>
      <c r="C22" s="3837"/>
      <c r="D22" s="3838"/>
      <c r="E22" s="3839"/>
      <c r="F22" s="3840"/>
      <c r="G22" s="3841"/>
      <c r="H22" s="3839"/>
      <c r="I22" s="3840"/>
      <c r="J22" s="3841"/>
      <c r="K22" s="3842"/>
      <c r="L22" s="3843"/>
      <c r="M22" s="3844"/>
      <c r="N22" s="3845"/>
      <c r="O22" s="3846"/>
      <c r="P22" s="3828"/>
    </row>
    <row r="23" ht="30" customHeight="1">
      <c r="A23" s="3847" t="s">
        <v>299</v>
      </c>
      <c r="B23" s="3848">
        <v>0</v>
      </c>
      <c r="C23" s="3849">
        <v>0</v>
      </c>
      <c r="D23" s="3850">
        <v>0</v>
      </c>
      <c r="E23" s="3848">
        <v>0</v>
      </c>
      <c r="F23" s="3849">
        <v>0</v>
      </c>
      <c r="G23" s="3851">
        <v>0</v>
      </c>
      <c r="H23" s="3848">
        <v>0</v>
      </c>
      <c r="I23" s="3849">
        <v>0</v>
      </c>
      <c r="J23" s="3851">
        <v>0</v>
      </c>
      <c r="K23" s="3852">
        <v>0</v>
      </c>
      <c r="L23" s="3849">
        <v>0</v>
      </c>
      <c r="M23" s="3851">
        <v>0</v>
      </c>
      <c r="N23" s="3853">
        <f t="shared" ref="N23:N24" si="734">B23+E23+H23+K23</f>
        <v>0</v>
      </c>
      <c r="O23" s="3854">
        <f>C23+F23+I23+L23</f>
        <v>0</v>
      </c>
      <c r="P23" s="3855">
        <f t="shared" ref="P23:P24" si="735">N23+O23</f>
        <v>0</v>
      </c>
      <c r="Q23" s="3856"/>
      <c r="R23" s="3856"/>
      <c r="S23" s="3856"/>
      <c r="T23" s="3856"/>
    </row>
    <row r="24" ht="27" customHeight="1">
      <c r="A24" s="3857" t="s">
        <v>305</v>
      </c>
      <c r="B24" s="3858">
        <v>1</v>
      </c>
      <c r="C24" s="3859">
        <v>2</v>
      </c>
      <c r="D24" s="3860">
        <v>3</v>
      </c>
      <c r="E24" s="3858">
        <v>0</v>
      </c>
      <c r="F24" s="3859">
        <v>0</v>
      </c>
      <c r="G24" s="3861">
        <v>0</v>
      </c>
      <c r="H24" s="3858">
        <v>0</v>
      </c>
      <c r="I24" s="3859">
        <v>0</v>
      </c>
      <c r="J24" s="3861">
        <v>0</v>
      </c>
      <c r="K24" s="3862">
        <v>0</v>
      </c>
      <c r="L24" s="3859">
        <v>0</v>
      </c>
      <c r="M24" s="3861">
        <v>0</v>
      </c>
      <c r="N24" s="3863">
        <f t="shared" si="734"/>
        <v>1</v>
      </c>
      <c r="O24" s="3864">
        <v>2</v>
      </c>
      <c r="P24" s="3865">
        <f t="shared" si="735"/>
        <v>3</v>
      </c>
    </row>
    <row r="25" ht="19.5">
      <c r="A25" s="3866" t="s">
        <v>23</v>
      </c>
      <c r="B25" s="3867">
        <f t="shared" ref="B25:P25" si="736">SUM(B23:B24)</f>
        <v>1</v>
      </c>
      <c r="C25" s="3867">
        <f t="shared" si="736"/>
        <v>2</v>
      </c>
      <c r="D25" s="3867">
        <f t="shared" si="736"/>
        <v>3</v>
      </c>
      <c r="E25" s="3867">
        <f t="shared" si="736"/>
        <v>0</v>
      </c>
      <c r="F25" s="3867">
        <f t="shared" si="736"/>
        <v>0</v>
      </c>
      <c r="G25" s="3867">
        <f t="shared" si="736"/>
        <v>0</v>
      </c>
      <c r="H25" s="3867">
        <f t="shared" si="736"/>
        <v>0</v>
      </c>
      <c r="I25" s="3867">
        <f t="shared" si="736"/>
        <v>0</v>
      </c>
      <c r="J25" s="3867">
        <f t="shared" si="736"/>
        <v>0</v>
      </c>
      <c r="K25" s="3867">
        <f t="shared" si="736"/>
        <v>0</v>
      </c>
      <c r="L25" s="3867">
        <f t="shared" si="736"/>
        <v>0</v>
      </c>
      <c r="M25" s="3867">
        <f t="shared" si="736"/>
        <v>0</v>
      </c>
      <c r="N25" s="457">
        <f t="shared" si="736"/>
        <v>1</v>
      </c>
      <c r="O25" s="458">
        <v>2</v>
      </c>
      <c r="P25" s="459">
        <f t="shared" si="736"/>
        <v>3</v>
      </c>
    </row>
    <row r="26" ht="27.75">
      <c r="A26" s="263" t="s">
        <v>31</v>
      </c>
      <c r="B26" s="3868">
        <f>B21+B25</f>
        <v>152</v>
      </c>
      <c r="C26" s="3868">
        <f t="shared" ref="C26:K26" si="737">C21+C25</f>
        <v>6</v>
      </c>
      <c r="D26" s="3868">
        <f t="shared" si="737"/>
        <v>158</v>
      </c>
      <c r="E26" s="3868">
        <f t="shared" si="737"/>
        <v>80</v>
      </c>
      <c r="F26" s="3868">
        <f t="shared" si="737"/>
        <v>2</v>
      </c>
      <c r="G26" s="3868">
        <f t="shared" si="737"/>
        <v>82</v>
      </c>
      <c r="H26" s="3868">
        <f t="shared" si="737"/>
        <v>75</v>
      </c>
      <c r="I26" s="3868">
        <f t="shared" si="737"/>
        <v>1</v>
      </c>
      <c r="J26" s="3868">
        <f t="shared" si="737"/>
        <v>76</v>
      </c>
      <c r="K26" s="3868">
        <f t="shared" si="737"/>
        <v>76</v>
      </c>
      <c r="L26" s="3868">
        <f>SUM(L21)</f>
        <v>2</v>
      </c>
      <c r="M26" s="3868">
        <f>SUM(M13)</f>
        <v>78</v>
      </c>
      <c r="N26" s="3868">
        <f>SUM(N13)</f>
        <v>383</v>
      </c>
      <c r="O26" s="3868">
        <f t="shared" ref="O26:P26" si="738">SUM(O13)</f>
        <v>11</v>
      </c>
      <c r="P26" s="3868">
        <f t="shared" si="738"/>
        <v>394</v>
      </c>
    </row>
    <row r="27" ht="19.5">
      <c r="A27" s="265"/>
      <c r="B27" s="265"/>
      <c r="C27" s="265"/>
      <c r="D27" s="265"/>
      <c r="E27" s="265"/>
      <c r="F27" s="265"/>
      <c r="G27" s="265"/>
      <c r="H27" s="265"/>
      <c r="I27" s="265"/>
      <c r="J27" s="265"/>
      <c r="K27" s="265"/>
      <c r="L27" s="265"/>
      <c r="M27" s="265"/>
      <c r="N27" s="265"/>
      <c r="O27" s="265"/>
      <c r="P27" s="265"/>
    </row>
    <row r="28" ht="19.5">
      <c r="A28" s="142"/>
      <c r="B28" s="142"/>
      <c r="C28" s="142"/>
      <c r="D28" s="142"/>
      <c r="E28" s="142"/>
      <c r="F28" s="142"/>
      <c r="G28" s="142"/>
      <c r="H28" s="142"/>
      <c r="I28" s="142"/>
      <c r="J28" s="142"/>
      <c r="K28" s="142"/>
      <c r="L28" s="142"/>
      <c r="M28" s="142"/>
      <c r="N28" s="142"/>
      <c r="O28" s="142"/>
      <c r="P28" s="142"/>
    </row>
    <row r="29" ht="19.5">
      <c r="A29" s="142"/>
      <c r="B29" s="266"/>
      <c r="C29" s="266"/>
      <c r="D29" s="266"/>
      <c r="E29" s="266"/>
      <c r="F29" s="266"/>
      <c r="G29" s="266"/>
      <c r="H29" s="266"/>
      <c r="I29" s="266"/>
      <c r="J29" s="266"/>
      <c r="K29" s="266"/>
      <c r="L29" s="266"/>
      <c r="M29" s="266"/>
      <c r="N29" s="266"/>
      <c r="O29" s="266"/>
      <c r="P29" s="266"/>
    </row>
  </sheetData>
  <mergeCells count="10">
    <mergeCell ref="A1:S1"/>
    <mergeCell ref="A2:P2"/>
    <mergeCell ref="A3:P3"/>
    <mergeCell ref="A5:A6"/>
    <mergeCell ref="B5:D5"/>
    <mergeCell ref="E5:G5"/>
    <mergeCell ref="H5:J5"/>
    <mergeCell ref="K5:M5"/>
    <mergeCell ref="N5:P5"/>
    <mergeCell ref="A27:P27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50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48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N31" activeCellId="0" sqref="N31"/>
    </sheetView>
  </sheetViews>
  <sheetFormatPr defaultRowHeight="12.75"/>
  <cols>
    <col customWidth="1" min="1" max="1" style="136" width="71.140625"/>
    <col customWidth="1" min="2" max="2" style="136" width="11.85546875"/>
    <col customWidth="1" min="3" max="4" style="136" width="9.42578125"/>
    <col customWidth="1" min="5" max="5" style="136" width="11.28515625"/>
    <col customWidth="1" min="6" max="7" style="136" width="9.42578125"/>
    <col customWidth="1" min="8" max="8" style="136" width="11.28515625"/>
    <col customWidth="1" min="9" max="10" style="136" width="9.42578125"/>
    <col customWidth="1" min="11" max="11" style="136" width="11.5703125"/>
    <col customWidth="1" min="12" max="12" style="136" width="11.42578125"/>
    <col customWidth="1" min="13" max="13" style="136" width="9.42578125"/>
    <col customWidth="1" min="14" max="14" style="136" width="11.28515625"/>
    <col customWidth="1" min="15" max="16" style="136" width="9.42578125"/>
    <col customWidth="1" min="17" max="17" style="136" width="12.28515625"/>
    <col customWidth="1" min="18" max="18" style="136" width="11.85546875"/>
    <col customWidth="1" min="19" max="19" style="267" width="10.28515625"/>
    <col min="20" max="256" style="136" width="9.140625"/>
    <col customWidth="1" min="257" max="257" style="136" width="71.140625"/>
    <col customWidth="1" min="258" max="258" style="136" width="11.85546875"/>
    <col customWidth="1" min="259" max="260" style="136" width="9.42578125"/>
    <col customWidth="1" min="261" max="261" style="136" width="11.28515625"/>
    <col customWidth="1" min="262" max="263" style="136" width="9.42578125"/>
    <col customWidth="1" min="264" max="264" style="136" width="11.28515625"/>
    <col customWidth="1" min="265" max="266" style="136" width="9.42578125"/>
    <col customWidth="1" min="267" max="267" style="136" width="11.5703125"/>
    <col customWidth="1" min="268" max="268" style="136" width="11.42578125"/>
    <col customWidth="1" min="269" max="269" style="136" width="9.42578125"/>
    <col customWidth="1" min="270" max="270" style="136" width="11.28515625"/>
    <col customWidth="1" min="271" max="272" style="136" width="9.42578125"/>
    <col customWidth="1" min="273" max="273" style="136" width="11.42578125"/>
    <col customWidth="1" min="274" max="274" style="136" width="11.85546875"/>
    <col customWidth="1" min="275" max="275" style="136" width="9.42578125"/>
    <col min="276" max="512" style="136" width="9.140625"/>
    <col customWidth="1" min="513" max="513" style="136" width="71.140625"/>
    <col customWidth="1" min="514" max="514" style="136" width="11.85546875"/>
    <col customWidth="1" min="515" max="516" style="136" width="9.42578125"/>
    <col customWidth="1" min="517" max="517" style="136" width="11.28515625"/>
    <col customWidth="1" min="518" max="519" style="136" width="9.42578125"/>
    <col customWidth="1" min="520" max="520" style="136" width="11.28515625"/>
    <col customWidth="1" min="521" max="522" style="136" width="9.42578125"/>
    <col customWidth="1" min="523" max="523" style="136" width="11.5703125"/>
    <col customWidth="1" min="524" max="524" style="136" width="11.42578125"/>
    <col customWidth="1" min="525" max="525" style="136" width="9.42578125"/>
    <col customWidth="1" min="526" max="526" style="136" width="11.28515625"/>
    <col customWidth="1" min="527" max="528" style="136" width="9.42578125"/>
    <col customWidth="1" min="529" max="529" style="136" width="11.42578125"/>
    <col customWidth="1" min="530" max="530" style="136" width="11.85546875"/>
    <col customWidth="1" min="531" max="531" style="136" width="9.42578125"/>
    <col min="532" max="768" style="136" width="9.140625"/>
    <col customWidth="1" min="769" max="769" style="136" width="71.140625"/>
    <col customWidth="1" min="770" max="770" style="136" width="11.85546875"/>
    <col customWidth="1" min="771" max="772" style="136" width="9.42578125"/>
    <col customWidth="1" min="773" max="773" style="136" width="11.28515625"/>
    <col customWidth="1" min="774" max="775" style="136" width="9.42578125"/>
    <col customWidth="1" min="776" max="776" style="136" width="11.28515625"/>
    <col customWidth="1" min="777" max="778" style="136" width="9.42578125"/>
    <col customWidth="1" min="779" max="779" style="136" width="11.5703125"/>
    <col customWidth="1" min="780" max="780" style="136" width="11.42578125"/>
    <col customWidth="1" min="781" max="781" style="136" width="9.42578125"/>
    <col customWidth="1" min="782" max="782" style="136" width="11.28515625"/>
    <col customWidth="1" min="783" max="784" style="136" width="9.42578125"/>
    <col customWidth="1" min="785" max="785" style="136" width="11.42578125"/>
    <col customWidth="1" min="786" max="786" style="136" width="11.85546875"/>
    <col customWidth="1" min="787" max="787" style="136" width="9.42578125"/>
    <col min="788" max="1024" style="136" width="9.140625"/>
    <col customWidth="1" min="1025" max="1025" style="136" width="71.140625"/>
    <col customWidth="1" min="1026" max="1026" style="136" width="11.85546875"/>
    <col customWidth="1" min="1027" max="1028" style="136" width="9.42578125"/>
    <col customWidth="1" min="1029" max="1029" style="136" width="11.28515625"/>
    <col customWidth="1" min="1030" max="1031" style="136" width="9.42578125"/>
    <col customWidth="1" min="1032" max="1032" style="136" width="11.28515625"/>
    <col customWidth="1" min="1033" max="1034" style="136" width="9.42578125"/>
    <col customWidth="1" min="1035" max="1035" style="136" width="11.5703125"/>
    <col customWidth="1" min="1036" max="1036" style="136" width="11.42578125"/>
    <col customWidth="1" min="1037" max="1037" style="136" width="9.42578125"/>
    <col customWidth="1" min="1038" max="1038" style="136" width="11.28515625"/>
    <col customWidth="1" min="1039" max="1040" style="136" width="9.42578125"/>
    <col customWidth="1" min="1041" max="1041" style="136" width="11.42578125"/>
    <col customWidth="1" min="1042" max="1042" style="136" width="11.85546875"/>
    <col customWidth="1" min="1043" max="1043" style="136" width="9.42578125"/>
    <col min="1044" max="1280" style="136" width="9.140625"/>
    <col customWidth="1" min="1281" max="1281" style="136" width="71.140625"/>
    <col customWidth="1" min="1282" max="1282" style="136" width="11.85546875"/>
    <col customWidth="1" min="1283" max="1284" style="136" width="9.42578125"/>
    <col customWidth="1" min="1285" max="1285" style="136" width="11.28515625"/>
    <col customWidth="1" min="1286" max="1287" style="136" width="9.42578125"/>
    <col customWidth="1" min="1288" max="1288" style="136" width="11.28515625"/>
    <col customWidth="1" min="1289" max="1290" style="136" width="9.42578125"/>
    <col customWidth="1" min="1291" max="1291" style="136" width="11.5703125"/>
    <col customWidth="1" min="1292" max="1292" style="136" width="11.42578125"/>
    <col customWidth="1" min="1293" max="1293" style="136" width="9.42578125"/>
    <col customWidth="1" min="1294" max="1294" style="136" width="11.28515625"/>
    <col customWidth="1" min="1295" max="1296" style="136" width="9.42578125"/>
    <col customWidth="1" min="1297" max="1297" style="136" width="11.42578125"/>
    <col customWidth="1" min="1298" max="1298" style="136" width="11.85546875"/>
    <col customWidth="1" min="1299" max="1299" style="136" width="9.42578125"/>
    <col min="1300" max="1536" style="136" width="9.140625"/>
    <col customWidth="1" min="1537" max="1537" style="136" width="71.140625"/>
    <col customWidth="1" min="1538" max="1538" style="136" width="11.85546875"/>
    <col customWidth="1" min="1539" max="1540" style="136" width="9.42578125"/>
    <col customWidth="1" min="1541" max="1541" style="136" width="11.28515625"/>
    <col customWidth="1" min="1542" max="1543" style="136" width="9.42578125"/>
    <col customWidth="1" min="1544" max="1544" style="136" width="11.28515625"/>
    <col customWidth="1" min="1545" max="1546" style="136" width="9.42578125"/>
    <col customWidth="1" min="1547" max="1547" style="136" width="11.5703125"/>
    <col customWidth="1" min="1548" max="1548" style="136" width="11.42578125"/>
    <col customWidth="1" min="1549" max="1549" style="136" width="9.42578125"/>
    <col customWidth="1" min="1550" max="1550" style="136" width="11.28515625"/>
    <col customWidth="1" min="1551" max="1552" style="136" width="9.42578125"/>
    <col customWidth="1" min="1553" max="1553" style="136" width="11.42578125"/>
    <col customWidth="1" min="1554" max="1554" style="136" width="11.85546875"/>
    <col customWidth="1" min="1555" max="1555" style="136" width="9.42578125"/>
    <col min="1556" max="1792" style="136" width="9.140625"/>
    <col customWidth="1" min="1793" max="1793" style="136" width="71.140625"/>
    <col customWidth="1" min="1794" max="1794" style="136" width="11.85546875"/>
    <col customWidth="1" min="1795" max="1796" style="136" width="9.42578125"/>
    <col customWidth="1" min="1797" max="1797" style="136" width="11.28515625"/>
    <col customWidth="1" min="1798" max="1799" style="136" width="9.42578125"/>
    <col customWidth="1" min="1800" max="1800" style="136" width="11.28515625"/>
    <col customWidth="1" min="1801" max="1802" style="136" width="9.42578125"/>
    <col customWidth="1" min="1803" max="1803" style="136" width="11.5703125"/>
    <col customWidth="1" min="1804" max="1804" style="136" width="11.42578125"/>
    <col customWidth="1" min="1805" max="1805" style="136" width="9.42578125"/>
    <col customWidth="1" min="1806" max="1806" style="136" width="11.28515625"/>
    <col customWidth="1" min="1807" max="1808" style="136" width="9.42578125"/>
    <col customWidth="1" min="1809" max="1809" style="136" width="11.42578125"/>
    <col customWidth="1" min="1810" max="1810" style="136" width="11.85546875"/>
    <col customWidth="1" min="1811" max="1811" style="136" width="9.42578125"/>
    <col min="1812" max="2048" style="136" width="9.140625"/>
    <col customWidth="1" min="2049" max="2049" style="136" width="71.140625"/>
    <col customWidth="1" min="2050" max="2050" style="136" width="11.85546875"/>
    <col customWidth="1" min="2051" max="2052" style="136" width="9.42578125"/>
    <col customWidth="1" min="2053" max="2053" style="136" width="11.28515625"/>
    <col customWidth="1" min="2054" max="2055" style="136" width="9.42578125"/>
    <col customWidth="1" min="2056" max="2056" style="136" width="11.28515625"/>
    <col customWidth="1" min="2057" max="2058" style="136" width="9.42578125"/>
    <col customWidth="1" min="2059" max="2059" style="136" width="11.5703125"/>
    <col customWidth="1" min="2060" max="2060" style="136" width="11.42578125"/>
    <col customWidth="1" min="2061" max="2061" style="136" width="9.42578125"/>
    <col customWidth="1" min="2062" max="2062" style="136" width="11.28515625"/>
    <col customWidth="1" min="2063" max="2064" style="136" width="9.42578125"/>
    <col customWidth="1" min="2065" max="2065" style="136" width="11.42578125"/>
    <col customWidth="1" min="2066" max="2066" style="136" width="11.85546875"/>
    <col customWidth="1" min="2067" max="2067" style="136" width="9.42578125"/>
    <col min="2068" max="2304" style="136" width="9.140625"/>
    <col customWidth="1" min="2305" max="2305" style="136" width="71.140625"/>
    <col customWidth="1" min="2306" max="2306" style="136" width="11.85546875"/>
    <col customWidth="1" min="2307" max="2308" style="136" width="9.42578125"/>
    <col customWidth="1" min="2309" max="2309" style="136" width="11.28515625"/>
    <col customWidth="1" min="2310" max="2311" style="136" width="9.42578125"/>
    <col customWidth="1" min="2312" max="2312" style="136" width="11.28515625"/>
    <col customWidth="1" min="2313" max="2314" style="136" width="9.42578125"/>
    <col customWidth="1" min="2315" max="2315" style="136" width="11.5703125"/>
    <col customWidth="1" min="2316" max="2316" style="136" width="11.42578125"/>
    <col customWidth="1" min="2317" max="2317" style="136" width="9.42578125"/>
    <col customWidth="1" min="2318" max="2318" style="136" width="11.28515625"/>
    <col customWidth="1" min="2319" max="2320" style="136" width="9.42578125"/>
    <col customWidth="1" min="2321" max="2321" style="136" width="11.42578125"/>
    <col customWidth="1" min="2322" max="2322" style="136" width="11.85546875"/>
    <col customWidth="1" min="2323" max="2323" style="136" width="9.42578125"/>
    <col min="2324" max="2560" style="136" width="9.140625"/>
    <col customWidth="1" min="2561" max="2561" style="136" width="71.140625"/>
    <col customWidth="1" min="2562" max="2562" style="136" width="11.85546875"/>
    <col customWidth="1" min="2563" max="2564" style="136" width="9.42578125"/>
    <col customWidth="1" min="2565" max="2565" style="136" width="11.28515625"/>
    <col customWidth="1" min="2566" max="2567" style="136" width="9.42578125"/>
    <col customWidth="1" min="2568" max="2568" style="136" width="11.28515625"/>
    <col customWidth="1" min="2569" max="2570" style="136" width="9.42578125"/>
    <col customWidth="1" min="2571" max="2571" style="136" width="11.5703125"/>
    <col customWidth="1" min="2572" max="2572" style="136" width="11.42578125"/>
    <col customWidth="1" min="2573" max="2573" style="136" width="9.42578125"/>
    <col customWidth="1" min="2574" max="2574" style="136" width="11.28515625"/>
    <col customWidth="1" min="2575" max="2576" style="136" width="9.42578125"/>
    <col customWidth="1" min="2577" max="2577" style="136" width="11.42578125"/>
    <col customWidth="1" min="2578" max="2578" style="136" width="11.85546875"/>
    <col customWidth="1" min="2579" max="2579" style="136" width="9.42578125"/>
    <col min="2580" max="2816" style="136" width="9.140625"/>
    <col customWidth="1" min="2817" max="2817" style="136" width="71.140625"/>
    <col customWidth="1" min="2818" max="2818" style="136" width="11.85546875"/>
    <col customWidth="1" min="2819" max="2820" style="136" width="9.42578125"/>
    <col customWidth="1" min="2821" max="2821" style="136" width="11.28515625"/>
    <col customWidth="1" min="2822" max="2823" style="136" width="9.42578125"/>
    <col customWidth="1" min="2824" max="2824" style="136" width="11.28515625"/>
    <col customWidth="1" min="2825" max="2826" style="136" width="9.42578125"/>
    <col customWidth="1" min="2827" max="2827" style="136" width="11.5703125"/>
    <col customWidth="1" min="2828" max="2828" style="136" width="11.42578125"/>
    <col customWidth="1" min="2829" max="2829" style="136" width="9.42578125"/>
    <col customWidth="1" min="2830" max="2830" style="136" width="11.28515625"/>
    <col customWidth="1" min="2831" max="2832" style="136" width="9.42578125"/>
    <col customWidth="1" min="2833" max="2833" style="136" width="11.42578125"/>
    <col customWidth="1" min="2834" max="2834" style="136" width="11.85546875"/>
    <col customWidth="1" min="2835" max="2835" style="136" width="9.42578125"/>
    <col min="2836" max="3072" style="136" width="9.140625"/>
    <col customWidth="1" min="3073" max="3073" style="136" width="71.140625"/>
    <col customWidth="1" min="3074" max="3074" style="136" width="11.85546875"/>
    <col customWidth="1" min="3075" max="3076" style="136" width="9.42578125"/>
    <col customWidth="1" min="3077" max="3077" style="136" width="11.28515625"/>
    <col customWidth="1" min="3078" max="3079" style="136" width="9.42578125"/>
    <col customWidth="1" min="3080" max="3080" style="136" width="11.28515625"/>
    <col customWidth="1" min="3081" max="3082" style="136" width="9.42578125"/>
    <col customWidth="1" min="3083" max="3083" style="136" width="11.5703125"/>
    <col customWidth="1" min="3084" max="3084" style="136" width="11.42578125"/>
    <col customWidth="1" min="3085" max="3085" style="136" width="9.42578125"/>
    <col customWidth="1" min="3086" max="3086" style="136" width="11.28515625"/>
    <col customWidth="1" min="3087" max="3088" style="136" width="9.42578125"/>
    <col customWidth="1" min="3089" max="3089" style="136" width="11.42578125"/>
    <col customWidth="1" min="3090" max="3090" style="136" width="11.85546875"/>
    <col customWidth="1" min="3091" max="3091" style="136" width="9.42578125"/>
    <col min="3092" max="3328" style="136" width="9.140625"/>
    <col customWidth="1" min="3329" max="3329" style="136" width="71.140625"/>
    <col customWidth="1" min="3330" max="3330" style="136" width="11.85546875"/>
    <col customWidth="1" min="3331" max="3332" style="136" width="9.42578125"/>
    <col customWidth="1" min="3333" max="3333" style="136" width="11.28515625"/>
    <col customWidth="1" min="3334" max="3335" style="136" width="9.42578125"/>
    <col customWidth="1" min="3336" max="3336" style="136" width="11.28515625"/>
    <col customWidth="1" min="3337" max="3338" style="136" width="9.42578125"/>
    <col customWidth="1" min="3339" max="3339" style="136" width="11.5703125"/>
    <col customWidth="1" min="3340" max="3340" style="136" width="11.42578125"/>
    <col customWidth="1" min="3341" max="3341" style="136" width="9.42578125"/>
    <col customWidth="1" min="3342" max="3342" style="136" width="11.28515625"/>
    <col customWidth="1" min="3343" max="3344" style="136" width="9.42578125"/>
    <col customWidth="1" min="3345" max="3345" style="136" width="11.42578125"/>
    <col customWidth="1" min="3346" max="3346" style="136" width="11.85546875"/>
    <col customWidth="1" min="3347" max="3347" style="136" width="9.42578125"/>
    <col min="3348" max="3584" style="136" width="9.140625"/>
    <col customWidth="1" min="3585" max="3585" style="136" width="71.140625"/>
    <col customWidth="1" min="3586" max="3586" style="136" width="11.85546875"/>
    <col customWidth="1" min="3587" max="3588" style="136" width="9.42578125"/>
    <col customWidth="1" min="3589" max="3589" style="136" width="11.28515625"/>
    <col customWidth="1" min="3590" max="3591" style="136" width="9.42578125"/>
    <col customWidth="1" min="3592" max="3592" style="136" width="11.28515625"/>
    <col customWidth="1" min="3593" max="3594" style="136" width="9.42578125"/>
    <col customWidth="1" min="3595" max="3595" style="136" width="11.5703125"/>
    <col customWidth="1" min="3596" max="3596" style="136" width="11.42578125"/>
    <col customWidth="1" min="3597" max="3597" style="136" width="9.42578125"/>
    <col customWidth="1" min="3598" max="3598" style="136" width="11.28515625"/>
    <col customWidth="1" min="3599" max="3600" style="136" width="9.42578125"/>
    <col customWidth="1" min="3601" max="3601" style="136" width="11.42578125"/>
    <col customWidth="1" min="3602" max="3602" style="136" width="11.85546875"/>
    <col customWidth="1" min="3603" max="3603" style="136" width="9.42578125"/>
    <col min="3604" max="3840" style="136" width="9.140625"/>
    <col customWidth="1" min="3841" max="3841" style="136" width="71.140625"/>
    <col customWidth="1" min="3842" max="3842" style="136" width="11.85546875"/>
    <col customWidth="1" min="3843" max="3844" style="136" width="9.42578125"/>
    <col customWidth="1" min="3845" max="3845" style="136" width="11.28515625"/>
    <col customWidth="1" min="3846" max="3847" style="136" width="9.42578125"/>
    <col customWidth="1" min="3848" max="3848" style="136" width="11.28515625"/>
    <col customWidth="1" min="3849" max="3850" style="136" width="9.42578125"/>
    <col customWidth="1" min="3851" max="3851" style="136" width="11.5703125"/>
    <col customWidth="1" min="3852" max="3852" style="136" width="11.42578125"/>
    <col customWidth="1" min="3853" max="3853" style="136" width="9.42578125"/>
    <col customWidth="1" min="3854" max="3854" style="136" width="11.28515625"/>
    <col customWidth="1" min="3855" max="3856" style="136" width="9.42578125"/>
    <col customWidth="1" min="3857" max="3857" style="136" width="11.42578125"/>
    <col customWidth="1" min="3858" max="3858" style="136" width="11.85546875"/>
    <col customWidth="1" min="3859" max="3859" style="136" width="9.42578125"/>
    <col min="3860" max="4096" style="136" width="9.140625"/>
    <col customWidth="1" min="4097" max="4097" style="136" width="71.140625"/>
    <col customWidth="1" min="4098" max="4098" style="136" width="11.85546875"/>
    <col customWidth="1" min="4099" max="4100" style="136" width="9.42578125"/>
    <col customWidth="1" min="4101" max="4101" style="136" width="11.28515625"/>
    <col customWidth="1" min="4102" max="4103" style="136" width="9.42578125"/>
    <col customWidth="1" min="4104" max="4104" style="136" width="11.28515625"/>
    <col customWidth="1" min="4105" max="4106" style="136" width="9.42578125"/>
    <col customWidth="1" min="4107" max="4107" style="136" width="11.5703125"/>
    <col customWidth="1" min="4108" max="4108" style="136" width="11.42578125"/>
    <col customWidth="1" min="4109" max="4109" style="136" width="9.42578125"/>
    <col customWidth="1" min="4110" max="4110" style="136" width="11.28515625"/>
    <col customWidth="1" min="4111" max="4112" style="136" width="9.42578125"/>
    <col customWidth="1" min="4113" max="4113" style="136" width="11.42578125"/>
    <col customWidth="1" min="4114" max="4114" style="136" width="11.85546875"/>
    <col customWidth="1" min="4115" max="4115" style="136" width="9.42578125"/>
    <col min="4116" max="4352" style="136" width="9.140625"/>
    <col customWidth="1" min="4353" max="4353" style="136" width="71.140625"/>
    <col customWidth="1" min="4354" max="4354" style="136" width="11.85546875"/>
    <col customWidth="1" min="4355" max="4356" style="136" width="9.42578125"/>
    <col customWidth="1" min="4357" max="4357" style="136" width="11.28515625"/>
    <col customWidth="1" min="4358" max="4359" style="136" width="9.42578125"/>
    <col customWidth="1" min="4360" max="4360" style="136" width="11.28515625"/>
    <col customWidth="1" min="4361" max="4362" style="136" width="9.42578125"/>
    <col customWidth="1" min="4363" max="4363" style="136" width="11.5703125"/>
    <col customWidth="1" min="4364" max="4364" style="136" width="11.42578125"/>
    <col customWidth="1" min="4365" max="4365" style="136" width="9.42578125"/>
    <col customWidth="1" min="4366" max="4366" style="136" width="11.28515625"/>
    <col customWidth="1" min="4367" max="4368" style="136" width="9.42578125"/>
    <col customWidth="1" min="4369" max="4369" style="136" width="11.42578125"/>
    <col customWidth="1" min="4370" max="4370" style="136" width="11.85546875"/>
    <col customWidth="1" min="4371" max="4371" style="136" width="9.42578125"/>
    <col min="4372" max="4608" style="136" width="9.140625"/>
    <col customWidth="1" min="4609" max="4609" style="136" width="71.140625"/>
    <col customWidth="1" min="4610" max="4610" style="136" width="11.85546875"/>
    <col customWidth="1" min="4611" max="4612" style="136" width="9.42578125"/>
    <col customWidth="1" min="4613" max="4613" style="136" width="11.28515625"/>
    <col customWidth="1" min="4614" max="4615" style="136" width="9.42578125"/>
    <col customWidth="1" min="4616" max="4616" style="136" width="11.28515625"/>
    <col customWidth="1" min="4617" max="4618" style="136" width="9.42578125"/>
    <col customWidth="1" min="4619" max="4619" style="136" width="11.5703125"/>
    <col customWidth="1" min="4620" max="4620" style="136" width="11.42578125"/>
    <col customWidth="1" min="4621" max="4621" style="136" width="9.42578125"/>
    <col customWidth="1" min="4622" max="4622" style="136" width="11.28515625"/>
    <col customWidth="1" min="4623" max="4624" style="136" width="9.42578125"/>
    <col customWidth="1" min="4625" max="4625" style="136" width="11.42578125"/>
    <col customWidth="1" min="4626" max="4626" style="136" width="11.85546875"/>
    <col customWidth="1" min="4627" max="4627" style="136" width="9.42578125"/>
    <col min="4628" max="4864" style="136" width="9.140625"/>
    <col customWidth="1" min="4865" max="4865" style="136" width="71.140625"/>
    <col customWidth="1" min="4866" max="4866" style="136" width="11.85546875"/>
    <col customWidth="1" min="4867" max="4868" style="136" width="9.42578125"/>
    <col customWidth="1" min="4869" max="4869" style="136" width="11.28515625"/>
    <col customWidth="1" min="4870" max="4871" style="136" width="9.42578125"/>
    <col customWidth="1" min="4872" max="4872" style="136" width="11.28515625"/>
    <col customWidth="1" min="4873" max="4874" style="136" width="9.42578125"/>
    <col customWidth="1" min="4875" max="4875" style="136" width="11.5703125"/>
    <col customWidth="1" min="4876" max="4876" style="136" width="11.42578125"/>
    <col customWidth="1" min="4877" max="4877" style="136" width="9.42578125"/>
    <col customWidth="1" min="4878" max="4878" style="136" width="11.28515625"/>
    <col customWidth="1" min="4879" max="4880" style="136" width="9.42578125"/>
    <col customWidth="1" min="4881" max="4881" style="136" width="11.42578125"/>
    <col customWidth="1" min="4882" max="4882" style="136" width="11.85546875"/>
    <col customWidth="1" min="4883" max="4883" style="136" width="9.42578125"/>
    <col min="4884" max="5120" style="136" width="9.140625"/>
    <col customWidth="1" min="5121" max="5121" style="136" width="71.140625"/>
    <col customWidth="1" min="5122" max="5122" style="136" width="11.85546875"/>
    <col customWidth="1" min="5123" max="5124" style="136" width="9.42578125"/>
    <col customWidth="1" min="5125" max="5125" style="136" width="11.28515625"/>
    <col customWidth="1" min="5126" max="5127" style="136" width="9.42578125"/>
    <col customWidth="1" min="5128" max="5128" style="136" width="11.28515625"/>
    <col customWidth="1" min="5129" max="5130" style="136" width="9.42578125"/>
    <col customWidth="1" min="5131" max="5131" style="136" width="11.5703125"/>
    <col customWidth="1" min="5132" max="5132" style="136" width="11.42578125"/>
    <col customWidth="1" min="5133" max="5133" style="136" width="9.42578125"/>
    <col customWidth="1" min="5134" max="5134" style="136" width="11.28515625"/>
    <col customWidth="1" min="5135" max="5136" style="136" width="9.42578125"/>
    <col customWidth="1" min="5137" max="5137" style="136" width="11.42578125"/>
    <col customWidth="1" min="5138" max="5138" style="136" width="11.85546875"/>
    <col customWidth="1" min="5139" max="5139" style="136" width="9.42578125"/>
    <col min="5140" max="5376" style="136" width="9.140625"/>
    <col customWidth="1" min="5377" max="5377" style="136" width="71.140625"/>
    <col customWidth="1" min="5378" max="5378" style="136" width="11.85546875"/>
    <col customWidth="1" min="5379" max="5380" style="136" width="9.42578125"/>
    <col customWidth="1" min="5381" max="5381" style="136" width="11.28515625"/>
    <col customWidth="1" min="5382" max="5383" style="136" width="9.42578125"/>
    <col customWidth="1" min="5384" max="5384" style="136" width="11.28515625"/>
    <col customWidth="1" min="5385" max="5386" style="136" width="9.42578125"/>
    <col customWidth="1" min="5387" max="5387" style="136" width="11.5703125"/>
    <col customWidth="1" min="5388" max="5388" style="136" width="11.42578125"/>
    <col customWidth="1" min="5389" max="5389" style="136" width="9.42578125"/>
    <col customWidth="1" min="5390" max="5390" style="136" width="11.28515625"/>
    <col customWidth="1" min="5391" max="5392" style="136" width="9.42578125"/>
    <col customWidth="1" min="5393" max="5393" style="136" width="11.42578125"/>
    <col customWidth="1" min="5394" max="5394" style="136" width="11.85546875"/>
    <col customWidth="1" min="5395" max="5395" style="136" width="9.42578125"/>
    <col min="5396" max="5632" style="136" width="9.140625"/>
    <col customWidth="1" min="5633" max="5633" style="136" width="71.140625"/>
    <col customWidth="1" min="5634" max="5634" style="136" width="11.85546875"/>
    <col customWidth="1" min="5635" max="5636" style="136" width="9.42578125"/>
    <col customWidth="1" min="5637" max="5637" style="136" width="11.28515625"/>
    <col customWidth="1" min="5638" max="5639" style="136" width="9.42578125"/>
    <col customWidth="1" min="5640" max="5640" style="136" width="11.28515625"/>
    <col customWidth="1" min="5641" max="5642" style="136" width="9.42578125"/>
    <col customWidth="1" min="5643" max="5643" style="136" width="11.5703125"/>
    <col customWidth="1" min="5644" max="5644" style="136" width="11.42578125"/>
    <col customWidth="1" min="5645" max="5645" style="136" width="9.42578125"/>
    <col customWidth="1" min="5646" max="5646" style="136" width="11.28515625"/>
    <col customWidth="1" min="5647" max="5648" style="136" width="9.42578125"/>
    <col customWidth="1" min="5649" max="5649" style="136" width="11.42578125"/>
    <col customWidth="1" min="5650" max="5650" style="136" width="11.85546875"/>
    <col customWidth="1" min="5651" max="5651" style="136" width="9.42578125"/>
    <col min="5652" max="5888" style="136" width="9.140625"/>
    <col customWidth="1" min="5889" max="5889" style="136" width="71.140625"/>
    <col customWidth="1" min="5890" max="5890" style="136" width="11.85546875"/>
    <col customWidth="1" min="5891" max="5892" style="136" width="9.42578125"/>
    <col customWidth="1" min="5893" max="5893" style="136" width="11.28515625"/>
    <col customWidth="1" min="5894" max="5895" style="136" width="9.42578125"/>
    <col customWidth="1" min="5896" max="5896" style="136" width="11.28515625"/>
    <col customWidth="1" min="5897" max="5898" style="136" width="9.42578125"/>
    <col customWidth="1" min="5899" max="5899" style="136" width="11.5703125"/>
    <col customWidth="1" min="5900" max="5900" style="136" width="11.42578125"/>
    <col customWidth="1" min="5901" max="5901" style="136" width="9.42578125"/>
    <col customWidth="1" min="5902" max="5902" style="136" width="11.28515625"/>
    <col customWidth="1" min="5903" max="5904" style="136" width="9.42578125"/>
    <col customWidth="1" min="5905" max="5905" style="136" width="11.42578125"/>
    <col customWidth="1" min="5906" max="5906" style="136" width="11.85546875"/>
    <col customWidth="1" min="5907" max="5907" style="136" width="9.42578125"/>
    <col min="5908" max="6144" style="136" width="9.140625"/>
    <col customWidth="1" min="6145" max="6145" style="136" width="71.140625"/>
    <col customWidth="1" min="6146" max="6146" style="136" width="11.85546875"/>
    <col customWidth="1" min="6147" max="6148" style="136" width="9.42578125"/>
    <col customWidth="1" min="6149" max="6149" style="136" width="11.28515625"/>
    <col customWidth="1" min="6150" max="6151" style="136" width="9.42578125"/>
    <col customWidth="1" min="6152" max="6152" style="136" width="11.28515625"/>
    <col customWidth="1" min="6153" max="6154" style="136" width="9.42578125"/>
    <col customWidth="1" min="6155" max="6155" style="136" width="11.5703125"/>
    <col customWidth="1" min="6156" max="6156" style="136" width="11.42578125"/>
    <col customWidth="1" min="6157" max="6157" style="136" width="9.42578125"/>
    <col customWidth="1" min="6158" max="6158" style="136" width="11.28515625"/>
    <col customWidth="1" min="6159" max="6160" style="136" width="9.42578125"/>
    <col customWidth="1" min="6161" max="6161" style="136" width="11.42578125"/>
    <col customWidth="1" min="6162" max="6162" style="136" width="11.85546875"/>
    <col customWidth="1" min="6163" max="6163" style="136" width="9.42578125"/>
    <col min="6164" max="6400" style="136" width="9.140625"/>
    <col customWidth="1" min="6401" max="6401" style="136" width="71.140625"/>
    <col customWidth="1" min="6402" max="6402" style="136" width="11.85546875"/>
    <col customWidth="1" min="6403" max="6404" style="136" width="9.42578125"/>
    <col customWidth="1" min="6405" max="6405" style="136" width="11.28515625"/>
    <col customWidth="1" min="6406" max="6407" style="136" width="9.42578125"/>
    <col customWidth="1" min="6408" max="6408" style="136" width="11.28515625"/>
    <col customWidth="1" min="6409" max="6410" style="136" width="9.42578125"/>
    <col customWidth="1" min="6411" max="6411" style="136" width="11.5703125"/>
    <col customWidth="1" min="6412" max="6412" style="136" width="11.42578125"/>
    <col customWidth="1" min="6413" max="6413" style="136" width="9.42578125"/>
    <col customWidth="1" min="6414" max="6414" style="136" width="11.28515625"/>
    <col customWidth="1" min="6415" max="6416" style="136" width="9.42578125"/>
    <col customWidth="1" min="6417" max="6417" style="136" width="11.42578125"/>
    <col customWidth="1" min="6418" max="6418" style="136" width="11.85546875"/>
    <col customWidth="1" min="6419" max="6419" style="136" width="9.42578125"/>
    <col min="6420" max="6656" style="136" width="9.140625"/>
    <col customWidth="1" min="6657" max="6657" style="136" width="71.140625"/>
    <col customWidth="1" min="6658" max="6658" style="136" width="11.85546875"/>
    <col customWidth="1" min="6659" max="6660" style="136" width="9.42578125"/>
    <col customWidth="1" min="6661" max="6661" style="136" width="11.28515625"/>
    <col customWidth="1" min="6662" max="6663" style="136" width="9.42578125"/>
    <col customWidth="1" min="6664" max="6664" style="136" width="11.28515625"/>
    <col customWidth="1" min="6665" max="6666" style="136" width="9.42578125"/>
    <col customWidth="1" min="6667" max="6667" style="136" width="11.5703125"/>
    <col customWidth="1" min="6668" max="6668" style="136" width="11.42578125"/>
    <col customWidth="1" min="6669" max="6669" style="136" width="9.42578125"/>
    <col customWidth="1" min="6670" max="6670" style="136" width="11.28515625"/>
    <col customWidth="1" min="6671" max="6672" style="136" width="9.42578125"/>
    <col customWidth="1" min="6673" max="6673" style="136" width="11.42578125"/>
    <col customWidth="1" min="6674" max="6674" style="136" width="11.85546875"/>
    <col customWidth="1" min="6675" max="6675" style="136" width="9.42578125"/>
    <col min="6676" max="6912" style="136" width="9.140625"/>
    <col customWidth="1" min="6913" max="6913" style="136" width="71.140625"/>
    <col customWidth="1" min="6914" max="6914" style="136" width="11.85546875"/>
    <col customWidth="1" min="6915" max="6916" style="136" width="9.42578125"/>
    <col customWidth="1" min="6917" max="6917" style="136" width="11.28515625"/>
    <col customWidth="1" min="6918" max="6919" style="136" width="9.42578125"/>
    <col customWidth="1" min="6920" max="6920" style="136" width="11.28515625"/>
    <col customWidth="1" min="6921" max="6922" style="136" width="9.42578125"/>
    <col customWidth="1" min="6923" max="6923" style="136" width="11.5703125"/>
    <col customWidth="1" min="6924" max="6924" style="136" width="11.42578125"/>
    <col customWidth="1" min="6925" max="6925" style="136" width="9.42578125"/>
    <col customWidth="1" min="6926" max="6926" style="136" width="11.28515625"/>
    <col customWidth="1" min="6927" max="6928" style="136" width="9.42578125"/>
    <col customWidth="1" min="6929" max="6929" style="136" width="11.42578125"/>
    <col customWidth="1" min="6930" max="6930" style="136" width="11.85546875"/>
    <col customWidth="1" min="6931" max="6931" style="136" width="9.42578125"/>
    <col min="6932" max="7168" style="136" width="9.140625"/>
    <col customWidth="1" min="7169" max="7169" style="136" width="71.140625"/>
    <col customWidth="1" min="7170" max="7170" style="136" width="11.85546875"/>
    <col customWidth="1" min="7171" max="7172" style="136" width="9.42578125"/>
    <col customWidth="1" min="7173" max="7173" style="136" width="11.28515625"/>
    <col customWidth="1" min="7174" max="7175" style="136" width="9.42578125"/>
    <col customWidth="1" min="7176" max="7176" style="136" width="11.28515625"/>
    <col customWidth="1" min="7177" max="7178" style="136" width="9.42578125"/>
    <col customWidth="1" min="7179" max="7179" style="136" width="11.5703125"/>
    <col customWidth="1" min="7180" max="7180" style="136" width="11.42578125"/>
    <col customWidth="1" min="7181" max="7181" style="136" width="9.42578125"/>
    <col customWidth="1" min="7182" max="7182" style="136" width="11.28515625"/>
    <col customWidth="1" min="7183" max="7184" style="136" width="9.42578125"/>
    <col customWidth="1" min="7185" max="7185" style="136" width="11.42578125"/>
    <col customWidth="1" min="7186" max="7186" style="136" width="11.85546875"/>
    <col customWidth="1" min="7187" max="7187" style="136" width="9.42578125"/>
    <col min="7188" max="7424" style="136" width="9.140625"/>
    <col customWidth="1" min="7425" max="7425" style="136" width="71.140625"/>
    <col customWidth="1" min="7426" max="7426" style="136" width="11.85546875"/>
    <col customWidth="1" min="7427" max="7428" style="136" width="9.42578125"/>
    <col customWidth="1" min="7429" max="7429" style="136" width="11.28515625"/>
    <col customWidth="1" min="7430" max="7431" style="136" width="9.42578125"/>
    <col customWidth="1" min="7432" max="7432" style="136" width="11.28515625"/>
    <col customWidth="1" min="7433" max="7434" style="136" width="9.42578125"/>
    <col customWidth="1" min="7435" max="7435" style="136" width="11.5703125"/>
    <col customWidth="1" min="7436" max="7436" style="136" width="11.42578125"/>
    <col customWidth="1" min="7437" max="7437" style="136" width="9.42578125"/>
    <col customWidth="1" min="7438" max="7438" style="136" width="11.28515625"/>
    <col customWidth="1" min="7439" max="7440" style="136" width="9.42578125"/>
    <col customWidth="1" min="7441" max="7441" style="136" width="11.42578125"/>
    <col customWidth="1" min="7442" max="7442" style="136" width="11.85546875"/>
    <col customWidth="1" min="7443" max="7443" style="136" width="9.42578125"/>
    <col min="7444" max="7680" style="136" width="9.140625"/>
    <col customWidth="1" min="7681" max="7681" style="136" width="71.140625"/>
    <col customWidth="1" min="7682" max="7682" style="136" width="11.85546875"/>
    <col customWidth="1" min="7683" max="7684" style="136" width="9.42578125"/>
    <col customWidth="1" min="7685" max="7685" style="136" width="11.28515625"/>
    <col customWidth="1" min="7686" max="7687" style="136" width="9.42578125"/>
    <col customWidth="1" min="7688" max="7688" style="136" width="11.28515625"/>
    <col customWidth="1" min="7689" max="7690" style="136" width="9.42578125"/>
    <col customWidth="1" min="7691" max="7691" style="136" width="11.5703125"/>
    <col customWidth="1" min="7692" max="7692" style="136" width="11.42578125"/>
    <col customWidth="1" min="7693" max="7693" style="136" width="9.42578125"/>
    <col customWidth="1" min="7694" max="7694" style="136" width="11.28515625"/>
    <col customWidth="1" min="7695" max="7696" style="136" width="9.42578125"/>
    <col customWidth="1" min="7697" max="7697" style="136" width="11.42578125"/>
    <col customWidth="1" min="7698" max="7698" style="136" width="11.85546875"/>
    <col customWidth="1" min="7699" max="7699" style="136" width="9.42578125"/>
    <col min="7700" max="7936" style="136" width="9.140625"/>
    <col customWidth="1" min="7937" max="7937" style="136" width="71.140625"/>
    <col customWidth="1" min="7938" max="7938" style="136" width="11.85546875"/>
    <col customWidth="1" min="7939" max="7940" style="136" width="9.42578125"/>
    <col customWidth="1" min="7941" max="7941" style="136" width="11.28515625"/>
    <col customWidth="1" min="7942" max="7943" style="136" width="9.42578125"/>
    <col customWidth="1" min="7944" max="7944" style="136" width="11.28515625"/>
    <col customWidth="1" min="7945" max="7946" style="136" width="9.42578125"/>
    <col customWidth="1" min="7947" max="7947" style="136" width="11.5703125"/>
    <col customWidth="1" min="7948" max="7948" style="136" width="11.42578125"/>
    <col customWidth="1" min="7949" max="7949" style="136" width="9.42578125"/>
    <col customWidth="1" min="7950" max="7950" style="136" width="11.28515625"/>
    <col customWidth="1" min="7951" max="7952" style="136" width="9.42578125"/>
    <col customWidth="1" min="7953" max="7953" style="136" width="11.42578125"/>
    <col customWidth="1" min="7954" max="7954" style="136" width="11.85546875"/>
    <col customWidth="1" min="7955" max="7955" style="136" width="9.42578125"/>
    <col min="7956" max="8192" style="136" width="9.140625"/>
    <col customWidth="1" min="8193" max="8193" style="136" width="71.140625"/>
    <col customWidth="1" min="8194" max="8194" style="136" width="11.85546875"/>
    <col customWidth="1" min="8195" max="8196" style="136" width="9.42578125"/>
    <col customWidth="1" min="8197" max="8197" style="136" width="11.28515625"/>
    <col customWidth="1" min="8198" max="8199" style="136" width="9.42578125"/>
    <col customWidth="1" min="8200" max="8200" style="136" width="11.28515625"/>
    <col customWidth="1" min="8201" max="8202" style="136" width="9.42578125"/>
    <col customWidth="1" min="8203" max="8203" style="136" width="11.5703125"/>
    <col customWidth="1" min="8204" max="8204" style="136" width="11.42578125"/>
    <col customWidth="1" min="8205" max="8205" style="136" width="9.42578125"/>
    <col customWidth="1" min="8206" max="8206" style="136" width="11.28515625"/>
    <col customWidth="1" min="8207" max="8208" style="136" width="9.42578125"/>
    <col customWidth="1" min="8209" max="8209" style="136" width="11.42578125"/>
    <col customWidth="1" min="8210" max="8210" style="136" width="11.85546875"/>
    <col customWidth="1" min="8211" max="8211" style="136" width="9.42578125"/>
    <col min="8212" max="8448" style="136" width="9.140625"/>
    <col customWidth="1" min="8449" max="8449" style="136" width="71.140625"/>
    <col customWidth="1" min="8450" max="8450" style="136" width="11.85546875"/>
    <col customWidth="1" min="8451" max="8452" style="136" width="9.42578125"/>
    <col customWidth="1" min="8453" max="8453" style="136" width="11.28515625"/>
    <col customWidth="1" min="8454" max="8455" style="136" width="9.42578125"/>
    <col customWidth="1" min="8456" max="8456" style="136" width="11.28515625"/>
    <col customWidth="1" min="8457" max="8458" style="136" width="9.42578125"/>
    <col customWidth="1" min="8459" max="8459" style="136" width="11.5703125"/>
    <col customWidth="1" min="8460" max="8460" style="136" width="11.42578125"/>
    <col customWidth="1" min="8461" max="8461" style="136" width="9.42578125"/>
    <col customWidth="1" min="8462" max="8462" style="136" width="11.28515625"/>
    <col customWidth="1" min="8463" max="8464" style="136" width="9.42578125"/>
    <col customWidth="1" min="8465" max="8465" style="136" width="11.42578125"/>
    <col customWidth="1" min="8466" max="8466" style="136" width="11.85546875"/>
    <col customWidth="1" min="8467" max="8467" style="136" width="9.42578125"/>
    <col min="8468" max="8704" style="136" width="9.140625"/>
    <col customWidth="1" min="8705" max="8705" style="136" width="71.140625"/>
    <col customWidth="1" min="8706" max="8706" style="136" width="11.85546875"/>
    <col customWidth="1" min="8707" max="8708" style="136" width="9.42578125"/>
    <col customWidth="1" min="8709" max="8709" style="136" width="11.28515625"/>
    <col customWidth="1" min="8710" max="8711" style="136" width="9.42578125"/>
    <col customWidth="1" min="8712" max="8712" style="136" width="11.28515625"/>
    <col customWidth="1" min="8713" max="8714" style="136" width="9.42578125"/>
    <col customWidth="1" min="8715" max="8715" style="136" width="11.5703125"/>
    <col customWidth="1" min="8716" max="8716" style="136" width="11.42578125"/>
    <col customWidth="1" min="8717" max="8717" style="136" width="9.42578125"/>
    <col customWidth="1" min="8718" max="8718" style="136" width="11.28515625"/>
    <col customWidth="1" min="8719" max="8720" style="136" width="9.42578125"/>
    <col customWidth="1" min="8721" max="8721" style="136" width="11.42578125"/>
    <col customWidth="1" min="8722" max="8722" style="136" width="11.85546875"/>
    <col customWidth="1" min="8723" max="8723" style="136" width="9.42578125"/>
    <col min="8724" max="8960" style="136" width="9.140625"/>
    <col customWidth="1" min="8961" max="8961" style="136" width="71.140625"/>
    <col customWidth="1" min="8962" max="8962" style="136" width="11.85546875"/>
    <col customWidth="1" min="8963" max="8964" style="136" width="9.42578125"/>
    <col customWidth="1" min="8965" max="8965" style="136" width="11.28515625"/>
    <col customWidth="1" min="8966" max="8967" style="136" width="9.42578125"/>
    <col customWidth="1" min="8968" max="8968" style="136" width="11.28515625"/>
    <col customWidth="1" min="8969" max="8970" style="136" width="9.42578125"/>
    <col customWidth="1" min="8971" max="8971" style="136" width="11.5703125"/>
    <col customWidth="1" min="8972" max="8972" style="136" width="11.42578125"/>
    <col customWidth="1" min="8973" max="8973" style="136" width="9.42578125"/>
    <col customWidth="1" min="8974" max="8974" style="136" width="11.28515625"/>
    <col customWidth="1" min="8975" max="8976" style="136" width="9.42578125"/>
    <col customWidth="1" min="8977" max="8977" style="136" width="11.42578125"/>
    <col customWidth="1" min="8978" max="8978" style="136" width="11.85546875"/>
    <col customWidth="1" min="8979" max="8979" style="136" width="9.42578125"/>
    <col min="8980" max="9216" style="136" width="9.140625"/>
    <col customWidth="1" min="9217" max="9217" style="136" width="71.140625"/>
    <col customWidth="1" min="9218" max="9218" style="136" width="11.85546875"/>
    <col customWidth="1" min="9219" max="9220" style="136" width="9.42578125"/>
    <col customWidth="1" min="9221" max="9221" style="136" width="11.28515625"/>
    <col customWidth="1" min="9222" max="9223" style="136" width="9.42578125"/>
    <col customWidth="1" min="9224" max="9224" style="136" width="11.28515625"/>
    <col customWidth="1" min="9225" max="9226" style="136" width="9.42578125"/>
    <col customWidth="1" min="9227" max="9227" style="136" width="11.5703125"/>
    <col customWidth="1" min="9228" max="9228" style="136" width="11.42578125"/>
    <col customWidth="1" min="9229" max="9229" style="136" width="9.42578125"/>
    <col customWidth="1" min="9230" max="9230" style="136" width="11.28515625"/>
    <col customWidth="1" min="9231" max="9232" style="136" width="9.42578125"/>
    <col customWidth="1" min="9233" max="9233" style="136" width="11.42578125"/>
    <col customWidth="1" min="9234" max="9234" style="136" width="11.85546875"/>
    <col customWidth="1" min="9235" max="9235" style="136" width="9.42578125"/>
    <col min="9236" max="9472" style="136" width="9.140625"/>
    <col customWidth="1" min="9473" max="9473" style="136" width="71.140625"/>
    <col customWidth="1" min="9474" max="9474" style="136" width="11.85546875"/>
    <col customWidth="1" min="9475" max="9476" style="136" width="9.42578125"/>
    <col customWidth="1" min="9477" max="9477" style="136" width="11.28515625"/>
    <col customWidth="1" min="9478" max="9479" style="136" width="9.42578125"/>
    <col customWidth="1" min="9480" max="9480" style="136" width="11.28515625"/>
    <col customWidth="1" min="9481" max="9482" style="136" width="9.42578125"/>
    <col customWidth="1" min="9483" max="9483" style="136" width="11.5703125"/>
    <col customWidth="1" min="9484" max="9484" style="136" width="11.42578125"/>
    <col customWidth="1" min="9485" max="9485" style="136" width="9.42578125"/>
    <col customWidth="1" min="9486" max="9486" style="136" width="11.28515625"/>
    <col customWidth="1" min="9487" max="9488" style="136" width="9.42578125"/>
    <col customWidth="1" min="9489" max="9489" style="136" width="11.42578125"/>
    <col customWidth="1" min="9490" max="9490" style="136" width="11.85546875"/>
    <col customWidth="1" min="9491" max="9491" style="136" width="9.42578125"/>
    <col min="9492" max="9728" style="136" width="9.140625"/>
    <col customWidth="1" min="9729" max="9729" style="136" width="71.140625"/>
    <col customWidth="1" min="9730" max="9730" style="136" width="11.85546875"/>
    <col customWidth="1" min="9731" max="9732" style="136" width="9.42578125"/>
    <col customWidth="1" min="9733" max="9733" style="136" width="11.28515625"/>
    <col customWidth="1" min="9734" max="9735" style="136" width="9.42578125"/>
    <col customWidth="1" min="9736" max="9736" style="136" width="11.28515625"/>
    <col customWidth="1" min="9737" max="9738" style="136" width="9.42578125"/>
    <col customWidth="1" min="9739" max="9739" style="136" width="11.5703125"/>
    <col customWidth="1" min="9740" max="9740" style="136" width="11.42578125"/>
    <col customWidth="1" min="9741" max="9741" style="136" width="9.42578125"/>
    <col customWidth="1" min="9742" max="9742" style="136" width="11.28515625"/>
    <col customWidth="1" min="9743" max="9744" style="136" width="9.42578125"/>
    <col customWidth="1" min="9745" max="9745" style="136" width="11.42578125"/>
    <col customWidth="1" min="9746" max="9746" style="136" width="11.85546875"/>
    <col customWidth="1" min="9747" max="9747" style="136" width="9.42578125"/>
    <col min="9748" max="9984" style="136" width="9.140625"/>
    <col customWidth="1" min="9985" max="9985" style="136" width="71.140625"/>
    <col customWidth="1" min="9986" max="9986" style="136" width="11.85546875"/>
    <col customWidth="1" min="9987" max="9988" style="136" width="9.42578125"/>
    <col customWidth="1" min="9989" max="9989" style="136" width="11.28515625"/>
    <col customWidth="1" min="9990" max="9991" style="136" width="9.42578125"/>
    <col customWidth="1" min="9992" max="9992" style="136" width="11.28515625"/>
    <col customWidth="1" min="9993" max="9994" style="136" width="9.42578125"/>
    <col customWidth="1" min="9995" max="9995" style="136" width="11.5703125"/>
    <col customWidth="1" min="9996" max="9996" style="136" width="11.42578125"/>
    <col customWidth="1" min="9997" max="9997" style="136" width="9.42578125"/>
    <col customWidth="1" min="9998" max="9998" style="136" width="11.28515625"/>
    <col customWidth="1" min="9999" max="10000" style="136" width="9.42578125"/>
    <col customWidth="1" min="10001" max="10001" style="136" width="11.42578125"/>
    <col customWidth="1" min="10002" max="10002" style="136" width="11.85546875"/>
    <col customWidth="1" min="10003" max="10003" style="136" width="9.42578125"/>
    <col min="10004" max="10240" style="136" width="9.140625"/>
    <col customWidth="1" min="10241" max="10241" style="136" width="71.140625"/>
    <col customWidth="1" min="10242" max="10242" style="136" width="11.85546875"/>
    <col customWidth="1" min="10243" max="10244" style="136" width="9.42578125"/>
    <col customWidth="1" min="10245" max="10245" style="136" width="11.28515625"/>
    <col customWidth="1" min="10246" max="10247" style="136" width="9.42578125"/>
    <col customWidth="1" min="10248" max="10248" style="136" width="11.28515625"/>
    <col customWidth="1" min="10249" max="10250" style="136" width="9.42578125"/>
    <col customWidth="1" min="10251" max="10251" style="136" width="11.5703125"/>
    <col customWidth="1" min="10252" max="10252" style="136" width="11.42578125"/>
    <col customWidth="1" min="10253" max="10253" style="136" width="9.42578125"/>
    <col customWidth="1" min="10254" max="10254" style="136" width="11.28515625"/>
    <col customWidth="1" min="10255" max="10256" style="136" width="9.42578125"/>
    <col customWidth="1" min="10257" max="10257" style="136" width="11.42578125"/>
    <col customWidth="1" min="10258" max="10258" style="136" width="11.85546875"/>
    <col customWidth="1" min="10259" max="10259" style="136" width="9.42578125"/>
    <col min="10260" max="10496" style="136" width="9.140625"/>
    <col customWidth="1" min="10497" max="10497" style="136" width="71.140625"/>
    <col customWidth="1" min="10498" max="10498" style="136" width="11.85546875"/>
    <col customWidth="1" min="10499" max="10500" style="136" width="9.42578125"/>
    <col customWidth="1" min="10501" max="10501" style="136" width="11.28515625"/>
    <col customWidth="1" min="10502" max="10503" style="136" width="9.42578125"/>
    <col customWidth="1" min="10504" max="10504" style="136" width="11.28515625"/>
    <col customWidth="1" min="10505" max="10506" style="136" width="9.42578125"/>
    <col customWidth="1" min="10507" max="10507" style="136" width="11.5703125"/>
    <col customWidth="1" min="10508" max="10508" style="136" width="11.42578125"/>
    <col customWidth="1" min="10509" max="10509" style="136" width="9.42578125"/>
    <col customWidth="1" min="10510" max="10510" style="136" width="11.28515625"/>
    <col customWidth="1" min="10511" max="10512" style="136" width="9.42578125"/>
    <col customWidth="1" min="10513" max="10513" style="136" width="11.42578125"/>
    <col customWidth="1" min="10514" max="10514" style="136" width="11.85546875"/>
    <col customWidth="1" min="10515" max="10515" style="136" width="9.42578125"/>
    <col min="10516" max="10752" style="136" width="9.140625"/>
    <col customWidth="1" min="10753" max="10753" style="136" width="71.140625"/>
    <col customWidth="1" min="10754" max="10754" style="136" width="11.85546875"/>
    <col customWidth="1" min="10755" max="10756" style="136" width="9.42578125"/>
    <col customWidth="1" min="10757" max="10757" style="136" width="11.28515625"/>
    <col customWidth="1" min="10758" max="10759" style="136" width="9.42578125"/>
    <col customWidth="1" min="10760" max="10760" style="136" width="11.28515625"/>
    <col customWidth="1" min="10761" max="10762" style="136" width="9.42578125"/>
    <col customWidth="1" min="10763" max="10763" style="136" width="11.5703125"/>
    <col customWidth="1" min="10764" max="10764" style="136" width="11.42578125"/>
    <col customWidth="1" min="10765" max="10765" style="136" width="9.42578125"/>
    <col customWidth="1" min="10766" max="10766" style="136" width="11.28515625"/>
    <col customWidth="1" min="10767" max="10768" style="136" width="9.42578125"/>
    <col customWidth="1" min="10769" max="10769" style="136" width="11.42578125"/>
    <col customWidth="1" min="10770" max="10770" style="136" width="11.85546875"/>
    <col customWidth="1" min="10771" max="10771" style="136" width="9.42578125"/>
    <col min="10772" max="11008" style="136" width="9.140625"/>
    <col customWidth="1" min="11009" max="11009" style="136" width="71.140625"/>
    <col customWidth="1" min="11010" max="11010" style="136" width="11.85546875"/>
    <col customWidth="1" min="11011" max="11012" style="136" width="9.42578125"/>
    <col customWidth="1" min="11013" max="11013" style="136" width="11.28515625"/>
    <col customWidth="1" min="11014" max="11015" style="136" width="9.42578125"/>
    <col customWidth="1" min="11016" max="11016" style="136" width="11.28515625"/>
    <col customWidth="1" min="11017" max="11018" style="136" width="9.42578125"/>
    <col customWidth="1" min="11019" max="11019" style="136" width="11.5703125"/>
    <col customWidth="1" min="11020" max="11020" style="136" width="11.42578125"/>
    <col customWidth="1" min="11021" max="11021" style="136" width="9.42578125"/>
    <col customWidth="1" min="11022" max="11022" style="136" width="11.28515625"/>
    <col customWidth="1" min="11023" max="11024" style="136" width="9.42578125"/>
    <col customWidth="1" min="11025" max="11025" style="136" width="11.42578125"/>
    <col customWidth="1" min="11026" max="11026" style="136" width="11.85546875"/>
    <col customWidth="1" min="11027" max="11027" style="136" width="9.42578125"/>
    <col min="11028" max="11264" style="136" width="9.140625"/>
    <col customWidth="1" min="11265" max="11265" style="136" width="71.140625"/>
    <col customWidth="1" min="11266" max="11266" style="136" width="11.85546875"/>
    <col customWidth="1" min="11267" max="11268" style="136" width="9.42578125"/>
    <col customWidth="1" min="11269" max="11269" style="136" width="11.28515625"/>
    <col customWidth="1" min="11270" max="11271" style="136" width="9.42578125"/>
    <col customWidth="1" min="11272" max="11272" style="136" width="11.28515625"/>
    <col customWidth="1" min="11273" max="11274" style="136" width="9.42578125"/>
    <col customWidth="1" min="11275" max="11275" style="136" width="11.5703125"/>
    <col customWidth="1" min="11276" max="11276" style="136" width="11.42578125"/>
    <col customWidth="1" min="11277" max="11277" style="136" width="9.42578125"/>
    <col customWidth="1" min="11278" max="11278" style="136" width="11.28515625"/>
    <col customWidth="1" min="11279" max="11280" style="136" width="9.42578125"/>
    <col customWidth="1" min="11281" max="11281" style="136" width="11.42578125"/>
    <col customWidth="1" min="11282" max="11282" style="136" width="11.85546875"/>
    <col customWidth="1" min="11283" max="11283" style="136" width="9.42578125"/>
    <col min="11284" max="11520" style="136" width="9.140625"/>
    <col customWidth="1" min="11521" max="11521" style="136" width="71.140625"/>
    <col customWidth="1" min="11522" max="11522" style="136" width="11.85546875"/>
    <col customWidth="1" min="11523" max="11524" style="136" width="9.42578125"/>
    <col customWidth="1" min="11525" max="11525" style="136" width="11.28515625"/>
    <col customWidth="1" min="11526" max="11527" style="136" width="9.42578125"/>
    <col customWidth="1" min="11528" max="11528" style="136" width="11.28515625"/>
    <col customWidth="1" min="11529" max="11530" style="136" width="9.42578125"/>
    <col customWidth="1" min="11531" max="11531" style="136" width="11.5703125"/>
    <col customWidth="1" min="11532" max="11532" style="136" width="11.42578125"/>
    <col customWidth="1" min="11533" max="11533" style="136" width="9.42578125"/>
    <col customWidth="1" min="11534" max="11534" style="136" width="11.28515625"/>
    <col customWidth="1" min="11535" max="11536" style="136" width="9.42578125"/>
    <col customWidth="1" min="11537" max="11537" style="136" width="11.42578125"/>
    <col customWidth="1" min="11538" max="11538" style="136" width="11.85546875"/>
    <col customWidth="1" min="11539" max="11539" style="136" width="9.42578125"/>
    <col min="11540" max="11776" style="136" width="9.140625"/>
    <col customWidth="1" min="11777" max="11777" style="136" width="71.140625"/>
    <col customWidth="1" min="11778" max="11778" style="136" width="11.85546875"/>
    <col customWidth="1" min="11779" max="11780" style="136" width="9.42578125"/>
    <col customWidth="1" min="11781" max="11781" style="136" width="11.28515625"/>
    <col customWidth="1" min="11782" max="11783" style="136" width="9.42578125"/>
    <col customWidth="1" min="11784" max="11784" style="136" width="11.28515625"/>
    <col customWidth="1" min="11785" max="11786" style="136" width="9.42578125"/>
    <col customWidth="1" min="11787" max="11787" style="136" width="11.5703125"/>
    <col customWidth="1" min="11788" max="11788" style="136" width="11.42578125"/>
    <col customWidth="1" min="11789" max="11789" style="136" width="9.42578125"/>
    <col customWidth="1" min="11790" max="11790" style="136" width="11.28515625"/>
    <col customWidth="1" min="11791" max="11792" style="136" width="9.42578125"/>
    <col customWidth="1" min="11793" max="11793" style="136" width="11.42578125"/>
    <col customWidth="1" min="11794" max="11794" style="136" width="11.85546875"/>
    <col customWidth="1" min="11795" max="11795" style="136" width="9.42578125"/>
    <col min="11796" max="12032" style="136" width="9.140625"/>
    <col customWidth="1" min="12033" max="12033" style="136" width="71.140625"/>
    <col customWidth="1" min="12034" max="12034" style="136" width="11.85546875"/>
    <col customWidth="1" min="12035" max="12036" style="136" width="9.42578125"/>
    <col customWidth="1" min="12037" max="12037" style="136" width="11.28515625"/>
    <col customWidth="1" min="12038" max="12039" style="136" width="9.42578125"/>
    <col customWidth="1" min="12040" max="12040" style="136" width="11.28515625"/>
    <col customWidth="1" min="12041" max="12042" style="136" width="9.42578125"/>
    <col customWidth="1" min="12043" max="12043" style="136" width="11.5703125"/>
    <col customWidth="1" min="12044" max="12044" style="136" width="11.42578125"/>
    <col customWidth="1" min="12045" max="12045" style="136" width="9.42578125"/>
    <col customWidth="1" min="12046" max="12046" style="136" width="11.28515625"/>
    <col customWidth="1" min="12047" max="12048" style="136" width="9.42578125"/>
    <col customWidth="1" min="12049" max="12049" style="136" width="11.42578125"/>
    <col customWidth="1" min="12050" max="12050" style="136" width="11.85546875"/>
    <col customWidth="1" min="12051" max="12051" style="136" width="9.42578125"/>
    <col min="12052" max="12288" style="136" width="9.140625"/>
    <col customWidth="1" min="12289" max="12289" style="136" width="71.140625"/>
    <col customWidth="1" min="12290" max="12290" style="136" width="11.85546875"/>
    <col customWidth="1" min="12291" max="12292" style="136" width="9.42578125"/>
    <col customWidth="1" min="12293" max="12293" style="136" width="11.28515625"/>
    <col customWidth="1" min="12294" max="12295" style="136" width="9.42578125"/>
    <col customWidth="1" min="12296" max="12296" style="136" width="11.28515625"/>
    <col customWidth="1" min="12297" max="12298" style="136" width="9.42578125"/>
    <col customWidth="1" min="12299" max="12299" style="136" width="11.5703125"/>
    <col customWidth="1" min="12300" max="12300" style="136" width="11.42578125"/>
    <col customWidth="1" min="12301" max="12301" style="136" width="9.42578125"/>
    <col customWidth="1" min="12302" max="12302" style="136" width="11.28515625"/>
    <col customWidth="1" min="12303" max="12304" style="136" width="9.42578125"/>
    <col customWidth="1" min="12305" max="12305" style="136" width="11.42578125"/>
    <col customWidth="1" min="12306" max="12306" style="136" width="11.85546875"/>
    <col customWidth="1" min="12307" max="12307" style="136" width="9.42578125"/>
    <col min="12308" max="12544" style="136" width="9.140625"/>
    <col customWidth="1" min="12545" max="12545" style="136" width="71.140625"/>
    <col customWidth="1" min="12546" max="12546" style="136" width="11.85546875"/>
    <col customWidth="1" min="12547" max="12548" style="136" width="9.42578125"/>
    <col customWidth="1" min="12549" max="12549" style="136" width="11.28515625"/>
    <col customWidth="1" min="12550" max="12551" style="136" width="9.42578125"/>
    <col customWidth="1" min="12552" max="12552" style="136" width="11.28515625"/>
    <col customWidth="1" min="12553" max="12554" style="136" width="9.42578125"/>
    <col customWidth="1" min="12555" max="12555" style="136" width="11.5703125"/>
    <col customWidth="1" min="12556" max="12556" style="136" width="11.42578125"/>
    <col customWidth="1" min="12557" max="12557" style="136" width="9.42578125"/>
    <col customWidth="1" min="12558" max="12558" style="136" width="11.28515625"/>
    <col customWidth="1" min="12559" max="12560" style="136" width="9.42578125"/>
    <col customWidth="1" min="12561" max="12561" style="136" width="11.42578125"/>
    <col customWidth="1" min="12562" max="12562" style="136" width="11.85546875"/>
    <col customWidth="1" min="12563" max="12563" style="136" width="9.42578125"/>
    <col min="12564" max="12800" style="136" width="9.140625"/>
    <col customWidth="1" min="12801" max="12801" style="136" width="71.140625"/>
    <col customWidth="1" min="12802" max="12802" style="136" width="11.85546875"/>
    <col customWidth="1" min="12803" max="12804" style="136" width="9.42578125"/>
    <col customWidth="1" min="12805" max="12805" style="136" width="11.28515625"/>
    <col customWidth="1" min="12806" max="12807" style="136" width="9.42578125"/>
    <col customWidth="1" min="12808" max="12808" style="136" width="11.28515625"/>
    <col customWidth="1" min="12809" max="12810" style="136" width="9.42578125"/>
    <col customWidth="1" min="12811" max="12811" style="136" width="11.5703125"/>
    <col customWidth="1" min="12812" max="12812" style="136" width="11.42578125"/>
    <col customWidth="1" min="12813" max="12813" style="136" width="9.42578125"/>
    <col customWidth="1" min="12814" max="12814" style="136" width="11.28515625"/>
    <col customWidth="1" min="12815" max="12816" style="136" width="9.42578125"/>
    <col customWidth="1" min="12817" max="12817" style="136" width="11.42578125"/>
    <col customWidth="1" min="12818" max="12818" style="136" width="11.85546875"/>
    <col customWidth="1" min="12819" max="12819" style="136" width="9.42578125"/>
    <col min="12820" max="13056" style="136" width="9.140625"/>
    <col customWidth="1" min="13057" max="13057" style="136" width="71.140625"/>
    <col customWidth="1" min="13058" max="13058" style="136" width="11.85546875"/>
    <col customWidth="1" min="13059" max="13060" style="136" width="9.42578125"/>
    <col customWidth="1" min="13061" max="13061" style="136" width="11.28515625"/>
    <col customWidth="1" min="13062" max="13063" style="136" width="9.42578125"/>
    <col customWidth="1" min="13064" max="13064" style="136" width="11.28515625"/>
    <col customWidth="1" min="13065" max="13066" style="136" width="9.42578125"/>
    <col customWidth="1" min="13067" max="13067" style="136" width="11.5703125"/>
    <col customWidth="1" min="13068" max="13068" style="136" width="11.42578125"/>
    <col customWidth="1" min="13069" max="13069" style="136" width="9.42578125"/>
    <col customWidth="1" min="13070" max="13070" style="136" width="11.28515625"/>
    <col customWidth="1" min="13071" max="13072" style="136" width="9.42578125"/>
    <col customWidth="1" min="13073" max="13073" style="136" width="11.42578125"/>
    <col customWidth="1" min="13074" max="13074" style="136" width="11.85546875"/>
    <col customWidth="1" min="13075" max="13075" style="136" width="9.42578125"/>
    <col min="13076" max="13312" style="136" width="9.140625"/>
    <col customWidth="1" min="13313" max="13313" style="136" width="71.140625"/>
    <col customWidth="1" min="13314" max="13314" style="136" width="11.85546875"/>
    <col customWidth="1" min="13315" max="13316" style="136" width="9.42578125"/>
    <col customWidth="1" min="13317" max="13317" style="136" width="11.28515625"/>
    <col customWidth="1" min="13318" max="13319" style="136" width="9.42578125"/>
    <col customWidth="1" min="13320" max="13320" style="136" width="11.28515625"/>
    <col customWidth="1" min="13321" max="13322" style="136" width="9.42578125"/>
    <col customWidth="1" min="13323" max="13323" style="136" width="11.5703125"/>
    <col customWidth="1" min="13324" max="13324" style="136" width="11.42578125"/>
    <col customWidth="1" min="13325" max="13325" style="136" width="9.42578125"/>
    <col customWidth="1" min="13326" max="13326" style="136" width="11.28515625"/>
    <col customWidth="1" min="13327" max="13328" style="136" width="9.42578125"/>
    <col customWidth="1" min="13329" max="13329" style="136" width="11.42578125"/>
    <col customWidth="1" min="13330" max="13330" style="136" width="11.85546875"/>
    <col customWidth="1" min="13331" max="13331" style="136" width="9.42578125"/>
    <col min="13332" max="13568" style="136" width="9.140625"/>
    <col customWidth="1" min="13569" max="13569" style="136" width="71.140625"/>
    <col customWidth="1" min="13570" max="13570" style="136" width="11.85546875"/>
    <col customWidth="1" min="13571" max="13572" style="136" width="9.42578125"/>
    <col customWidth="1" min="13573" max="13573" style="136" width="11.28515625"/>
    <col customWidth="1" min="13574" max="13575" style="136" width="9.42578125"/>
    <col customWidth="1" min="13576" max="13576" style="136" width="11.28515625"/>
    <col customWidth="1" min="13577" max="13578" style="136" width="9.42578125"/>
    <col customWidth="1" min="13579" max="13579" style="136" width="11.5703125"/>
    <col customWidth="1" min="13580" max="13580" style="136" width="11.42578125"/>
    <col customWidth="1" min="13581" max="13581" style="136" width="9.42578125"/>
    <col customWidth="1" min="13582" max="13582" style="136" width="11.28515625"/>
    <col customWidth="1" min="13583" max="13584" style="136" width="9.42578125"/>
    <col customWidth="1" min="13585" max="13585" style="136" width="11.42578125"/>
    <col customWidth="1" min="13586" max="13586" style="136" width="11.85546875"/>
    <col customWidth="1" min="13587" max="13587" style="136" width="9.42578125"/>
    <col min="13588" max="13824" style="136" width="9.140625"/>
    <col customWidth="1" min="13825" max="13825" style="136" width="71.140625"/>
    <col customWidth="1" min="13826" max="13826" style="136" width="11.85546875"/>
    <col customWidth="1" min="13827" max="13828" style="136" width="9.42578125"/>
    <col customWidth="1" min="13829" max="13829" style="136" width="11.28515625"/>
    <col customWidth="1" min="13830" max="13831" style="136" width="9.42578125"/>
    <col customWidth="1" min="13832" max="13832" style="136" width="11.28515625"/>
    <col customWidth="1" min="13833" max="13834" style="136" width="9.42578125"/>
    <col customWidth="1" min="13835" max="13835" style="136" width="11.5703125"/>
    <col customWidth="1" min="13836" max="13836" style="136" width="11.42578125"/>
    <col customWidth="1" min="13837" max="13837" style="136" width="9.42578125"/>
    <col customWidth="1" min="13838" max="13838" style="136" width="11.28515625"/>
    <col customWidth="1" min="13839" max="13840" style="136" width="9.42578125"/>
    <col customWidth="1" min="13841" max="13841" style="136" width="11.42578125"/>
    <col customWidth="1" min="13842" max="13842" style="136" width="11.85546875"/>
    <col customWidth="1" min="13843" max="13843" style="136" width="9.42578125"/>
    <col min="13844" max="14080" style="136" width="9.140625"/>
    <col customWidth="1" min="14081" max="14081" style="136" width="71.140625"/>
    <col customWidth="1" min="14082" max="14082" style="136" width="11.85546875"/>
    <col customWidth="1" min="14083" max="14084" style="136" width="9.42578125"/>
    <col customWidth="1" min="14085" max="14085" style="136" width="11.28515625"/>
    <col customWidth="1" min="14086" max="14087" style="136" width="9.42578125"/>
    <col customWidth="1" min="14088" max="14088" style="136" width="11.28515625"/>
    <col customWidth="1" min="14089" max="14090" style="136" width="9.42578125"/>
    <col customWidth="1" min="14091" max="14091" style="136" width="11.5703125"/>
    <col customWidth="1" min="14092" max="14092" style="136" width="11.42578125"/>
    <col customWidth="1" min="14093" max="14093" style="136" width="9.42578125"/>
    <col customWidth="1" min="14094" max="14094" style="136" width="11.28515625"/>
    <col customWidth="1" min="14095" max="14096" style="136" width="9.42578125"/>
    <col customWidth="1" min="14097" max="14097" style="136" width="11.42578125"/>
    <col customWidth="1" min="14098" max="14098" style="136" width="11.85546875"/>
    <col customWidth="1" min="14099" max="14099" style="136" width="9.42578125"/>
    <col min="14100" max="14336" style="136" width="9.140625"/>
    <col customWidth="1" min="14337" max="14337" style="136" width="71.140625"/>
    <col customWidth="1" min="14338" max="14338" style="136" width="11.85546875"/>
    <col customWidth="1" min="14339" max="14340" style="136" width="9.42578125"/>
    <col customWidth="1" min="14341" max="14341" style="136" width="11.28515625"/>
    <col customWidth="1" min="14342" max="14343" style="136" width="9.42578125"/>
    <col customWidth="1" min="14344" max="14344" style="136" width="11.28515625"/>
    <col customWidth="1" min="14345" max="14346" style="136" width="9.42578125"/>
    <col customWidth="1" min="14347" max="14347" style="136" width="11.5703125"/>
    <col customWidth="1" min="14348" max="14348" style="136" width="11.42578125"/>
    <col customWidth="1" min="14349" max="14349" style="136" width="9.42578125"/>
    <col customWidth="1" min="14350" max="14350" style="136" width="11.28515625"/>
    <col customWidth="1" min="14351" max="14352" style="136" width="9.42578125"/>
    <col customWidth="1" min="14353" max="14353" style="136" width="11.42578125"/>
    <col customWidth="1" min="14354" max="14354" style="136" width="11.85546875"/>
    <col customWidth="1" min="14355" max="14355" style="136" width="9.42578125"/>
    <col min="14356" max="14592" style="136" width="9.140625"/>
    <col customWidth="1" min="14593" max="14593" style="136" width="71.140625"/>
    <col customWidth="1" min="14594" max="14594" style="136" width="11.85546875"/>
    <col customWidth="1" min="14595" max="14596" style="136" width="9.42578125"/>
    <col customWidth="1" min="14597" max="14597" style="136" width="11.28515625"/>
    <col customWidth="1" min="14598" max="14599" style="136" width="9.42578125"/>
    <col customWidth="1" min="14600" max="14600" style="136" width="11.28515625"/>
    <col customWidth="1" min="14601" max="14602" style="136" width="9.42578125"/>
    <col customWidth="1" min="14603" max="14603" style="136" width="11.5703125"/>
    <col customWidth="1" min="14604" max="14604" style="136" width="11.42578125"/>
    <col customWidth="1" min="14605" max="14605" style="136" width="9.42578125"/>
    <col customWidth="1" min="14606" max="14606" style="136" width="11.28515625"/>
    <col customWidth="1" min="14607" max="14608" style="136" width="9.42578125"/>
    <col customWidth="1" min="14609" max="14609" style="136" width="11.42578125"/>
    <col customWidth="1" min="14610" max="14610" style="136" width="11.85546875"/>
    <col customWidth="1" min="14611" max="14611" style="136" width="9.42578125"/>
    <col min="14612" max="14848" style="136" width="9.140625"/>
    <col customWidth="1" min="14849" max="14849" style="136" width="71.140625"/>
    <col customWidth="1" min="14850" max="14850" style="136" width="11.85546875"/>
    <col customWidth="1" min="14851" max="14852" style="136" width="9.42578125"/>
    <col customWidth="1" min="14853" max="14853" style="136" width="11.28515625"/>
    <col customWidth="1" min="14854" max="14855" style="136" width="9.42578125"/>
    <col customWidth="1" min="14856" max="14856" style="136" width="11.28515625"/>
    <col customWidth="1" min="14857" max="14858" style="136" width="9.42578125"/>
    <col customWidth="1" min="14859" max="14859" style="136" width="11.5703125"/>
    <col customWidth="1" min="14860" max="14860" style="136" width="11.42578125"/>
    <col customWidth="1" min="14861" max="14861" style="136" width="9.42578125"/>
    <col customWidth="1" min="14862" max="14862" style="136" width="11.28515625"/>
    <col customWidth="1" min="14863" max="14864" style="136" width="9.42578125"/>
    <col customWidth="1" min="14865" max="14865" style="136" width="11.42578125"/>
    <col customWidth="1" min="14866" max="14866" style="136" width="11.85546875"/>
    <col customWidth="1" min="14867" max="14867" style="136" width="9.42578125"/>
    <col min="14868" max="15104" style="136" width="9.140625"/>
    <col customWidth="1" min="15105" max="15105" style="136" width="71.140625"/>
    <col customWidth="1" min="15106" max="15106" style="136" width="11.85546875"/>
    <col customWidth="1" min="15107" max="15108" style="136" width="9.42578125"/>
    <col customWidth="1" min="15109" max="15109" style="136" width="11.28515625"/>
    <col customWidth="1" min="15110" max="15111" style="136" width="9.42578125"/>
    <col customWidth="1" min="15112" max="15112" style="136" width="11.28515625"/>
    <col customWidth="1" min="15113" max="15114" style="136" width="9.42578125"/>
    <col customWidth="1" min="15115" max="15115" style="136" width="11.5703125"/>
    <col customWidth="1" min="15116" max="15116" style="136" width="11.42578125"/>
    <col customWidth="1" min="15117" max="15117" style="136" width="9.42578125"/>
    <col customWidth="1" min="15118" max="15118" style="136" width="11.28515625"/>
    <col customWidth="1" min="15119" max="15120" style="136" width="9.42578125"/>
    <col customWidth="1" min="15121" max="15121" style="136" width="11.42578125"/>
    <col customWidth="1" min="15122" max="15122" style="136" width="11.85546875"/>
    <col customWidth="1" min="15123" max="15123" style="136" width="9.42578125"/>
    <col min="15124" max="15360" style="136" width="9.140625"/>
    <col customWidth="1" min="15361" max="15361" style="136" width="71.140625"/>
    <col customWidth="1" min="15362" max="15362" style="136" width="11.85546875"/>
    <col customWidth="1" min="15363" max="15364" style="136" width="9.42578125"/>
    <col customWidth="1" min="15365" max="15365" style="136" width="11.28515625"/>
    <col customWidth="1" min="15366" max="15367" style="136" width="9.42578125"/>
    <col customWidth="1" min="15368" max="15368" style="136" width="11.28515625"/>
    <col customWidth="1" min="15369" max="15370" style="136" width="9.42578125"/>
    <col customWidth="1" min="15371" max="15371" style="136" width="11.5703125"/>
    <col customWidth="1" min="15372" max="15372" style="136" width="11.42578125"/>
    <col customWidth="1" min="15373" max="15373" style="136" width="9.42578125"/>
    <col customWidth="1" min="15374" max="15374" style="136" width="11.28515625"/>
    <col customWidth="1" min="15375" max="15376" style="136" width="9.42578125"/>
    <col customWidth="1" min="15377" max="15377" style="136" width="11.42578125"/>
    <col customWidth="1" min="15378" max="15378" style="136" width="11.85546875"/>
    <col customWidth="1" min="15379" max="15379" style="136" width="9.42578125"/>
    <col min="15380" max="15616" style="136" width="9.140625"/>
    <col customWidth="1" min="15617" max="15617" style="136" width="71.140625"/>
    <col customWidth="1" min="15618" max="15618" style="136" width="11.85546875"/>
    <col customWidth="1" min="15619" max="15620" style="136" width="9.42578125"/>
    <col customWidth="1" min="15621" max="15621" style="136" width="11.28515625"/>
    <col customWidth="1" min="15622" max="15623" style="136" width="9.42578125"/>
    <col customWidth="1" min="15624" max="15624" style="136" width="11.28515625"/>
    <col customWidth="1" min="15625" max="15626" style="136" width="9.42578125"/>
    <col customWidth="1" min="15627" max="15627" style="136" width="11.5703125"/>
    <col customWidth="1" min="15628" max="15628" style="136" width="11.42578125"/>
    <col customWidth="1" min="15629" max="15629" style="136" width="9.42578125"/>
    <col customWidth="1" min="15630" max="15630" style="136" width="11.28515625"/>
    <col customWidth="1" min="15631" max="15632" style="136" width="9.42578125"/>
    <col customWidth="1" min="15633" max="15633" style="136" width="11.42578125"/>
    <col customWidth="1" min="15634" max="15634" style="136" width="11.85546875"/>
    <col customWidth="1" min="15635" max="15635" style="136" width="9.42578125"/>
    <col min="15636" max="15872" style="136" width="9.140625"/>
    <col customWidth="1" min="15873" max="15873" style="136" width="71.140625"/>
    <col customWidth="1" min="15874" max="15874" style="136" width="11.85546875"/>
    <col customWidth="1" min="15875" max="15876" style="136" width="9.42578125"/>
    <col customWidth="1" min="15877" max="15877" style="136" width="11.28515625"/>
    <col customWidth="1" min="15878" max="15879" style="136" width="9.42578125"/>
    <col customWidth="1" min="15880" max="15880" style="136" width="11.28515625"/>
    <col customWidth="1" min="15881" max="15882" style="136" width="9.42578125"/>
    <col customWidth="1" min="15883" max="15883" style="136" width="11.5703125"/>
    <col customWidth="1" min="15884" max="15884" style="136" width="11.42578125"/>
    <col customWidth="1" min="15885" max="15885" style="136" width="9.42578125"/>
    <col customWidth="1" min="15886" max="15886" style="136" width="11.28515625"/>
    <col customWidth="1" min="15887" max="15888" style="136" width="9.42578125"/>
    <col customWidth="1" min="15889" max="15889" style="136" width="11.42578125"/>
    <col customWidth="1" min="15890" max="15890" style="136" width="11.85546875"/>
    <col customWidth="1" min="15891" max="15891" style="136" width="9.42578125"/>
    <col min="15892" max="16128" style="136" width="9.140625"/>
    <col customWidth="1" min="16129" max="16129" style="136" width="71.140625"/>
    <col customWidth="1" min="16130" max="16130" style="136" width="11.85546875"/>
    <col customWidth="1" min="16131" max="16132" style="136" width="9.42578125"/>
    <col customWidth="1" min="16133" max="16133" style="136" width="11.28515625"/>
    <col customWidth="1" min="16134" max="16135" style="136" width="9.42578125"/>
    <col customWidth="1" min="16136" max="16136" style="136" width="11.28515625"/>
    <col customWidth="1" min="16137" max="16138" style="136" width="9.42578125"/>
    <col customWidth="1" min="16139" max="16139" style="136" width="11.5703125"/>
    <col customWidth="1" min="16140" max="16140" style="136" width="11.42578125"/>
    <col customWidth="1" min="16141" max="16141" style="136" width="9.42578125"/>
    <col customWidth="1" min="16142" max="16142" style="136" width="11.28515625"/>
    <col customWidth="1" min="16143" max="16144" style="136" width="9.42578125"/>
    <col customWidth="1" min="16145" max="16145" style="136" width="11.42578125"/>
    <col customWidth="1" min="16146" max="16146" style="136" width="11.85546875"/>
    <col customWidth="1" min="16147" max="16147" style="136" width="9.42578125"/>
    <col min="16148" max="16384" style="136" width="9.140625"/>
  </cols>
  <sheetData>
    <row r="1" ht="55.5" customHeight="1">
      <c r="A1" s="3869" t="s">
        <v>297</v>
      </c>
      <c r="B1" s="3869"/>
      <c r="C1" s="3869"/>
      <c r="D1" s="3869"/>
      <c r="E1" s="3869"/>
      <c r="F1" s="3869"/>
      <c r="G1" s="3869"/>
      <c r="H1" s="3869"/>
      <c r="I1" s="3869"/>
      <c r="J1" s="3869"/>
      <c r="K1" s="3869"/>
      <c r="L1" s="3869"/>
      <c r="M1" s="3869"/>
      <c r="N1" s="3869"/>
      <c r="O1" s="3869"/>
      <c r="P1" s="3869"/>
      <c r="Q1" s="3869"/>
      <c r="R1" s="3869"/>
      <c r="S1" s="3869"/>
    </row>
    <row r="2" ht="27.75" customHeight="1">
      <c r="A2" s="3869" t="s">
        <v>32</v>
      </c>
      <c r="B2" s="3869"/>
      <c r="C2" s="3869"/>
      <c r="D2" s="3869"/>
      <c r="E2" s="3869"/>
      <c r="F2" s="3869"/>
      <c r="G2" s="3869"/>
      <c r="H2" s="3869"/>
      <c r="I2" s="3869"/>
      <c r="J2" s="3869"/>
      <c r="K2" s="3869"/>
      <c r="L2" s="3869"/>
      <c r="M2" s="3869"/>
      <c r="N2" s="3869"/>
      <c r="O2" s="3869"/>
      <c r="P2" s="3869"/>
      <c r="Q2" s="3869"/>
      <c r="R2" s="3869"/>
      <c r="S2" s="3869"/>
    </row>
    <row r="3" ht="33" customHeight="1">
      <c r="A3" s="140"/>
      <c r="B3" s="3870"/>
      <c r="C3" s="3870"/>
      <c r="D3" s="3870"/>
      <c r="E3" s="3870"/>
      <c r="F3" s="3870"/>
      <c r="G3" s="3870"/>
      <c r="H3" s="3870"/>
      <c r="I3" s="3870"/>
      <c r="J3" s="3870"/>
      <c r="K3" s="3870"/>
      <c r="L3" s="3870"/>
      <c r="M3" s="3870"/>
      <c r="N3" s="3870"/>
      <c r="O3" s="3870"/>
      <c r="P3" s="3870"/>
      <c r="Q3" s="3870"/>
      <c r="R3" s="3870"/>
      <c r="S3" s="3871"/>
    </row>
    <row r="4" ht="13.5" customHeight="1">
      <c r="A4" s="405" t="s">
        <v>3</v>
      </c>
      <c r="B4" s="3872" t="s">
        <v>4</v>
      </c>
      <c r="C4" s="270"/>
      <c r="D4" s="270"/>
      <c r="E4" s="3872" t="s">
        <v>5</v>
      </c>
      <c r="F4" s="270"/>
      <c r="G4" s="271"/>
      <c r="H4" s="3873" t="s">
        <v>6</v>
      </c>
      <c r="I4" s="270"/>
      <c r="J4" s="270"/>
      <c r="K4" s="3872" t="s">
        <v>7</v>
      </c>
      <c r="L4" s="270"/>
      <c r="M4" s="271"/>
      <c r="N4" s="273">
        <v>5</v>
      </c>
      <c r="O4" s="270"/>
      <c r="P4" s="270"/>
      <c r="Q4" s="409" t="s">
        <v>26</v>
      </c>
      <c r="R4" s="148"/>
      <c r="S4" s="149"/>
    </row>
    <row r="5" ht="33" customHeight="1">
      <c r="A5" s="276"/>
      <c r="B5" s="277"/>
      <c r="C5" s="278"/>
      <c r="D5" s="278"/>
      <c r="E5" s="279"/>
      <c r="F5" s="280"/>
      <c r="G5" s="281"/>
      <c r="H5" s="280"/>
      <c r="I5" s="280"/>
      <c r="J5" s="280"/>
      <c r="K5" s="282"/>
      <c r="L5" s="283"/>
      <c r="M5" s="284"/>
      <c r="N5" s="277"/>
      <c r="O5" s="278"/>
      <c r="P5" s="278"/>
      <c r="Q5" s="3874"/>
      <c r="R5" s="3875"/>
      <c r="S5" s="3876"/>
    </row>
    <row r="6" ht="58.5" customHeight="1">
      <c r="A6" s="150"/>
      <c r="B6" s="3877" t="s">
        <v>9</v>
      </c>
      <c r="C6" s="3877" t="s">
        <v>10</v>
      </c>
      <c r="D6" s="3877" t="s">
        <v>11</v>
      </c>
      <c r="E6" s="3877" t="s">
        <v>9</v>
      </c>
      <c r="F6" s="3877" t="s">
        <v>10</v>
      </c>
      <c r="G6" s="3877" t="s">
        <v>11</v>
      </c>
      <c r="H6" s="3877" t="s">
        <v>9</v>
      </c>
      <c r="I6" s="3877" t="s">
        <v>10</v>
      </c>
      <c r="J6" s="3877" t="s">
        <v>11</v>
      </c>
      <c r="K6" s="3877" t="s">
        <v>9</v>
      </c>
      <c r="L6" s="3877" t="s">
        <v>10</v>
      </c>
      <c r="M6" s="3877" t="s">
        <v>11</v>
      </c>
      <c r="N6" s="3877" t="s">
        <v>9</v>
      </c>
      <c r="O6" s="3877" t="s">
        <v>10</v>
      </c>
      <c r="P6" s="3877" t="s">
        <v>11</v>
      </c>
      <c r="Q6" s="3877" t="s">
        <v>9</v>
      </c>
      <c r="R6" s="3877" t="s">
        <v>10</v>
      </c>
      <c r="S6" s="3878" t="s">
        <v>11</v>
      </c>
    </row>
    <row r="7" ht="34.5" customHeight="1">
      <c r="A7" s="3834" t="s">
        <v>12</v>
      </c>
      <c r="B7" s="3879"/>
      <c r="C7" s="3880"/>
      <c r="D7" s="3881"/>
      <c r="E7" s="3882"/>
      <c r="F7" s="3882"/>
      <c r="G7" s="3883"/>
      <c r="H7" s="3879"/>
      <c r="I7" s="3882"/>
      <c r="J7" s="3884"/>
      <c r="K7" s="3882"/>
      <c r="L7" s="3882"/>
      <c r="M7" s="3883"/>
      <c r="N7" s="3879"/>
      <c r="O7" s="3882"/>
      <c r="P7" s="3884"/>
      <c r="Q7" s="215"/>
      <c r="R7" s="215"/>
      <c r="S7" s="208"/>
    </row>
    <row r="8" ht="28.5" customHeight="1">
      <c r="A8" s="3885" t="s">
        <v>300</v>
      </c>
      <c r="B8" s="3886">
        <f>B12+B15</f>
        <v>0</v>
      </c>
      <c r="C8" s="3886">
        <f>C12+C15</f>
        <v>0</v>
      </c>
      <c r="D8" s="3886">
        <f>D12+D15</f>
        <v>0</v>
      </c>
      <c r="E8" s="3886">
        <f>E12+E15</f>
        <v>0</v>
      </c>
      <c r="F8" s="3886">
        <v>0</v>
      </c>
      <c r="G8" s="3886">
        <v>0</v>
      </c>
      <c r="H8" s="3886">
        <f>H12+H15</f>
        <v>0</v>
      </c>
      <c r="I8" s="3886">
        <v>0</v>
      </c>
      <c r="J8" s="3886">
        <v>0</v>
      </c>
      <c r="K8" s="3887">
        <f>K12+K15</f>
        <v>0</v>
      </c>
      <c r="L8" s="3887">
        <v>0</v>
      </c>
      <c r="M8" s="3887">
        <v>0</v>
      </c>
      <c r="N8" s="3888">
        <f>N12+N15</f>
        <v>0</v>
      </c>
      <c r="O8" s="3889">
        <v>26</v>
      </c>
      <c r="P8" s="3889">
        <v>26</v>
      </c>
      <c r="Q8" s="3886">
        <f>Q12+Q15</f>
        <v>0</v>
      </c>
      <c r="R8" s="3889">
        <v>26</v>
      </c>
      <c r="S8" s="3889">
        <v>26</v>
      </c>
    </row>
    <row r="9" ht="24.75" customHeight="1">
      <c r="A9" s="3834" t="s">
        <v>17</v>
      </c>
      <c r="B9" s="341">
        <f t="shared" ref="B9:Q9" si="739">SUM(B8)</f>
        <v>0</v>
      </c>
      <c r="C9" s="341">
        <f t="shared" si="739"/>
        <v>0</v>
      </c>
      <c r="D9" s="341">
        <f t="shared" si="739"/>
        <v>0</v>
      </c>
      <c r="E9" s="341">
        <f>SUM(E8)</f>
        <v>0</v>
      </c>
      <c r="F9" s="341">
        <v>0</v>
      </c>
      <c r="G9" s="341">
        <v>0</v>
      </c>
      <c r="H9" s="341">
        <f t="shared" si="739"/>
        <v>0</v>
      </c>
      <c r="I9" s="341">
        <f t="shared" si="739"/>
        <v>0</v>
      </c>
      <c r="J9" s="341">
        <f t="shared" si="739"/>
        <v>0</v>
      </c>
      <c r="K9" s="3890">
        <f>SUM(K8)</f>
        <v>0</v>
      </c>
      <c r="L9" s="3890">
        <v>0</v>
      </c>
      <c r="M9" s="3890">
        <v>0</v>
      </c>
      <c r="N9" s="3890">
        <f>SUM(N8)</f>
        <v>0</v>
      </c>
      <c r="O9" s="3891">
        <v>26</v>
      </c>
      <c r="P9" s="3892">
        <v>26</v>
      </c>
      <c r="Q9" s="341">
        <f t="shared" si="739"/>
        <v>0</v>
      </c>
      <c r="R9" s="3891">
        <v>26</v>
      </c>
      <c r="S9" s="3892">
        <v>26</v>
      </c>
    </row>
    <row r="10" ht="24.75" customHeight="1">
      <c r="A10" s="342" t="s">
        <v>18</v>
      </c>
      <c r="B10" s="352"/>
      <c r="C10" s="350"/>
      <c r="D10" s="3893"/>
      <c r="E10" s="3894"/>
      <c r="F10" s="350"/>
      <c r="G10" s="353"/>
      <c r="H10" s="3894"/>
      <c r="I10" s="350"/>
      <c r="J10" s="353"/>
      <c r="K10" s="3895"/>
      <c r="L10" s="3896"/>
      <c r="M10" s="3897"/>
      <c r="N10" s="3895"/>
      <c r="O10" s="3896"/>
      <c r="P10" s="3897"/>
      <c r="Q10" s="354"/>
      <c r="R10" s="355"/>
      <c r="S10" s="356"/>
    </row>
    <row r="11" ht="30.75" customHeight="1">
      <c r="A11" s="263" t="s">
        <v>19</v>
      </c>
      <c r="B11" s="360"/>
      <c r="C11" s="358"/>
      <c r="D11" s="3898"/>
      <c r="E11" s="3899"/>
      <c r="F11" s="358"/>
      <c r="G11" s="356"/>
      <c r="H11" s="3899"/>
      <c r="I11" s="358"/>
      <c r="J11" s="356"/>
      <c r="K11" s="3900"/>
      <c r="L11" s="3901"/>
      <c r="M11" s="3902"/>
      <c r="N11" s="3903"/>
      <c r="O11" s="3904"/>
      <c r="P11" s="3902"/>
      <c r="Q11" s="3905"/>
      <c r="R11" s="362"/>
      <c r="S11" s="363"/>
    </row>
    <row r="12" ht="29.25" customHeight="1">
      <c r="A12" s="3906" t="s">
        <v>300</v>
      </c>
      <c r="B12" s="3907">
        <v>0</v>
      </c>
      <c r="C12" s="3908">
        <v>0</v>
      </c>
      <c r="D12" s="3909">
        <v>0</v>
      </c>
      <c r="E12" s="3907">
        <v>0</v>
      </c>
      <c r="F12" s="3908">
        <v>0</v>
      </c>
      <c r="G12" s="3910">
        <v>0</v>
      </c>
      <c r="H12" s="3907">
        <v>0</v>
      </c>
      <c r="I12" s="3908">
        <v>0</v>
      </c>
      <c r="J12" s="3910">
        <v>0</v>
      </c>
      <c r="K12" s="3887">
        <f>K16+K19</f>
        <v>0</v>
      </c>
      <c r="L12" s="3887">
        <v>0</v>
      </c>
      <c r="M12" s="3887">
        <v>0</v>
      </c>
      <c r="N12" s="3889">
        <f>N16+N19</f>
        <v>0</v>
      </c>
      <c r="O12" s="3889">
        <v>26</v>
      </c>
      <c r="P12" s="3889">
        <v>26</v>
      </c>
      <c r="Q12" s="3911">
        <f>B12+E12+H12+K12+N12</f>
        <v>0</v>
      </c>
      <c r="R12" s="3912">
        <f>C12+F12+I12+L12+O12</f>
        <v>26</v>
      </c>
      <c r="S12" s="3913">
        <f>Q12+R12</f>
        <v>26</v>
      </c>
    </row>
    <row r="13" ht="28.5" customHeight="1">
      <c r="A13" s="3914" t="s">
        <v>21</v>
      </c>
      <c r="B13" s="341">
        <f t="shared" ref="B13:S16" si="740">SUM(B12)</f>
        <v>0</v>
      </c>
      <c r="C13" s="341">
        <f t="shared" si="740"/>
        <v>0</v>
      </c>
      <c r="D13" s="341">
        <f t="shared" si="740"/>
        <v>0</v>
      </c>
      <c r="E13" s="341">
        <f>SUM(E12)</f>
        <v>0</v>
      </c>
      <c r="F13" s="341">
        <v>0</v>
      </c>
      <c r="G13" s="341">
        <v>0</v>
      </c>
      <c r="H13" s="341">
        <f t="shared" si="740"/>
        <v>0</v>
      </c>
      <c r="I13" s="341">
        <f t="shared" si="740"/>
        <v>0</v>
      </c>
      <c r="J13" s="341">
        <f t="shared" si="740"/>
        <v>0</v>
      </c>
      <c r="K13" s="3890">
        <f>SUM(K12)</f>
        <v>0</v>
      </c>
      <c r="L13" s="3890">
        <v>0</v>
      </c>
      <c r="M13" s="3890">
        <v>0</v>
      </c>
      <c r="N13" s="3890">
        <f>SUM(N12)</f>
        <v>0</v>
      </c>
      <c r="O13" s="3891">
        <v>26</v>
      </c>
      <c r="P13" s="3892">
        <v>26</v>
      </c>
      <c r="Q13" s="341">
        <f t="shared" si="740"/>
        <v>0</v>
      </c>
      <c r="R13" s="341">
        <f t="shared" si="740"/>
        <v>26</v>
      </c>
      <c r="S13" s="3915">
        <f t="shared" si="740"/>
        <v>26</v>
      </c>
    </row>
    <row r="14" ht="31.5" customHeight="1">
      <c r="A14" s="3916" t="s">
        <v>22</v>
      </c>
      <c r="B14" s="360"/>
      <c r="C14" s="358"/>
      <c r="D14" s="388"/>
      <c r="E14" s="360"/>
      <c r="F14" s="358"/>
      <c r="G14" s="388"/>
      <c r="H14" s="360"/>
      <c r="I14" s="358"/>
      <c r="J14" s="388"/>
      <c r="K14" s="3900"/>
      <c r="L14" s="3901"/>
      <c r="M14" s="3917"/>
      <c r="N14" s="3900"/>
      <c r="O14" s="3901"/>
      <c r="P14" s="3917"/>
      <c r="Q14" s="3918"/>
      <c r="R14" s="355"/>
      <c r="S14" s="356"/>
    </row>
    <row r="15" ht="24.949999999999999" customHeight="1">
      <c r="A15" s="3906" t="s">
        <v>300</v>
      </c>
      <c r="B15" s="3919">
        <v>0</v>
      </c>
      <c r="C15" s="3920">
        <v>0</v>
      </c>
      <c r="D15" s="3921">
        <v>0</v>
      </c>
      <c r="E15" s="3919">
        <v>0</v>
      </c>
      <c r="F15" s="3920">
        <v>0</v>
      </c>
      <c r="G15" s="3922">
        <v>0</v>
      </c>
      <c r="H15" s="3919">
        <v>0</v>
      </c>
      <c r="I15" s="3920">
        <v>0</v>
      </c>
      <c r="J15" s="3922">
        <v>0</v>
      </c>
      <c r="K15" s="3923">
        <v>0</v>
      </c>
      <c r="L15" s="3924">
        <v>0</v>
      </c>
      <c r="M15" s="3925">
        <v>0</v>
      </c>
      <c r="N15" s="3926">
        <v>0</v>
      </c>
      <c r="O15" s="3924">
        <v>0</v>
      </c>
      <c r="P15" s="3925">
        <v>0</v>
      </c>
      <c r="Q15" s="3927">
        <f>B15+E15+H15+K15+N15</f>
        <v>0</v>
      </c>
      <c r="R15" s="3928">
        <f>C15+F15+I15+L15+O15</f>
        <v>0</v>
      </c>
      <c r="S15" s="3929">
        <f>Q15+R15</f>
        <v>0</v>
      </c>
    </row>
    <row r="16" ht="26.25" customHeight="1">
      <c r="A16" s="3834" t="s">
        <v>23</v>
      </c>
      <c r="B16" s="3915">
        <f t="shared" si="740"/>
        <v>0</v>
      </c>
      <c r="C16" s="3915">
        <f t="shared" si="740"/>
        <v>0</v>
      </c>
      <c r="D16" s="3915">
        <f t="shared" si="740"/>
        <v>0</v>
      </c>
      <c r="E16" s="3915">
        <f>SUM(E15)</f>
        <v>0</v>
      </c>
      <c r="F16" s="3915">
        <v>0</v>
      </c>
      <c r="G16" s="3915">
        <v>0</v>
      </c>
      <c r="H16" s="3915">
        <f t="shared" si="740"/>
        <v>0</v>
      </c>
      <c r="I16" s="3915">
        <f t="shared" si="740"/>
        <v>0</v>
      </c>
      <c r="J16" s="3915">
        <f t="shared" si="740"/>
        <v>0</v>
      </c>
      <c r="K16" s="3892">
        <f t="shared" ref="K16:M16" si="741">SUM(K15)</f>
        <v>0</v>
      </c>
      <c r="L16" s="3892">
        <v>0</v>
      </c>
      <c r="M16" s="3892">
        <f t="shared" si="741"/>
        <v>0</v>
      </c>
      <c r="N16" s="3892">
        <f t="shared" ref="N16:P16" si="742">SUM(N15)</f>
        <v>0</v>
      </c>
      <c r="O16" s="3892">
        <f t="shared" si="742"/>
        <v>0</v>
      </c>
      <c r="P16" s="3892">
        <f t="shared" si="742"/>
        <v>0</v>
      </c>
      <c r="Q16" s="3915">
        <f t="shared" si="740"/>
        <v>0</v>
      </c>
      <c r="R16" s="3915">
        <f t="shared" si="740"/>
        <v>0</v>
      </c>
      <c r="S16" s="3915">
        <f t="shared" si="740"/>
        <v>0</v>
      </c>
    </row>
    <row r="17" ht="33.75" customHeight="1">
      <c r="A17" s="263" t="s">
        <v>34</v>
      </c>
      <c r="B17" s="3930">
        <f t="shared" ref="B17:S17" si="743">B13+B16</f>
        <v>0</v>
      </c>
      <c r="C17" s="3930">
        <f t="shared" si="743"/>
        <v>0</v>
      </c>
      <c r="D17" s="3930">
        <f t="shared" si="743"/>
        <v>0</v>
      </c>
      <c r="E17" s="3930">
        <f t="shared" si="743"/>
        <v>0</v>
      </c>
      <c r="F17" s="3930">
        <f t="shared" si="743"/>
        <v>0</v>
      </c>
      <c r="G17" s="3930">
        <f t="shared" si="743"/>
        <v>0</v>
      </c>
      <c r="H17" s="3930">
        <f t="shared" ref="H17:Q17" si="744">H13+H16</f>
        <v>0</v>
      </c>
      <c r="I17" s="3930">
        <f t="shared" si="744"/>
        <v>0</v>
      </c>
      <c r="J17" s="3930">
        <f t="shared" si="744"/>
        <v>0</v>
      </c>
      <c r="K17" s="3930">
        <f t="shared" si="744"/>
        <v>0</v>
      </c>
      <c r="L17" s="3930">
        <f t="shared" si="744"/>
        <v>0</v>
      </c>
      <c r="M17" s="3930">
        <f t="shared" si="744"/>
        <v>0</v>
      </c>
      <c r="N17" s="3930">
        <f t="shared" si="744"/>
        <v>0</v>
      </c>
      <c r="O17" s="3930">
        <f t="shared" si="744"/>
        <v>26</v>
      </c>
      <c r="P17" s="3930">
        <f t="shared" si="744"/>
        <v>26</v>
      </c>
      <c r="Q17" s="3930">
        <f t="shared" si="744"/>
        <v>0</v>
      </c>
      <c r="R17" s="3930">
        <f t="shared" si="743"/>
        <v>26</v>
      </c>
      <c r="S17" s="3930">
        <f t="shared" si="743"/>
        <v>26</v>
      </c>
    </row>
    <row r="18">
      <c r="A18" s="402"/>
      <c r="B18" s="403"/>
      <c r="C18" s="403"/>
      <c r="D18" s="403"/>
      <c r="E18" s="403"/>
      <c r="F18" s="403"/>
      <c r="G18" s="403"/>
      <c r="H18" s="403"/>
      <c r="I18" s="403"/>
      <c r="J18" s="403"/>
      <c r="K18" s="403"/>
      <c r="L18" s="403"/>
      <c r="M18" s="403"/>
      <c r="N18" s="403"/>
      <c r="O18" s="403"/>
      <c r="P18" s="403"/>
      <c r="Q18" s="403"/>
      <c r="R18" s="403"/>
      <c r="S18" s="403"/>
    </row>
    <row r="19">
      <c r="A19" s="402"/>
      <c r="B19" s="403"/>
      <c r="C19" s="403"/>
      <c r="D19" s="403"/>
      <c r="E19" s="403"/>
      <c r="F19" s="403"/>
      <c r="G19" s="403"/>
      <c r="H19" s="403"/>
      <c r="I19" s="403"/>
      <c r="J19" s="403"/>
      <c r="K19" s="403"/>
      <c r="L19" s="403"/>
      <c r="M19" s="403"/>
      <c r="N19" s="403"/>
      <c r="O19" s="403"/>
      <c r="P19" s="403"/>
      <c r="Q19" s="403"/>
      <c r="R19" s="403"/>
      <c r="S19" s="403"/>
    </row>
    <row r="20">
      <c r="A20" s="404"/>
      <c r="B20" s="404"/>
      <c r="C20" s="404"/>
      <c r="D20" s="404"/>
      <c r="E20" s="404"/>
      <c r="F20" s="404"/>
      <c r="G20" s="404"/>
      <c r="H20" s="404"/>
      <c r="I20" s="404"/>
      <c r="J20" s="404"/>
      <c r="K20" s="404"/>
      <c r="L20" s="404"/>
      <c r="M20" s="404"/>
      <c r="N20" s="404"/>
      <c r="O20" s="404"/>
      <c r="P20" s="404"/>
      <c r="Q20" s="404"/>
      <c r="R20" s="404"/>
      <c r="S20" s="404"/>
    </row>
    <row r="21">
      <c r="A21" s="402"/>
      <c r="B21" s="403"/>
      <c r="C21" s="403"/>
      <c r="D21" s="403"/>
      <c r="E21" s="403"/>
      <c r="F21" s="403"/>
      <c r="G21" s="403"/>
      <c r="H21" s="403"/>
      <c r="I21" s="403"/>
      <c r="J21" s="403"/>
      <c r="K21" s="403"/>
      <c r="L21" s="403"/>
      <c r="M21" s="403"/>
      <c r="N21" s="403"/>
      <c r="O21" s="403"/>
      <c r="P21" s="403"/>
      <c r="Q21" s="403"/>
      <c r="R21" s="403"/>
      <c r="S21" s="403"/>
    </row>
    <row r="23">
      <c r="A23" s="136"/>
      <c r="B23" s="403"/>
      <c r="C23" s="403"/>
      <c r="D23" s="403"/>
      <c r="E23" s="403"/>
      <c r="F23" s="403"/>
      <c r="G23" s="403"/>
      <c r="H23" s="403"/>
      <c r="I23" s="403"/>
      <c r="J23" s="403"/>
      <c r="K23" s="403"/>
      <c r="L23" s="403"/>
      <c r="M23" s="403"/>
      <c r="N23" s="403"/>
      <c r="O23" s="403"/>
      <c r="P23" s="403"/>
      <c r="Q23" s="403"/>
      <c r="R23" s="403"/>
      <c r="S23" s="403"/>
    </row>
  </sheetData>
  <mergeCells count="10">
    <mergeCell ref="A1:S1"/>
    <mergeCell ref="A2:S2"/>
    <mergeCell ref="A4:A6"/>
    <mergeCell ref="B4:D5"/>
    <mergeCell ref="E4:G5"/>
    <mergeCell ref="H4:J5"/>
    <mergeCell ref="K4:M5"/>
    <mergeCell ref="N4:P5"/>
    <mergeCell ref="Q4:S5"/>
    <mergeCell ref="A20:S20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50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0">
    <tabColor indexed="5"/>
    <outlinePr applyStyles="0" summaryBelow="1" summaryRight="1" showOutlineSymbols="1"/>
    <pageSetUpPr autoPageBreaks="1" fitToPage="0"/>
  </sheetPr>
  <sheetViews>
    <sheetView zoomScale="50" workbookViewId="0">
      <selection activeCell="J28" activeCellId="0" sqref="J28"/>
    </sheetView>
  </sheetViews>
  <sheetFormatPr defaultRowHeight="12.75" outlineLevelRow="1"/>
  <cols>
    <col customWidth="1" min="1" max="1" style="1" width="3"/>
    <col customWidth="1" min="2" max="2" style="1" width="64.140625"/>
    <col customWidth="1" min="3" max="3" style="1" width="13.85546875"/>
    <col customWidth="1" min="4" max="6" style="1" width="14.28515625"/>
    <col customWidth="1" min="7" max="7" style="1" width="13.28515625"/>
    <col customWidth="1" min="8" max="8" style="1" width="12.42578125"/>
    <col customWidth="1" min="9" max="9" style="1" width="13.7109375"/>
    <col customWidth="1" min="10" max="10" style="1" width="13.28515625"/>
    <col customWidth="1" min="11" max="11" style="1" width="12.85546875"/>
    <col customWidth="1" min="12" max="12" style="1" width="17.5703125"/>
    <col customWidth="1" min="13" max="13" style="1" width="14.140625"/>
    <col customWidth="1" min="14" max="14" style="1" width="12.5703125"/>
    <col customWidth="1" min="15" max="15" style="1" width="14.28515625"/>
    <col customWidth="1" min="16" max="16" style="1" width="13.7109375"/>
    <col customWidth="1" min="17" max="17" style="1" width="12.85546875"/>
    <col customWidth="1" min="18" max="18" style="1" width="15.28515625"/>
    <col customWidth="1" min="19" max="19" style="1" width="14.85546875"/>
    <col customWidth="1" min="20" max="20" style="1" width="16.28515625"/>
    <col customWidth="1" min="21" max="21" style="1" width="14.28515625"/>
    <col bestFit="1" customWidth="1" min="22" max="22" style="1" width="10.5703125"/>
    <col bestFit="1" customWidth="1" min="23" max="23" style="1" width="9.28515625"/>
    <col min="24" max="256" style="1" width="9.140625"/>
    <col customWidth="1" min="257" max="257" style="1" width="3"/>
    <col customWidth="1" min="258" max="258" style="1" width="57"/>
    <col customWidth="1" min="259" max="259" style="1" width="13.85546875"/>
    <col customWidth="1" min="260" max="262" style="1" width="14.28515625"/>
    <col customWidth="1" min="263" max="263" style="1" width="13.28515625"/>
    <col customWidth="1" min="264" max="264" style="1" width="12.42578125"/>
    <col customWidth="1" min="265" max="265" style="1" width="13.7109375"/>
    <col customWidth="1" min="266" max="266" style="1" width="13.28515625"/>
    <col customWidth="1" min="267" max="267" style="1" width="12.85546875"/>
    <col customWidth="1" min="268" max="268" style="1" width="14.7109375"/>
    <col customWidth="1" min="269" max="269" style="1" width="14.140625"/>
    <col customWidth="1" min="270" max="270" style="1" width="12.5703125"/>
    <col customWidth="1" min="271" max="271" style="1" width="14.28515625"/>
    <col customWidth="1" min="272" max="272" style="1" width="13.7109375"/>
    <col customWidth="1" min="273" max="273" style="1" width="12.85546875"/>
    <col customWidth="1" min="274" max="274" style="1" width="15.28515625"/>
    <col customWidth="1" min="275" max="275" style="1" width="14.85546875"/>
    <col customWidth="1" min="276" max="276" style="1" width="16.28515625"/>
    <col customWidth="1" min="277" max="277" style="1" width="14.28515625"/>
    <col bestFit="1" customWidth="1" min="278" max="278" style="1" width="10.5703125"/>
    <col bestFit="1" customWidth="1" min="279" max="279" style="1" width="9.28515625"/>
    <col min="280" max="512" style="1" width="9.140625"/>
    <col customWidth="1" min="513" max="513" style="1" width="3"/>
    <col customWidth="1" min="514" max="514" style="1" width="57"/>
    <col customWidth="1" min="515" max="515" style="1" width="13.85546875"/>
    <col customWidth="1" min="516" max="518" style="1" width="14.28515625"/>
    <col customWidth="1" min="519" max="519" style="1" width="13.28515625"/>
    <col customWidth="1" min="520" max="520" style="1" width="12.42578125"/>
    <col customWidth="1" min="521" max="521" style="1" width="13.7109375"/>
    <col customWidth="1" min="522" max="522" style="1" width="13.28515625"/>
    <col customWidth="1" min="523" max="523" style="1" width="12.85546875"/>
    <col customWidth="1" min="524" max="524" style="1" width="14.7109375"/>
    <col customWidth="1" min="525" max="525" style="1" width="14.140625"/>
    <col customWidth="1" min="526" max="526" style="1" width="12.5703125"/>
    <col customWidth="1" min="527" max="527" style="1" width="14.28515625"/>
    <col customWidth="1" min="528" max="528" style="1" width="13.7109375"/>
    <col customWidth="1" min="529" max="529" style="1" width="12.85546875"/>
    <col customWidth="1" min="530" max="530" style="1" width="15.28515625"/>
    <col customWidth="1" min="531" max="531" style="1" width="14.85546875"/>
    <col customWidth="1" min="532" max="532" style="1" width="16.28515625"/>
    <col customWidth="1" min="533" max="533" style="1" width="14.28515625"/>
    <col bestFit="1" customWidth="1" min="534" max="534" style="1" width="10.5703125"/>
    <col bestFit="1" customWidth="1" min="535" max="535" style="1" width="9.28515625"/>
    <col min="536" max="768" style="1" width="9.140625"/>
    <col customWidth="1" min="769" max="769" style="1" width="3"/>
    <col customWidth="1" min="770" max="770" style="1" width="57"/>
    <col customWidth="1" min="771" max="771" style="1" width="13.85546875"/>
    <col customWidth="1" min="772" max="774" style="1" width="14.28515625"/>
    <col customWidth="1" min="775" max="775" style="1" width="13.28515625"/>
    <col customWidth="1" min="776" max="776" style="1" width="12.42578125"/>
    <col customWidth="1" min="777" max="777" style="1" width="13.7109375"/>
    <col customWidth="1" min="778" max="778" style="1" width="13.28515625"/>
    <col customWidth="1" min="779" max="779" style="1" width="12.85546875"/>
    <col customWidth="1" min="780" max="780" style="1" width="14.7109375"/>
    <col customWidth="1" min="781" max="781" style="1" width="14.140625"/>
    <col customWidth="1" min="782" max="782" style="1" width="12.5703125"/>
    <col customWidth="1" min="783" max="783" style="1" width="14.28515625"/>
    <col customWidth="1" min="784" max="784" style="1" width="13.7109375"/>
    <col customWidth="1" min="785" max="785" style="1" width="12.85546875"/>
    <col customWidth="1" min="786" max="786" style="1" width="15.28515625"/>
    <col customWidth="1" min="787" max="787" style="1" width="14.85546875"/>
    <col customWidth="1" min="788" max="788" style="1" width="16.28515625"/>
    <col customWidth="1" min="789" max="789" style="1" width="14.28515625"/>
    <col bestFit="1" customWidth="1" min="790" max="790" style="1" width="10.5703125"/>
    <col bestFit="1" customWidth="1" min="791" max="791" style="1" width="9.28515625"/>
    <col min="792" max="1024" style="1" width="9.140625"/>
    <col customWidth="1" min="1025" max="1025" style="1" width="3"/>
    <col customWidth="1" min="1026" max="1026" style="1" width="57"/>
    <col customWidth="1" min="1027" max="1027" style="1" width="13.85546875"/>
    <col customWidth="1" min="1028" max="1030" style="1" width="14.28515625"/>
    <col customWidth="1" min="1031" max="1031" style="1" width="13.28515625"/>
    <col customWidth="1" min="1032" max="1032" style="1" width="12.42578125"/>
    <col customWidth="1" min="1033" max="1033" style="1" width="13.7109375"/>
    <col customWidth="1" min="1034" max="1034" style="1" width="13.28515625"/>
    <col customWidth="1" min="1035" max="1035" style="1" width="12.85546875"/>
    <col customWidth="1" min="1036" max="1036" style="1" width="14.7109375"/>
    <col customWidth="1" min="1037" max="1037" style="1" width="14.140625"/>
    <col customWidth="1" min="1038" max="1038" style="1" width="12.5703125"/>
    <col customWidth="1" min="1039" max="1039" style="1" width="14.28515625"/>
    <col customWidth="1" min="1040" max="1040" style="1" width="13.7109375"/>
    <col customWidth="1" min="1041" max="1041" style="1" width="12.85546875"/>
    <col customWidth="1" min="1042" max="1042" style="1" width="15.28515625"/>
    <col customWidth="1" min="1043" max="1043" style="1" width="14.85546875"/>
    <col customWidth="1" min="1044" max="1044" style="1" width="16.28515625"/>
    <col customWidth="1" min="1045" max="1045" style="1" width="14.28515625"/>
    <col bestFit="1" customWidth="1" min="1046" max="1046" style="1" width="10.5703125"/>
    <col bestFit="1" customWidth="1" min="1047" max="1047" style="1" width="9.28515625"/>
    <col min="1048" max="1280" style="1" width="9.140625"/>
    <col customWidth="1" min="1281" max="1281" style="1" width="3"/>
    <col customWidth="1" min="1282" max="1282" style="1" width="57"/>
    <col customWidth="1" min="1283" max="1283" style="1" width="13.85546875"/>
    <col customWidth="1" min="1284" max="1286" style="1" width="14.28515625"/>
    <col customWidth="1" min="1287" max="1287" style="1" width="13.28515625"/>
    <col customWidth="1" min="1288" max="1288" style="1" width="12.42578125"/>
    <col customWidth="1" min="1289" max="1289" style="1" width="13.7109375"/>
    <col customWidth="1" min="1290" max="1290" style="1" width="13.28515625"/>
    <col customWidth="1" min="1291" max="1291" style="1" width="12.85546875"/>
    <col customWidth="1" min="1292" max="1292" style="1" width="14.7109375"/>
    <col customWidth="1" min="1293" max="1293" style="1" width="14.140625"/>
    <col customWidth="1" min="1294" max="1294" style="1" width="12.5703125"/>
    <col customWidth="1" min="1295" max="1295" style="1" width="14.28515625"/>
    <col customWidth="1" min="1296" max="1296" style="1" width="13.7109375"/>
    <col customWidth="1" min="1297" max="1297" style="1" width="12.85546875"/>
    <col customWidth="1" min="1298" max="1298" style="1" width="15.28515625"/>
    <col customWidth="1" min="1299" max="1299" style="1" width="14.85546875"/>
    <col customWidth="1" min="1300" max="1300" style="1" width="16.28515625"/>
    <col customWidth="1" min="1301" max="1301" style="1" width="14.28515625"/>
    <col bestFit="1" customWidth="1" min="1302" max="1302" style="1" width="10.5703125"/>
    <col bestFit="1" customWidth="1" min="1303" max="1303" style="1" width="9.28515625"/>
    <col min="1304" max="1536" style="1" width="9.140625"/>
    <col customWidth="1" min="1537" max="1537" style="1" width="3"/>
    <col customWidth="1" min="1538" max="1538" style="1" width="57"/>
    <col customWidth="1" min="1539" max="1539" style="1" width="13.85546875"/>
    <col customWidth="1" min="1540" max="1542" style="1" width="14.28515625"/>
    <col customWidth="1" min="1543" max="1543" style="1" width="13.28515625"/>
    <col customWidth="1" min="1544" max="1544" style="1" width="12.42578125"/>
    <col customWidth="1" min="1545" max="1545" style="1" width="13.7109375"/>
    <col customWidth="1" min="1546" max="1546" style="1" width="13.28515625"/>
    <col customWidth="1" min="1547" max="1547" style="1" width="12.85546875"/>
    <col customWidth="1" min="1548" max="1548" style="1" width="14.7109375"/>
    <col customWidth="1" min="1549" max="1549" style="1" width="14.140625"/>
    <col customWidth="1" min="1550" max="1550" style="1" width="12.5703125"/>
    <col customWidth="1" min="1551" max="1551" style="1" width="14.28515625"/>
    <col customWidth="1" min="1552" max="1552" style="1" width="13.7109375"/>
    <col customWidth="1" min="1553" max="1553" style="1" width="12.85546875"/>
    <col customWidth="1" min="1554" max="1554" style="1" width="15.28515625"/>
    <col customWidth="1" min="1555" max="1555" style="1" width="14.85546875"/>
    <col customWidth="1" min="1556" max="1556" style="1" width="16.28515625"/>
    <col customWidth="1" min="1557" max="1557" style="1" width="14.28515625"/>
    <col bestFit="1" customWidth="1" min="1558" max="1558" style="1" width="10.5703125"/>
    <col bestFit="1" customWidth="1" min="1559" max="1559" style="1" width="9.28515625"/>
    <col min="1560" max="1792" style="1" width="9.140625"/>
    <col customWidth="1" min="1793" max="1793" style="1" width="3"/>
    <col customWidth="1" min="1794" max="1794" style="1" width="57"/>
    <col customWidth="1" min="1795" max="1795" style="1" width="13.85546875"/>
    <col customWidth="1" min="1796" max="1798" style="1" width="14.28515625"/>
    <col customWidth="1" min="1799" max="1799" style="1" width="13.28515625"/>
    <col customWidth="1" min="1800" max="1800" style="1" width="12.42578125"/>
    <col customWidth="1" min="1801" max="1801" style="1" width="13.7109375"/>
    <col customWidth="1" min="1802" max="1802" style="1" width="13.28515625"/>
    <col customWidth="1" min="1803" max="1803" style="1" width="12.85546875"/>
    <col customWidth="1" min="1804" max="1804" style="1" width="14.7109375"/>
    <col customWidth="1" min="1805" max="1805" style="1" width="14.140625"/>
    <col customWidth="1" min="1806" max="1806" style="1" width="12.5703125"/>
    <col customWidth="1" min="1807" max="1807" style="1" width="14.28515625"/>
    <col customWidth="1" min="1808" max="1808" style="1" width="13.7109375"/>
    <col customWidth="1" min="1809" max="1809" style="1" width="12.85546875"/>
    <col customWidth="1" min="1810" max="1810" style="1" width="15.28515625"/>
    <col customWidth="1" min="1811" max="1811" style="1" width="14.85546875"/>
    <col customWidth="1" min="1812" max="1812" style="1" width="16.28515625"/>
    <col customWidth="1" min="1813" max="1813" style="1" width="14.28515625"/>
    <col bestFit="1" customWidth="1" min="1814" max="1814" style="1" width="10.5703125"/>
    <col bestFit="1" customWidth="1" min="1815" max="1815" style="1" width="9.28515625"/>
    <col min="1816" max="2048" style="1" width="9.140625"/>
    <col customWidth="1" min="2049" max="2049" style="1" width="3"/>
    <col customWidth="1" min="2050" max="2050" style="1" width="57"/>
    <col customWidth="1" min="2051" max="2051" style="1" width="13.85546875"/>
    <col customWidth="1" min="2052" max="2054" style="1" width="14.28515625"/>
    <col customWidth="1" min="2055" max="2055" style="1" width="13.28515625"/>
    <col customWidth="1" min="2056" max="2056" style="1" width="12.42578125"/>
    <col customWidth="1" min="2057" max="2057" style="1" width="13.7109375"/>
    <col customWidth="1" min="2058" max="2058" style="1" width="13.28515625"/>
    <col customWidth="1" min="2059" max="2059" style="1" width="12.85546875"/>
    <col customWidth="1" min="2060" max="2060" style="1" width="14.7109375"/>
    <col customWidth="1" min="2061" max="2061" style="1" width="14.140625"/>
    <col customWidth="1" min="2062" max="2062" style="1" width="12.5703125"/>
    <col customWidth="1" min="2063" max="2063" style="1" width="14.28515625"/>
    <col customWidth="1" min="2064" max="2064" style="1" width="13.7109375"/>
    <col customWidth="1" min="2065" max="2065" style="1" width="12.85546875"/>
    <col customWidth="1" min="2066" max="2066" style="1" width="15.28515625"/>
    <col customWidth="1" min="2067" max="2067" style="1" width="14.85546875"/>
    <col customWidth="1" min="2068" max="2068" style="1" width="16.28515625"/>
    <col customWidth="1" min="2069" max="2069" style="1" width="14.28515625"/>
    <col bestFit="1" customWidth="1" min="2070" max="2070" style="1" width="10.5703125"/>
    <col bestFit="1" customWidth="1" min="2071" max="2071" style="1" width="9.28515625"/>
    <col min="2072" max="2304" style="1" width="9.140625"/>
    <col customWidth="1" min="2305" max="2305" style="1" width="3"/>
    <col customWidth="1" min="2306" max="2306" style="1" width="57"/>
    <col customWidth="1" min="2307" max="2307" style="1" width="13.85546875"/>
    <col customWidth="1" min="2308" max="2310" style="1" width="14.28515625"/>
    <col customWidth="1" min="2311" max="2311" style="1" width="13.28515625"/>
    <col customWidth="1" min="2312" max="2312" style="1" width="12.42578125"/>
    <col customWidth="1" min="2313" max="2313" style="1" width="13.7109375"/>
    <col customWidth="1" min="2314" max="2314" style="1" width="13.28515625"/>
    <col customWidth="1" min="2315" max="2315" style="1" width="12.85546875"/>
    <col customWidth="1" min="2316" max="2316" style="1" width="14.7109375"/>
    <col customWidth="1" min="2317" max="2317" style="1" width="14.140625"/>
    <col customWidth="1" min="2318" max="2318" style="1" width="12.5703125"/>
    <col customWidth="1" min="2319" max="2319" style="1" width="14.28515625"/>
    <col customWidth="1" min="2320" max="2320" style="1" width="13.7109375"/>
    <col customWidth="1" min="2321" max="2321" style="1" width="12.85546875"/>
    <col customWidth="1" min="2322" max="2322" style="1" width="15.28515625"/>
    <col customWidth="1" min="2323" max="2323" style="1" width="14.85546875"/>
    <col customWidth="1" min="2324" max="2324" style="1" width="16.28515625"/>
    <col customWidth="1" min="2325" max="2325" style="1" width="14.28515625"/>
    <col bestFit="1" customWidth="1" min="2326" max="2326" style="1" width="10.5703125"/>
    <col bestFit="1" customWidth="1" min="2327" max="2327" style="1" width="9.28515625"/>
    <col min="2328" max="2560" style="1" width="9.140625"/>
    <col customWidth="1" min="2561" max="2561" style="1" width="3"/>
    <col customWidth="1" min="2562" max="2562" style="1" width="57"/>
    <col customWidth="1" min="2563" max="2563" style="1" width="13.85546875"/>
    <col customWidth="1" min="2564" max="2566" style="1" width="14.28515625"/>
    <col customWidth="1" min="2567" max="2567" style="1" width="13.28515625"/>
    <col customWidth="1" min="2568" max="2568" style="1" width="12.42578125"/>
    <col customWidth="1" min="2569" max="2569" style="1" width="13.7109375"/>
    <col customWidth="1" min="2570" max="2570" style="1" width="13.28515625"/>
    <col customWidth="1" min="2571" max="2571" style="1" width="12.85546875"/>
    <col customWidth="1" min="2572" max="2572" style="1" width="14.7109375"/>
    <col customWidth="1" min="2573" max="2573" style="1" width="14.140625"/>
    <col customWidth="1" min="2574" max="2574" style="1" width="12.5703125"/>
    <col customWidth="1" min="2575" max="2575" style="1" width="14.28515625"/>
    <col customWidth="1" min="2576" max="2576" style="1" width="13.7109375"/>
    <col customWidth="1" min="2577" max="2577" style="1" width="12.85546875"/>
    <col customWidth="1" min="2578" max="2578" style="1" width="15.28515625"/>
    <col customWidth="1" min="2579" max="2579" style="1" width="14.85546875"/>
    <col customWidth="1" min="2580" max="2580" style="1" width="16.28515625"/>
    <col customWidth="1" min="2581" max="2581" style="1" width="14.28515625"/>
    <col bestFit="1" customWidth="1" min="2582" max="2582" style="1" width="10.5703125"/>
    <col bestFit="1" customWidth="1" min="2583" max="2583" style="1" width="9.28515625"/>
    <col min="2584" max="2816" style="1" width="9.140625"/>
    <col customWidth="1" min="2817" max="2817" style="1" width="3"/>
    <col customWidth="1" min="2818" max="2818" style="1" width="57"/>
    <col customWidth="1" min="2819" max="2819" style="1" width="13.85546875"/>
    <col customWidth="1" min="2820" max="2822" style="1" width="14.28515625"/>
    <col customWidth="1" min="2823" max="2823" style="1" width="13.28515625"/>
    <col customWidth="1" min="2824" max="2824" style="1" width="12.42578125"/>
    <col customWidth="1" min="2825" max="2825" style="1" width="13.7109375"/>
    <col customWidth="1" min="2826" max="2826" style="1" width="13.28515625"/>
    <col customWidth="1" min="2827" max="2827" style="1" width="12.85546875"/>
    <col customWidth="1" min="2828" max="2828" style="1" width="14.7109375"/>
    <col customWidth="1" min="2829" max="2829" style="1" width="14.140625"/>
    <col customWidth="1" min="2830" max="2830" style="1" width="12.5703125"/>
    <col customWidth="1" min="2831" max="2831" style="1" width="14.28515625"/>
    <col customWidth="1" min="2832" max="2832" style="1" width="13.7109375"/>
    <col customWidth="1" min="2833" max="2833" style="1" width="12.85546875"/>
    <col customWidth="1" min="2834" max="2834" style="1" width="15.28515625"/>
    <col customWidth="1" min="2835" max="2835" style="1" width="14.85546875"/>
    <col customWidth="1" min="2836" max="2836" style="1" width="16.28515625"/>
    <col customWidth="1" min="2837" max="2837" style="1" width="14.28515625"/>
    <col bestFit="1" customWidth="1" min="2838" max="2838" style="1" width="10.5703125"/>
    <col bestFit="1" customWidth="1" min="2839" max="2839" style="1" width="9.28515625"/>
    <col min="2840" max="3072" style="1" width="9.140625"/>
    <col customWidth="1" min="3073" max="3073" style="1" width="3"/>
    <col customWidth="1" min="3074" max="3074" style="1" width="57"/>
    <col customWidth="1" min="3075" max="3075" style="1" width="13.85546875"/>
    <col customWidth="1" min="3076" max="3078" style="1" width="14.28515625"/>
    <col customWidth="1" min="3079" max="3079" style="1" width="13.28515625"/>
    <col customWidth="1" min="3080" max="3080" style="1" width="12.42578125"/>
    <col customWidth="1" min="3081" max="3081" style="1" width="13.7109375"/>
    <col customWidth="1" min="3082" max="3082" style="1" width="13.28515625"/>
    <col customWidth="1" min="3083" max="3083" style="1" width="12.85546875"/>
    <col customWidth="1" min="3084" max="3084" style="1" width="14.7109375"/>
    <col customWidth="1" min="3085" max="3085" style="1" width="14.140625"/>
    <col customWidth="1" min="3086" max="3086" style="1" width="12.5703125"/>
    <col customWidth="1" min="3087" max="3087" style="1" width="14.28515625"/>
    <col customWidth="1" min="3088" max="3088" style="1" width="13.7109375"/>
    <col customWidth="1" min="3089" max="3089" style="1" width="12.85546875"/>
    <col customWidth="1" min="3090" max="3090" style="1" width="15.28515625"/>
    <col customWidth="1" min="3091" max="3091" style="1" width="14.85546875"/>
    <col customWidth="1" min="3092" max="3092" style="1" width="16.28515625"/>
    <col customWidth="1" min="3093" max="3093" style="1" width="14.28515625"/>
    <col bestFit="1" customWidth="1" min="3094" max="3094" style="1" width="10.5703125"/>
    <col bestFit="1" customWidth="1" min="3095" max="3095" style="1" width="9.28515625"/>
    <col min="3096" max="3328" style="1" width="9.140625"/>
    <col customWidth="1" min="3329" max="3329" style="1" width="3"/>
    <col customWidth="1" min="3330" max="3330" style="1" width="57"/>
    <col customWidth="1" min="3331" max="3331" style="1" width="13.85546875"/>
    <col customWidth="1" min="3332" max="3334" style="1" width="14.28515625"/>
    <col customWidth="1" min="3335" max="3335" style="1" width="13.28515625"/>
    <col customWidth="1" min="3336" max="3336" style="1" width="12.42578125"/>
    <col customWidth="1" min="3337" max="3337" style="1" width="13.7109375"/>
    <col customWidth="1" min="3338" max="3338" style="1" width="13.28515625"/>
    <col customWidth="1" min="3339" max="3339" style="1" width="12.85546875"/>
    <col customWidth="1" min="3340" max="3340" style="1" width="14.7109375"/>
    <col customWidth="1" min="3341" max="3341" style="1" width="14.140625"/>
    <col customWidth="1" min="3342" max="3342" style="1" width="12.5703125"/>
    <col customWidth="1" min="3343" max="3343" style="1" width="14.28515625"/>
    <col customWidth="1" min="3344" max="3344" style="1" width="13.7109375"/>
    <col customWidth="1" min="3345" max="3345" style="1" width="12.85546875"/>
    <col customWidth="1" min="3346" max="3346" style="1" width="15.28515625"/>
    <col customWidth="1" min="3347" max="3347" style="1" width="14.85546875"/>
    <col customWidth="1" min="3348" max="3348" style="1" width="16.28515625"/>
    <col customWidth="1" min="3349" max="3349" style="1" width="14.28515625"/>
    <col bestFit="1" customWidth="1" min="3350" max="3350" style="1" width="10.5703125"/>
    <col bestFit="1" customWidth="1" min="3351" max="3351" style="1" width="9.28515625"/>
    <col min="3352" max="3584" style="1" width="9.140625"/>
    <col customWidth="1" min="3585" max="3585" style="1" width="3"/>
    <col customWidth="1" min="3586" max="3586" style="1" width="57"/>
    <col customWidth="1" min="3587" max="3587" style="1" width="13.85546875"/>
    <col customWidth="1" min="3588" max="3590" style="1" width="14.28515625"/>
    <col customWidth="1" min="3591" max="3591" style="1" width="13.28515625"/>
    <col customWidth="1" min="3592" max="3592" style="1" width="12.42578125"/>
    <col customWidth="1" min="3593" max="3593" style="1" width="13.7109375"/>
    <col customWidth="1" min="3594" max="3594" style="1" width="13.28515625"/>
    <col customWidth="1" min="3595" max="3595" style="1" width="12.85546875"/>
    <col customWidth="1" min="3596" max="3596" style="1" width="14.7109375"/>
    <col customWidth="1" min="3597" max="3597" style="1" width="14.140625"/>
    <col customWidth="1" min="3598" max="3598" style="1" width="12.5703125"/>
    <col customWidth="1" min="3599" max="3599" style="1" width="14.28515625"/>
    <col customWidth="1" min="3600" max="3600" style="1" width="13.7109375"/>
    <col customWidth="1" min="3601" max="3601" style="1" width="12.85546875"/>
    <col customWidth="1" min="3602" max="3602" style="1" width="15.28515625"/>
    <col customWidth="1" min="3603" max="3603" style="1" width="14.85546875"/>
    <col customWidth="1" min="3604" max="3604" style="1" width="16.28515625"/>
    <col customWidth="1" min="3605" max="3605" style="1" width="14.28515625"/>
    <col bestFit="1" customWidth="1" min="3606" max="3606" style="1" width="10.5703125"/>
    <col bestFit="1" customWidth="1" min="3607" max="3607" style="1" width="9.28515625"/>
    <col min="3608" max="3840" style="1" width="9.140625"/>
    <col customWidth="1" min="3841" max="3841" style="1" width="3"/>
    <col customWidth="1" min="3842" max="3842" style="1" width="57"/>
    <col customWidth="1" min="3843" max="3843" style="1" width="13.85546875"/>
    <col customWidth="1" min="3844" max="3846" style="1" width="14.28515625"/>
    <col customWidth="1" min="3847" max="3847" style="1" width="13.28515625"/>
    <col customWidth="1" min="3848" max="3848" style="1" width="12.42578125"/>
    <col customWidth="1" min="3849" max="3849" style="1" width="13.7109375"/>
    <col customWidth="1" min="3850" max="3850" style="1" width="13.28515625"/>
    <col customWidth="1" min="3851" max="3851" style="1" width="12.85546875"/>
    <col customWidth="1" min="3852" max="3852" style="1" width="14.7109375"/>
    <col customWidth="1" min="3853" max="3853" style="1" width="14.140625"/>
    <col customWidth="1" min="3854" max="3854" style="1" width="12.5703125"/>
    <col customWidth="1" min="3855" max="3855" style="1" width="14.28515625"/>
    <col customWidth="1" min="3856" max="3856" style="1" width="13.7109375"/>
    <col customWidth="1" min="3857" max="3857" style="1" width="12.85546875"/>
    <col customWidth="1" min="3858" max="3858" style="1" width="15.28515625"/>
    <col customWidth="1" min="3859" max="3859" style="1" width="14.85546875"/>
    <col customWidth="1" min="3860" max="3860" style="1" width="16.28515625"/>
    <col customWidth="1" min="3861" max="3861" style="1" width="14.28515625"/>
    <col bestFit="1" customWidth="1" min="3862" max="3862" style="1" width="10.5703125"/>
    <col bestFit="1" customWidth="1" min="3863" max="3863" style="1" width="9.28515625"/>
    <col min="3864" max="4096" style="1" width="9.140625"/>
    <col customWidth="1" min="4097" max="4097" style="1" width="3"/>
    <col customWidth="1" min="4098" max="4098" style="1" width="57"/>
    <col customWidth="1" min="4099" max="4099" style="1" width="13.85546875"/>
    <col customWidth="1" min="4100" max="4102" style="1" width="14.28515625"/>
    <col customWidth="1" min="4103" max="4103" style="1" width="13.28515625"/>
    <col customWidth="1" min="4104" max="4104" style="1" width="12.42578125"/>
    <col customWidth="1" min="4105" max="4105" style="1" width="13.7109375"/>
    <col customWidth="1" min="4106" max="4106" style="1" width="13.28515625"/>
    <col customWidth="1" min="4107" max="4107" style="1" width="12.85546875"/>
    <col customWidth="1" min="4108" max="4108" style="1" width="14.7109375"/>
    <col customWidth="1" min="4109" max="4109" style="1" width="14.140625"/>
    <col customWidth="1" min="4110" max="4110" style="1" width="12.5703125"/>
    <col customWidth="1" min="4111" max="4111" style="1" width="14.28515625"/>
    <col customWidth="1" min="4112" max="4112" style="1" width="13.7109375"/>
    <col customWidth="1" min="4113" max="4113" style="1" width="12.85546875"/>
    <col customWidth="1" min="4114" max="4114" style="1" width="15.28515625"/>
    <col customWidth="1" min="4115" max="4115" style="1" width="14.85546875"/>
    <col customWidth="1" min="4116" max="4116" style="1" width="16.28515625"/>
    <col customWidth="1" min="4117" max="4117" style="1" width="14.28515625"/>
    <col bestFit="1" customWidth="1" min="4118" max="4118" style="1" width="10.5703125"/>
    <col bestFit="1" customWidth="1" min="4119" max="4119" style="1" width="9.28515625"/>
    <col min="4120" max="4352" style="1" width="9.140625"/>
    <col customWidth="1" min="4353" max="4353" style="1" width="3"/>
    <col customWidth="1" min="4354" max="4354" style="1" width="57"/>
    <col customWidth="1" min="4355" max="4355" style="1" width="13.85546875"/>
    <col customWidth="1" min="4356" max="4358" style="1" width="14.28515625"/>
    <col customWidth="1" min="4359" max="4359" style="1" width="13.28515625"/>
    <col customWidth="1" min="4360" max="4360" style="1" width="12.42578125"/>
    <col customWidth="1" min="4361" max="4361" style="1" width="13.7109375"/>
    <col customWidth="1" min="4362" max="4362" style="1" width="13.28515625"/>
    <col customWidth="1" min="4363" max="4363" style="1" width="12.85546875"/>
    <col customWidth="1" min="4364" max="4364" style="1" width="14.7109375"/>
    <col customWidth="1" min="4365" max="4365" style="1" width="14.140625"/>
    <col customWidth="1" min="4366" max="4366" style="1" width="12.5703125"/>
    <col customWidth="1" min="4367" max="4367" style="1" width="14.28515625"/>
    <col customWidth="1" min="4368" max="4368" style="1" width="13.7109375"/>
    <col customWidth="1" min="4369" max="4369" style="1" width="12.85546875"/>
    <col customWidth="1" min="4370" max="4370" style="1" width="15.28515625"/>
    <col customWidth="1" min="4371" max="4371" style="1" width="14.85546875"/>
    <col customWidth="1" min="4372" max="4372" style="1" width="16.28515625"/>
    <col customWidth="1" min="4373" max="4373" style="1" width="14.28515625"/>
    <col bestFit="1" customWidth="1" min="4374" max="4374" style="1" width="10.5703125"/>
    <col bestFit="1" customWidth="1" min="4375" max="4375" style="1" width="9.28515625"/>
    <col min="4376" max="4608" style="1" width="9.140625"/>
    <col customWidth="1" min="4609" max="4609" style="1" width="3"/>
    <col customWidth="1" min="4610" max="4610" style="1" width="57"/>
    <col customWidth="1" min="4611" max="4611" style="1" width="13.85546875"/>
    <col customWidth="1" min="4612" max="4614" style="1" width="14.28515625"/>
    <col customWidth="1" min="4615" max="4615" style="1" width="13.28515625"/>
    <col customWidth="1" min="4616" max="4616" style="1" width="12.42578125"/>
    <col customWidth="1" min="4617" max="4617" style="1" width="13.7109375"/>
    <col customWidth="1" min="4618" max="4618" style="1" width="13.28515625"/>
    <col customWidth="1" min="4619" max="4619" style="1" width="12.85546875"/>
    <col customWidth="1" min="4620" max="4620" style="1" width="14.7109375"/>
    <col customWidth="1" min="4621" max="4621" style="1" width="14.140625"/>
    <col customWidth="1" min="4622" max="4622" style="1" width="12.5703125"/>
    <col customWidth="1" min="4623" max="4623" style="1" width="14.28515625"/>
    <col customWidth="1" min="4624" max="4624" style="1" width="13.7109375"/>
    <col customWidth="1" min="4625" max="4625" style="1" width="12.85546875"/>
    <col customWidth="1" min="4626" max="4626" style="1" width="15.28515625"/>
    <col customWidth="1" min="4627" max="4627" style="1" width="14.85546875"/>
    <col customWidth="1" min="4628" max="4628" style="1" width="16.28515625"/>
    <col customWidth="1" min="4629" max="4629" style="1" width="14.28515625"/>
    <col bestFit="1" customWidth="1" min="4630" max="4630" style="1" width="10.5703125"/>
    <col bestFit="1" customWidth="1" min="4631" max="4631" style="1" width="9.28515625"/>
    <col min="4632" max="4864" style="1" width="9.140625"/>
    <col customWidth="1" min="4865" max="4865" style="1" width="3"/>
    <col customWidth="1" min="4866" max="4866" style="1" width="57"/>
    <col customWidth="1" min="4867" max="4867" style="1" width="13.85546875"/>
    <col customWidth="1" min="4868" max="4870" style="1" width="14.28515625"/>
    <col customWidth="1" min="4871" max="4871" style="1" width="13.28515625"/>
    <col customWidth="1" min="4872" max="4872" style="1" width="12.42578125"/>
    <col customWidth="1" min="4873" max="4873" style="1" width="13.7109375"/>
    <col customWidth="1" min="4874" max="4874" style="1" width="13.28515625"/>
    <col customWidth="1" min="4875" max="4875" style="1" width="12.85546875"/>
    <col customWidth="1" min="4876" max="4876" style="1" width="14.7109375"/>
    <col customWidth="1" min="4877" max="4877" style="1" width="14.140625"/>
    <col customWidth="1" min="4878" max="4878" style="1" width="12.5703125"/>
    <col customWidth="1" min="4879" max="4879" style="1" width="14.28515625"/>
    <col customWidth="1" min="4880" max="4880" style="1" width="13.7109375"/>
    <col customWidth="1" min="4881" max="4881" style="1" width="12.85546875"/>
    <col customWidth="1" min="4882" max="4882" style="1" width="15.28515625"/>
    <col customWidth="1" min="4883" max="4883" style="1" width="14.85546875"/>
    <col customWidth="1" min="4884" max="4884" style="1" width="16.28515625"/>
    <col customWidth="1" min="4885" max="4885" style="1" width="14.28515625"/>
    <col bestFit="1" customWidth="1" min="4886" max="4886" style="1" width="10.5703125"/>
    <col bestFit="1" customWidth="1" min="4887" max="4887" style="1" width="9.28515625"/>
    <col min="4888" max="5120" style="1" width="9.140625"/>
    <col customWidth="1" min="5121" max="5121" style="1" width="3"/>
    <col customWidth="1" min="5122" max="5122" style="1" width="57"/>
    <col customWidth="1" min="5123" max="5123" style="1" width="13.85546875"/>
    <col customWidth="1" min="5124" max="5126" style="1" width="14.28515625"/>
    <col customWidth="1" min="5127" max="5127" style="1" width="13.28515625"/>
    <col customWidth="1" min="5128" max="5128" style="1" width="12.42578125"/>
    <col customWidth="1" min="5129" max="5129" style="1" width="13.7109375"/>
    <col customWidth="1" min="5130" max="5130" style="1" width="13.28515625"/>
    <col customWidth="1" min="5131" max="5131" style="1" width="12.85546875"/>
    <col customWidth="1" min="5132" max="5132" style="1" width="14.7109375"/>
    <col customWidth="1" min="5133" max="5133" style="1" width="14.140625"/>
    <col customWidth="1" min="5134" max="5134" style="1" width="12.5703125"/>
    <col customWidth="1" min="5135" max="5135" style="1" width="14.28515625"/>
    <col customWidth="1" min="5136" max="5136" style="1" width="13.7109375"/>
    <col customWidth="1" min="5137" max="5137" style="1" width="12.85546875"/>
    <col customWidth="1" min="5138" max="5138" style="1" width="15.28515625"/>
    <col customWidth="1" min="5139" max="5139" style="1" width="14.85546875"/>
    <col customWidth="1" min="5140" max="5140" style="1" width="16.28515625"/>
    <col customWidth="1" min="5141" max="5141" style="1" width="14.28515625"/>
    <col bestFit="1" customWidth="1" min="5142" max="5142" style="1" width="10.5703125"/>
    <col bestFit="1" customWidth="1" min="5143" max="5143" style="1" width="9.28515625"/>
    <col min="5144" max="5376" style="1" width="9.140625"/>
    <col customWidth="1" min="5377" max="5377" style="1" width="3"/>
    <col customWidth="1" min="5378" max="5378" style="1" width="57"/>
    <col customWidth="1" min="5379" max="5379" style="1" width="13.85546875"/>
    <col customWidth="1" min="5380" max="5382" style="1" width="14.28515625"/>
    <col customWidth="1" min="5383" max="5383" style="1" width="13.28515625"/>
    <col customWidth="1" min="5384" max="5384" style="1" width="12.42578125"/>
    <col customWidth="1" min="5385" max="5385" style="1" width="13.7109375"/>
    <col customWidth="1" min="5386" max="5386" style="1" width="13.28515625"/>
    <col customWidth="1" min="5387" max="5387" style="1" width="12.85546875"/>
    <col customWidth="1" min="5388" max="5388" style="1" width="14.7109375"/>
    <col customWidth="1" min="5389" max="5389" style="1" width="14.140625"/>
    <col customWidth="1" min="5390" max="5390" style="1" width="12.5703125"/>
    <col customWidth="1" min="5391" max="5391" style="1" width="14.28515625"/>
    <col customWidth="1" min="5392" max="5392" style="1" width="13.7109375"/>
    <col customWidth="1" min="5393" max="5393" style="1" width="12.85546875"/>
    <col customWidth="1" min="5394" max="5394" style="1" width="15.28515625"/>
    <col customWidth="1" min="5395" max="5395" style="1" width="14.85546875"/>
    <col customWidth="1" min="5396" max="5396" style="1" width="16.28515625"/>
    <col customWidth="1" min="5397" max="5397" style="1" width="14.28515625"/>
    <col bestFit="1" customWidth="1" min="5398" max="5398" style="1" width="10.5703125"/>
    <col bestFit="1" customWidth="1" min="5399" max="5399" style="1" width="9.28515625"/>
    <col min="5400" max="5632" style="1" width="9.140625"/>
    <col customWidth="1" min="5633" max="5633" style="1" width="3"/>
    <col customWidth="1" min="5634" max="5634" style="1" width="57"/>
    <col customWidth="1" min="5635" max="5635" style="1" width="13.85546875"/>
    <col customWidth="1" min="5636" max="5638" style="1" width="14.28515625"/>
    <col customWidth="1" min="5639" max="5639" style="1" width="13.28515625"/>
    <col customWidth="1" min="5640" max="5640" style="1" width="12.42578125"/>
    <col customWidth="1" min="5641" max="5641" style="1" width="13.7109375"/>
    <col customWidth="1" min="5642" max="5642" style="1" width="13.28515625"/>
    <col customWidth="1" min="5643" max="5643" style="1" width="12.85546875"/>
    <col customWidth="1" min="5644" max="5644" style="1" width="14.7109375"/>
    <col customWidth="1" min="5645" max="5645" style="1" width="14.140625"/>
    <col customWidth="1" min="5646" max="5646" style="1" width="12.5703125"/>
    <col customWidth="1" min="5647" max="5647" style="1" width="14.28515625"/>
    <col customWidth="1" min="5648" max="5648" style="1" width="13.7109375"/>
    <col customWidth="1" min="5649" max="5649" style="1" width="12.85546875"/>
    <col customWidth="1" min="5650" max="5650" style="1" width="15.28515625"/>
    <col customWidth="1" min="5651" max="5651" style="1" width="14.85546875"/>
    <col customWidth="1" min="5652" max="5652" style="1" width="16.28515625"/>
    <col customWidth="1" min="5653" max="5653" style="1" width="14.28515625"/>
    <col bestFit="1" customWidth="1" min="5654" max="5654" style="1" width="10.5703125"/>
    <col bestFit="1" customWidth="1" min="5655" max="5655" style="1" width="9.28515625"/>
    <col min="5656" max="5888" style="1" width="9.140625"/>
    <col customWidth="1" min="5889" max="5889" style="1" width="3"/>
    <col customWidth="1" min="5890" max="5890" style="1" width="57"/>
    <col customWidth="1" min="5891" max="5891" style="1" width="13.85546875"/>
    <col customWidth="1" min="5892" max="5894" style="1" width="14.28515625"/>
    <col customWidth="1" min="5895" max="5895" style="1" width="13.28515625"/>
    <col customWidth="1" min="5896" max="5896" style="1" width="12.42578125"/>
    <col customWidth="1" min="5897" max="5897" style="1" width="13.7109375"/>
    <col customWidth="1" min="5898" max="5898" style="1" width="13.28515625"/>
    <col customWidth="1" min="5899" max="5899" style="1" width="12.85546875"/>
    <col customWidth="1" min="5900" max="5900" style="1" width="14.7109375"/>
    <col customWidth="1" min="5901" max="5901" style="1" width="14.140625"/>
    <col customWidth="1" min="5902" max="5902" style="1" width="12.5703125"/>
    <col customWidth="1" min="5903" max="5903" style="1" width="14.28515625"/>
    <col customWidth="1" min="5904" max="5904" style="1" width="13.7109375"/>
    <col customWidth="1" min="5905" max="5905" style="1" width="12.85546875"/>
    <col customWidth="1" min="5906" max="5906" style="1" width="15.28515625"/>
    <col customWidth="1" min="5907" max="5907" style="1" width="14.85546875"/>
    <col customWidth="1" min="5908" max="5908" style="1" width="16.28515625"/>
    <col customWidth="1" min="5909" max="5909" style="1" width="14.28515625"/>
    <col bestFit="1" customWidth="1" min="5910" max="5910" style="1" width="10.5703125"/>
    <col bestFit="1" customWidth="1" min="5911" max="5911" style="1" width="9.28515625"/>
    <col min="5912" max="6144" style="1" width="9.140625"/>
    <col customWidth="1" min="6145" max="6145" style="1" width="3"/>
    <col customWidth="1" min="6146" max="6146" style="1" width="57"/>
    <col customWidth="1" min="6147" max="6147" style="1" width="13.85546875"/>
    <col customWidth="1" min="6148" max="6150" style="1" width="14.28515625"/>
    <col customWidth="1" min="6151" max="6151" style="1" width="13.28515625"/>
    <col customWidth="1" min="6152" max="6152" style="1" width="12.42578125"/>
    <col customWidth="1" min="6153" max="6153" style="1" width="13.7109375"/>
    <col customWidth="1" min="6154" max="6154" style="1" width="13.28515625"/>
    <col customWidth="1" min="6155" max="6155" style="1" width="12.85546875"/>
    <col customWidth="1" min="6156" max="6156" style="1" width="14.7109375"/>
    <col customWidth="1" min="6157" max="6157" style="1" width="14.140625"/>
    <col customWidth="1" min="6158" max="6158" style="1" width="12.5703125"/>
    <col customWidth="1" min="6159" max="6159" style="1" width="14.28515625"/>
    <col customWidth="1" min="6160" max="6160" style="1" width="13.7109375"/>
    <col customWidth="1" min="6161" max="6161" style="1" width="12.85546875"/>
    <col customWidth="1" min="6162" max="6162" style="1" width="15.28515625"/>
    <col customWidth="1" min="6163" max="6163" style="1" width="14.85546875"/>
    <col customWidth="1" min="6164" max="6164" style="1" width="16.28515625"/>
    <col customWidth="1" min="6165" max="6165" style="1" width="14.28515625"/>
    <col bestFit="1" customWidth="1" min="6166" max="6166" style="1" width="10.5703125"/>
    <col bestFit="1" customWidth="1" min="6167" max="6167" style="1" width="9.28515625"/>
    <col min="6168" max="6400" style="1" width="9.140625"/>
    <col customWidth="1" min="6401" max="6401" style="1" width="3"/>
    <col customWidth="1" min="6402" max="6402" style="1" width="57"/>
    <col customWidth="1" min="6403" max="6403" style="1" width="13.85546875"/>
    <col customWidth="1" min="6404" max="6406" style="1" width="14.28515625"/>
    <col customWidth="1" min="6407" max="6407" style="1" width="13.28515625"/>
    <col customWidth="1" min="6408" max="6408" style="1" width="12.42578125"/>
    <col customWidth="1" min="6409" max="6409" style="1" width="13.7109375"/>
    <col customWidth="1" min="6410" max="6410" style="1" width="13.28515625"/>
    <col customWidth="1" min="6411" max="6411" style="1" width="12.85546875"/>
    <col customWidth="1" min="6412" max="6412" style="1" width="14.7109375"/>
    <col customWidth="1" min="6413" max="6413" style="1" width="14.140625"/>
    <col customWidth="1" min="6414" max="6414" style="1" width="12.5703125"/>
    <col customWidth="1" min="6415" max="6415" style="1" width="14.28515625"/>
    <col customWidth="1" min="6416" max="6416" style="1" width="13.7109375"/>
    <col customWidth="1" min="6417" max="6417" style="1" width="12.85546875"/>
    <col customWidth="1" min="6418" max="6418" style="1" width="15.28515625"/>
    <col customWidth="1" min="6419" max="6419" style="1" width="14.85546875"/>
    <col customWidth="1" min="6420" max="6420" style="1" width="16.28515625"/>
    <col customWidth="1" min="6421" max="6421" style="1" width="14.28515625"/>
    <col bestFit="1" customWidth="1" min="6422" max="6422" style="1" width="10.5703125"/>
    <col bestFit="1" customWidth="1" min="6423" max="6423" style="1" width="9.28515625"/>
    <col min="6424" max="6656" style="1" width="9.140625"/>
    <col customWidth="1" min="6657" max="6657" style="1" width="3"/>
    <col customWidth="1" min="6658" max="6658" style="1" width="57"/>
    <col customWidth="1" min="6659" max="6659" style="1" width="13.85546875"/>
    <col customWidth="1" min="6660" max="6662" style="1" width="14.28515625"/>
    <col customWidth="1" min="6663" max="6663" style="1" width="13.28515625"/>
    <col customWidth="1" min="6664" max="6664" style="1" width="12.42578125"/>
    <col customWidth="1" min="6665" max="6665" style="1" width="13.7109375"/>
    <col customWidth="1" min="6666" max="6666" style="1" width="13.28515625"/>
    <col customWidth="1" min="6667" max="6667" style="1" width="12.85546875"/>
    <col customWidth="1" min="6668" max="6668" style="1" width="14.7109375"/>
    <col customWidth="1" min="6669" max="6669" style="1" width="14.140625"/>
    <col customWidth="1" min="6670" max="6670" style="1" width="12.5703125"/>
    <col customWidth="1" min="6671" max="6671" style="1" width="14.28515625"/>
    <col customWidth="1" min="6672" max="6672" style="1" width="13.7109375"/>
    <col customWidth="1" min="6673" max="6673" style="1" width="12.85546875"/>
    <col customWidth="1" min="6674" max="6674" style="1" width="15.28515625"/>
    <col customWidth="1" min="6675" max="6675" style="1" width="14.85546875"/>
    <col customWidth="1" min="6676" max="6676" style="1" width="16.28515625"/>
    <col customWidth="1" min="6677" max="6677" style="1" width="14.28515625"/>
    <col bestFit="1" customWidth="1" min="6678" max="6678" style="1" width="10.5703125"/>
    <col bestFit="1" customWidth="1" min="6679" max="6679" style="1" width="9.28515625"/>
    <col min="6680" max="6912" style="1" width="9.140625"/>
    <col customWidth="1" min="6913" max="6913" style="1" width="3"/>
    <col customWidth="1" min="6914" max="6914" style="1" width="57"/>
    <col customWidth="1" min="6915" max="6915" style="1" width="13.85546875"/>
    <col customWidth="1" min="6916" max="6918" style="1" width="14.28515625"/>
    <col customWidth="1" min="6919" max="6919" style="1" width="13.28515625"/>
    <col customWidth="1" min="6920" max="6920" style="1" width="12.42578125"/>
    <col customWidth="1" min="6921" max="6921" style="1" width="13.7109375"/>
    <col customWidth="1" min="6922" max="6922" style="1" width="13.28515625"/>
    <col customWidth="1" min="6923" max="6923" style="1" width="12.85546875"/>
    <col customWidth="1" min="6924" max="6924" style="1" width="14.7109375"/>
    <col customWidth="1" min="6925" max="6925" style="1" width="14.140625"/>
    <col customWidth="1" min="6926" max="6926" style="1" width="12.5703125"/>
    <col customWidth="1" min="6927" max="6927" style="1" width="14.28515625"/>
    <col customWidth="1" min="6928" max="6928" style="1" width="13.7109375"/>
    <col customWidth="1" min="6929" max="6929" style="1" width="12.85546875"/>
    <col customWidth="1" min="6930" max="6930" style="1" width="15.28515625"/>
    <col customWidth="1" min="6931" max="6931" style="1" width="14.85546875"/>
    <col customWidth="1" min="6932" max="6932" style="1" width="16.28515625"/>
    <col customWidth="1" min="6933" max="6933" style="1" width="14.28515625"/>
    <col bestFit="1" customWidth="1" min="6934" max="6934" style="1" width="10.5703125"/>
    <col bestFit="1" customWidth="1" min="6935" max="6935" style="1" width="9.28515625"/>
    <col min="6936" max="7168" style="1" width="9.140625"/>
    <col customWidth="1" min="7169" max="7169" style="1" width="3"/>
    <col customWidth="1" min="7170" max="7170" style="1" width="57"/>
    <col customWidth="1" min="7171" max="7171" style="1" width="13.85546875"/>
    <col customWidth="1" min="7172" max="7174" style="1" width="14.28515625"/>
    <col customWidth="1" min="7175" max="7175" style="1" width="13.28515625"/>
    <col customWidth="1" min="7176" max="7176" style="1" width="12.42578125"/>
    <col customWidth="1" min="7177" max="7177" style="1" width="13.7109375"/>
    <col customWidth="1" min="7178" max="7178" style="1" width="13.28515625"/>
    <col customWidth="1" min="7179" max="7179" style="1" width="12.85546875"/>
    <col customWidth="1" min="7180" max="7180" style="1" width="14.7109375"/>
    <col customWidth="1" min="7181" max="7181" style="1" width="14.140625"/>
    <col customWidth="1" min="7182" max="7182" style="1" width="12.5703125"/>
    <col customWidth="1" min="7183" max="7183" style="1" width="14.28515625"/>
    <col customWidth="1" min="7184" max="7184" style="1" width="13.7109375"/>
    <col customWidth="1" min="7185" max="7185" style="1" width="12.85546875"/>
    <col customWidth="1" min="7186" max="7186" style="1" width="15.28515625"/>
    <col customWidth="1" min="7187" max="7187" style="1" width="14.85546875"/>
    <col customWidth="1" min="7188" max="7188" style="1" width="16.28515625"/>
    <col customWidth="1" min="7189" max="7189" style="1" width="14.28515625"/>
    <col bestFit="1" customWidth="1" min="7190" max="7190" style="1" width="10.5703125"/>
    <col bestFit="1" customWidth="1" min="7191" max="7191" style="1" width="9.28515625"/>
    <col min="7192" max="7424" style="1" width="9.140625"/>
    <col customWidth="1" min="7425" max="7425" style="1" width="3"/>
    <col customWidth="1" min="7426" max="7426" style="1" width="57"/>
    <col customWidth="1" min="7427" max="7427" style="1" width="13.85546875"/>
    <col customWidth="1" min="7428" max="7430" style="1" width="14.28515625"/>
    <col customWidth="1" min="7431" max="7431" style="1" width="13.28515625"/>
    <col customWidth="1" min="7432" max="7432" style="1" width="12.42578125"/>
    <col customWidth="1" min="7433" max="7433" style="1" width="13.7109375"/>
    <col customWidth="1" min="7434" max="7434" style="1" width="13.28515625"/>
    <col customWidth="1" min="7435" max="7435" style="1" width="12.85546875"/>
    <col customWidth="1" min="7436" max="7436" style="1" width="14.7109375"/>
    <col customWidth="1" min="7437" max="7437" style="1" width="14.140625"/>
    <col customWidth="1" min="7438" max="7438" style="1" width="12.5703125"/>
    <col customWidth="1" min="7439" max="7439" style="1" width="14.28515625"/>
    <col customWidth="1" min="7440" max="7440" style="1" width="13.7109375"/>
    <col customWidth="1" min="7441" max="7441" style="1" width="12.85546875"/>
    <col customWidth="1" min="7442" max="7442" style="1" width="15.28515625"/>
    <col customWidth="1" min="7443" max="7443" style="1" width="14.85546875"/>
    <col customWidth="1" min="7444" max="7444" style="1" width="16.28515625"/>
    <col customWidth="1" min="7445" max="7445" style="1" width="14.28515625"/>
    <col bestFit="1" customWidth="1" min="7446" max="7446" style="1" width="10.5703125"/>
    <col bestFit="1" customWidth="1" min="7447" max="7447" style="1" width="9.28515625"/>
    <col min="7448" max="7680" style="1" width="9.140625"/>
    <col customWidth="1" min="7681" max="7681" style="1" width="3"/>
    <col customWidth="1" min="7682" max="7682" style="1" width="57"/>
    <col customWidth="1" min="7683" max="7683" style="1" width="13.85546875"/>
    <col customWidth="1" min="7684" max="7686" style="1" width="14.28515625"/>
    <col customWidth="1" min="7687" max="7687" style="1" width="13.28515625"/>
    <col customWidth="1" min="7688" max="7688" style="1" width="12.42578125"/>
    <col customWidth="1" min="7689" max="7689" style="1" width="13.7109375"/>
    <col customWidth="1" min="7690" max="7690" style="1" width="13.28515625"/>
    <col customWidth="1" min="7691" max="7691" style="1" width="12.85546875"/>
    <col customWidth="1" min="7692" max="7692" style="1" width="14.7109375"/>
    <col customWidth="1" min="7693" max="7693" style="1" width="14.140625"/>
    <col customWidth="1" min="7694" max="7694" style="1" width="12.5703125"/>
    <col customWidth="1" min="7695" max="7695" style="1" width="14.28515625"/>
    <col customWidth="1" min="7696" max="7696" style="1" width="13.7109375"/>
    <col customWidth="1" min="7697" max="7697" style="1" width="12.85546875"/>
    <col customWidth="1" min="7698" max="7698" style="1" width="15.28515625"/>
    <col customWidth="1" min="7699" max="7699" style="1" width="14.85546875"/>
    <col customWidth="1" min="7700" max="7700" style="1" width="16.28515625"/>
    <col customWidth="1" min="7701" max="7701" style="1" width="14.28515625"/>
    <col bestFit="1" customWidth="1" min="7702" max="7702" style="1" width="10.5703125"/>
    <col bestFit="1" customWidth="1" min="7703" max="7703" style="1" width="9.28515625"/>
    <col min="7704" max="7936" style="1" width="9.140625"/>
    <col customWidth="1" min="7937" max="7937" style="1" width="3"/>
    <col customWidth="1" min="7938" max="7938" style="1" width="57"/>
    <col customWidth="1" min="7939" max="7939" style="1" width="13.85546875"/>
    <col customWidth="1" min="7940" max="7942" style="1" width="14.28515625"/>
    <col customWidth="1" min="7943" max="7943" style="1" width="13.28515625"/>
    <col customWidth="1" min="7944" max="7944" style="1" width="12.42578125"/>
    <col customWidth="1" min="7945" max="7945" style="1" width="13.7109375"/>
    <col customWidth="1" min="7946" max="7946" style="1" width="13.28515625"/>
    <col customWidth="1" min="7947" max="7947" style="1" width="12.85546875"/>
    <col customWidth="1" min="7948" max="7948" style="1" width="14.7109375"/>
    <col customWidth="1" min="7949" max="7949" style="1" width="14.140625"/>
    <col customWidth="1" min="7950" max="7950" style="1" width="12.5703125"/>
    <col customWidth="1" min="7951" max="7951" style="1" width="14.28515625"/>
    <col customWidth="1" min="7952" max="7952" style="1" width="13.7109375"/>
    <col customWidth="1" min="7953" max="7953" style="1" width="12.85546875"/>
    <col customWidth="1" min="7954" max="7954" style="1" width="15.28515625"/>
    <col customWidth="1" min="7955" max="7955" style="1" width="14.85546875"/>
    <col customWidth="1" min="7956" max="7956" style="1" width="16.28515625"/>
    <col customWidth="1" min="7957" max="7957" style="1" width="14.28515625"/>
    <col bestFit="1" customWidth="1" min="7958" max="7958" style="1" width="10.5703125"/>
    <col bestFit="1" customWidth="1" min="7959" max="7959" style="1" width="9.28515625"/>
    <col min="7960" max="8192" style="1" width="9.140625"/>
    <col customWidth="1" min="8193" max="8193" style="1" width="3"/>
    <col customWidth="1" min="8194" max="8194" style="1" width="57"/>
    <col customWidth="1" min="8195" max="8195" style="1" width="13.85546875"/>
    <col customWidth="1" min="8196" max="8198" style="1" width="14.28515625"/>
    <col customWidth="1" min="8199" max="8199" style="1" width="13.28515625"/>
    <col customWidth="1" min="8200" max="8200" style="1" width="12.42578125"/>
    <col customWidth="1" min="8201" max="8201" style="1" width="13.7109375"/>
    <col customWidth="1" min="8202" max="8202" style="1" width="13.28515625"/>
    <col customWidth="1" min="8203" max="8203" style="1" width="12.85546875"/>
    <col customWidth="1" min="8204" max="8204" style="1" width="14.7109375"/>
    <col customWidth="1" min="8205" max="8205" style="1" width="14.140625"/>
    <col customWidth="1" min="8206" max="8206" style="1" width="12.5703125"/>
    <col customWidth="1" min="8207" max="8207" style="1" width="14.28515625"/>
    <col customWidth="1" min="8208" max="8208" style="1" width="13.7109375"/>
    <col customWidth="1" min="8209" max="8209" style="1" width="12.85546875"/>
    <col customWidth="1" min="8210" max="8210" style="1" width="15.28515625"/>
    <col customWidth="1" min="8211" max="8211" style="1" width="14.85546875"/>
    <col customWidth="1" min="8212" max="8212" style="1" width="16.28515625"/>
    <col customWidth="1" min="8213" max="8213" style="1" width="14.28515625"/>
    <col bestFit="1" customWidth="1" min="8214" max="8214" style="1" width="10.5703125"/>
    <col bestFit="1" customWidth="1" min="8215" max="8215" style="1" width="9.28515625"/>
    <col min="8216" max="8448" style="1" width="9.140625"/>
    <col customWidth="1" min="8449" max="8449" style="1" width="3"/>
    <col customWidth="1" min="8450" max="8450" style="1" width="57"/>
    <col customWidth="1" min="8451" max="8451" style="1" width="13.85546875"/>
    <col customWidth="1" min="8452" max="8454" style="1" width="14.28515625"/>
    <col customWidth="1" min="8455" max="8455" style="1" width="13.28515625"/>
    <col customWidth="1" min="8456" max="8456" style="1" width="12.42578125"/>
    <col customWidth="1" min="8457" max="8457" style="1" width="13.7109375"/>
    <col customWidth="1" min="8458" max="8458" style="1" width="13.28515625"/>
    <col customWidth="1" min="8459" max="8459" style="1" width="12.85546875"/>
    <col customWidth="1" min="8460" max="8460" style="1" width="14.7109375"/>
    <col customWidth="1" min="8461" max="8461" style="1" width="14.140625"/>
    <col customWidth="1" min="8462" max="8462" style="1" width="12.5703125"/>
    <col customWidth="1" min="8463" max="8463" style="1" width="14.28515625"/>
    <col customWidth="1" min="8464" max="8464" style="1" width="13.7109375"/>
    <col customWidth="1" min="8465" max="8465" style="1" width="12.85546875"/>
    <col customWidth="1" min="8466" max="8466" style="1" width="15.28515625"/>
    <col customWidth="1" min="8467" max="8467" style="1" width="14.85546875"/>
    <col customWidth="1" min="8468" max="8468" style="1" width="16.28515625"/>
    <col customWidth="1" min="8469" max="8469" style="1" width="14.28515625"/>
    <col bestFit="1" customWidth="1" min="8470" max="8470" style="1" width="10.5703125"/>
    <col bestFit="1" customWidth="1" min="8471" max="8471" style="1" width="9.28515625"/>
    <col min="8472" max="8704" style="1" width="9.140625"/>
    <col customWidth="1" min="8705" max="8705" style="1" width="3"/>
    <col customWidth="1" min="8706" max="8706" style="1" width="57"/>
    <col customWidth="1" min="8707" max="8707" style="1" width="13.85546875"/>
    <col customWidth="1" min="8708" max="8710" style="1" width="14.28515625"/>
    <col customWidth="1" min="8711" max="8711" style="1" width="13.28515625"/>
    <col customWidth="1" min="8712" max="8712" style="1" width="12.42578125"/>
    <col customWidth="1" min="8713" max="8713" style="1" width="13.7109375"/>
    <col customWidth="1" min="8714" max="8714" style="1" width="13.28515625"/>
    <col customWidth="1" min="8715" max="8715" style="1" width="12.85546875"/>
    <col customWidth="1" min="8716" max="8716" style="1" width="14.7109375"/>
    <col customWidth="1" min="8717" max="8717" style="1" width="14.140625"/>
    <col customWidth="1" min="8718" max="8718" style="1" width="12.5703125"/>
    <col customWidth="1" min="8719" max="8719" style="1" width="14.28515625"/>
    <col customWidth="1" min="8720" max="8720" style="1" width="13.7109375"/>
    <col customWidth="1" min="8721" max="8721" style="1" width="12.85546875"/>
    <col customWidth="1" min="8722" max="8722" style="1" width="15.28515625"/>
    <col customWidth="1" min="8723" max="8723" style="1" width="14.85546875"/>
    <col customWidth="1" min="8724" max="8724" style="1" width="16.28515625"/>
    <col customWidth="1" min="8725" max="8725" style="1" width="14.28515625"/>
    <col bestFit="1" customWidth="1" min="8726" max="8726" style="1" width="10.5703125"/>
    <col bestFit="1" customWidth="1" min="8727" max="8727" style="1" width="9.28515625"/>
    <col min="8728" max="8960" style="1" width="9.140625"/>
    <col customWidth="1" min="8961" max="8961" style="1" width="3"/>
    <col customWidth="1" min="8962" max="8962" style="1" width="57"/>
    <col customWidth="1" min="8963" max="8963" style="1" width="13.85546875"/>
    <col customWidth="1" min="8964" max="8966" style="1" width="14.28515625"/>
    <col customWidth="1" min="8967" max="8967" style="1" width="13.28515625"/>
    <col customWidth="1" min="8968" max="8968" style="1" width="12.42578125"/>
    <col customWidth="1" min="8969" max="8969" style="1" width="13.7109375"/>
    <col customWidth="1" min="8970" max="8970" style="1" width="13.28515625"/>
    <col customWidth="1" min="8971" max="8971" style="1" width="12.85546875"/>
    <col customWidth="1" min="8972" max="8972" style="1" width="14.7109375"/>
    <col customWidth="1" min="8973" max="8973" style="1" width="14.140625"/>
    <col customWidth="1" min="8974" max="8974" style="1" width="12.5703125"/>
    <col customWidth="1" min="8975" max="8975" style="1" width="14.28515625"/>
    <col customWidth="1" min="8976" max="8976" style="1" width="13.7109375"/>
    <col customWidth="1" min="8977" max="8977" style="1" width="12.85546875"/>
    <col customWidth="1" min="8978" max="8978" style="1" width="15.28515625"/>
    <col customWidth="1" min="8979" max="8979" style="1" width="14.85546875"/>
    <col customWidth="1" min="8980" max="8980" style="1" width="16.28515625"/>
    <col customWidth="1" min="8981" max="8981" style="1" width="14.28515625"/>
    <col bestFit="1" customWidth="1" min="8982" max="8982" style="1" width="10.5703125"/>
    <col bestFit="1" customWidth="1" min="8983" max="8983" style="1" width="9.28515625"/>
    <col min="8984" max="9216" style="1" width="9.140625"/>
    <col customWidth="1" min="9217" max="9217" style="1" width="3"/>
    <col customWidth="1" min="9218" max="9218" style="1" width="57"/>
    <col customWidth="1" min="9219" max="9219" style="1" width="13.85546875"/>
    <col customWidth="1" min="9220" max="9222" style="1" width="14.28515625"/>
    <col customWidth="1" min="9223" max="9223" style="1" width="13.28515625"/>
    <col customWidth="1" min="9224" max="9224" style="1" width="12.42578125"/>
    <col customWidth="1" min="9225" max="9225" style="1" width="13.7109375"/>
    <col customWidth="1" min="9226" max="9226" style="1" width="13.28515625"/>
    <col customWidth="1" min="9227" max="9227" style="1" width="12.85546875"/>
    <col customWidth="1" min="9228" max="9228" style="1" width="14.7109375"/>
    <col customWidth="1" min="9229" max="9229" style="1" width="14.140625"/>
    <col customWidth="1" min="9230" max="9230" style="1" width="12.5703125"/>
    <col customWidth="1" min="9231" max="9231" style="1" width="14.28515625"/>
    <col customWidth="1" min="9232" max="9232" style="1" width="13.7109375"/>
    <col customWidth="1" min="9233" max="9233" style="1" width="12.85546875"/>
    <col customWidth="1" min="9234" max="9234" style="1" width="15.28515625"/>
    <col customWidth="1" min="9235" max="9235" style="1" width="14.85546875"/>
    <col customWidth="1" min="9236" max="9236" style="1" width="16.28515625"/>
    <col customWidth="1" min="9237" max="9237" style="1" width="14.28515625"/>
    <col bestFit="1" customWidth="1" min="9238" max="9238" style="1" width="10.5703125"/>
    <col bestFit="1" customWidth="1" min="9239" max="9239" style="1" width="9.28515625"/>
    <col min="9240" max="9472" style="1" width="9.140625"/>
    <col customWidth="1" min="9473" max="9473" style="1" width="3"/>
    <col customWidth="1" min="9474" max="9474" style="1" width="57"/>
    <col customWidth="1" min="9475" max="9475" style="1" width="13.85546875"/>
    <col customWidth="1" min="9476" max="9478" style="1" width="14.28515625"/>
    <col customWidth="1" min="9479" max="9479" style="1" width="13.28515625"/>
    <col customWidth="1" min="9480" max="9480" style="1" width="12.42578125"/>
    <col customWidth="1" min="9481" max="9481" style="1" width="13.7109375"/>
    <col customWidth="1" min="9482" max="9482" style="1" width="13.28515625"/>
    <col customWidth="1" min="9483" max="9483" style="1" width="12.85546875"/>
    <col customWidth="1" min="9484" max="9484" style="1" width="14.7109375"/>
    <col customWidth="1" min="9485" max="9485" style="1" width="14.140625"/>
    <col customWidth="1" min="9486" max="9486" style="1" width="12.5703125"/>
    <col customWidth="1" min="9487" max="9487" style="1" width="14.28515625"/>
    <col customWidth="1" min="9488" max="9488" style="1" width="13.7109375"/>
    <col customWidth="1" min="9489" max="9489" style="1" width="12.85546875"/>
    <col customWidth="1" min="9490" max="9490" style="1" width="15.28515625"/>
    <col customWidth="1" min="9491" max="9491" style="1" width="14.85546875"/>
    <col customWidth="1" min="9492" max="9492" style="1" width="16.28515625"/>
    <col customWidth="1" min="9493" max="9493" style="1" width="14.28515625"/>
    <col bestFit="1" customWidth="1" min="9494" max="9494" style="1" width="10.5703125"/>
    <col bestFit="1" customWidth="1" min="9495" max="9495" style="1" width="9.28515625"/>
    <col min="9496" max="9728" style="1" width="9.140625"/>
    <col customWidth="1" min="9729" max="9729" style="1" width="3"/>
    <col customWidth="1" min="9730" max="9730" style="1" width="57"/>
    <col customWidth="1" min="9731" max="9731" style="1" width="13.85546875"/>
    <col customWidth="1" min="9732" max="9734" style="1" width="14.28515625"/>
    <col customWidth="1" min="9735" max="9735" style="1" width="13.28515625"/>
    <col customWidth="1" min="9736" max="9736" style="1" width="12.42578125"/>
    <col customWidth="1" min="9737" max="9737" style="1" width="13.7109375"/>
    <col customWidth="1" min="9738" max="9738" style="1" width="13.28515625"/>
    <col customWidth="1" min="9739" max="9739" style="1" width="12.85546875"/>
    <col customWidth="1" min="9740" max="9740" style="1" width="14.7109375"/>
    <col customWidth="1" min="9741" max="9741" style="1" width="14.140625"/>
    <col customWidth="1" min="9742" max="9742" style="1" width="12.5703125"/>
    <col customWidth="1" min="9743" max="9743" style="1" width="14.28515625"/>
    <col customWidth="1" min="9744" max="9744" style="1" width="13.7109375"/>
    <col customWidth="1" min="9745" max="9745" style="1" width="12.85546875"/>
    <col customWidth="1" min="9746" max="9746" style="1" width="15.28515625"/>
    <col customWidth="1" min="9747" max="9747" style="1" width="14.85546875"/>
    <col customWidth="1" min="9748" max="9748" style="1" width="16.28515625"/>
    <col customWidth="1" min="9749" max="9749" style="1" width="14.28515625"/>
    <col bestFit="1" customWidth="1" min="9750" max="9750" style="1" width="10.5703125"/>
    <col bestFit="1" customWidth="1" min="9751" max="9751" style="1" width="9.28515625"/>
    <col min="9752" max="9984" style="1" width="9.140625"/>
    <col customWidth="1" min="9985" max="9985" style="1" width="3"/>
    <col customWidth="1" min="9986" max="9986" style="1" width="57"/>
    <col customWidth="1" min="9987" max="9987" style="1" width="13.85546875"/>
    <col customWidth="1" min="9988" max="9990" style="1" width="14.28515625"/>
    <col customWidth="1" min="9991" max="9991" style="1" width="13.28515625"/>
    <col customWidth="1" min="9992" max="9992" style="1" width="12.42578125"/>
    <col customWidth="1" min="9993" max="9993" style="1" width="13.7109375"/>
    <col customWidth="1" min="9994" max="9994" style="1" width="13.28515625"/>
    <col customWidth="1" min="9995" max="9995" style="1" width="12.85546875"/>
    <col customWidth="1" min="9996" max="9996" style="1" width="14.7109375"/>
    <col customWidth="1" min="9997" max="9997" style="1" width="14.140625"/>
    <col customWidth="1" min="9998" max="9998" style="1" width="12.5703125"/>
    <col customWidth="1" min="9999" max="9999" style="1" width="14.28515625"/>
    <col customWidth="1" min="10000" max="10000" style="1" width="13.7109375"/>
    <col customWidth="1" min="10001" max="10001" style="1" width="12.85546875"/>
    <col customWidth="1" min="10002" max="10002" style="1" width="15.28515625"/>
    <col customWidth="1" min="10003" max="10003" style="1" width="14.85546875"/>
    <col customWidth="1" min="10004" max="10004" style="1" width="16.28515625"/>
    <col customWidth="1" min="10005" max="10005" style="1" width="14.28515625"/>
    <col bestFit="1" customWidth="1" min="10006" max="10006" style="1" width="10.5703125"/>
    <col bestFit="1" customWidth="1" min="10007" max="10007" style="1" width="9.28515625"/>
    <col min="10008" max="10240" style="1" width="9.140625"/>
    <col customWidth="1" min="10241" max="10241" style="1" width="3"/>
    <col customWidth="1" min="10242" max="10242" style="1" width="57"/>
    <col customWidth="1" min="10243" max="10243" style="1" width="13.85546875"/>
    <col customWidth="1" min="10244" max="10246" style="1" width="14.28515625"/>
    <col customWidth="1" min="10247" max="10247" style="1" width="13.28515625"/>
    <col customWidth="1" min="10248" max="10248" style="1" width="12.42578125"/>
    <col customWidth="1" min="10249" max="10249" style="1" width="13.7109375"/>
    <col customWidth="1" min="10250" max="10250" style="1" width="13.28515625"/>
    <col customWidth="1" min="10251" max="10251" style="1" width="12.85546875"/>
    <col customWidth="1" min="10252" max="10252" style="1" width="14.7109375"/>
    <col customWidth="1" min="10253" max="10253" style="1" width="14.140625"/>
    <col customWidth="1" min="10254" max="10254" style="1" width="12.5703125"/>
    <col customWidth="1" min="10255" max="10255" style="1" width="14.28515625"/>
    <col customWidth="1" min="10256" max="10256" style="1" width="13.7109375"/>
    <col customWidth="1" min="10257" max="10257" style="1" width="12.85546875"/>
    <col customWidth="1" min="10258" max="10258" style="1" width="15.28515625"/>
    <col customWidth="1" min="10259" max="10259" style="1" width="14.85546875"/>
    <col customWidth="1" min="10260" max="10260" style="1" width="16.28515625"/>
    <col customWidth="1" min="10261" max="10261" style="1" width="14.28515625"/>
    <col bestFit="1" customWidth="1" min="10262" max="10262" style="1" width="10.5703125"/>
    <col bestFit="1" customWidth="1" min="10263" max="10263" style="1" width="9.28515625"/>
    <col min="10264" max="10496" style="1" width="9.140625"/>
    <col customWidth="1" min="10497" max="10497" style="1" width="3"/>
    <col customWidth="1" min="10498" max="10498" style="1" width="57"/>
    <col customWidth="1" min="10499" max="10499" style="1" width="13.85546875"/>
    <col customWidth="1" min="10500" max="10502" style="1" width="14.28515625"/>
    <col customWidth="1" min="10503" max="10503" style="1" width="13.28515625"/>
    <col customWidth="1" min="10504" max="10504" style="1" width="12.42578125"/>
    <col customWidth="1" min="10505" max="10505" style="1" width="13.7109375"/>
    <col customWidth="1" min="10506" max="10506" style="1" width="13.28515625"/>
    <col customWidth="1" min="10507" max="10507" style="1" width="12.85546875"/>
    <col customWidth="1" min="10508" max="10508" style="1" width="14.7109375"/>
    <col customWidth="1" min="10509" max="10509" style="1" width="14.140625"/>
    <col customWidth="1" min="10510" max="10510" style="1" width="12.5703125"/>
    <col customWidth="1" min="10511" max="10511" style="1" width="14.28515625"/>
    <col customWidth="1" min="10512" max="10512" style="1" width="13.7109375"/>
    <col customWidth="1" min="10513" max="10513" style="1" width="12.85546875"/>
    <col customWidth="1" min="10514" max="10514" style="1" width="15.28515625"/>
    <col customWidth="1" min="10515" max="10515" style="1" width="14.85546875"/>
    <col customWidth="1" min="10516" max="10516" style="1" width="16.28515625"/>
    <col customWidth="1" min="10517" max="10517" style="1" width="14.28515625"/>
    <col bestFit="1" customWidth="1" min="10518" max="10518" style="1" width="10.5703125"/>
    <col bestFit="1" customWidth="1" min="10519" max="10519" style="1" width="9.28515625"/>
    <col min="10520" max="10752" style="1" width="9.140625"/>
    <col customWidth="1" min="10753" max="10753" style="1" width="3"/>
    <col customWidth="1" min="10754" max="10754" style="1" width="57"/>
    <col customWidth="1" min="10755" max="10755" style="1" width="13.85546875"/>
    <col customWidth="1" min="10756" max="10758" style="1" width="14.28515625"/>
    <col customWidth="1" min="10759" max="10759" style="1" width="13.28515625"/>
    <col customWidth="1" min="10760" max="10760" style="1" width="12.42578125"/>
    <col customWidth="1" min="10761" max="10761" style="1" width="13.7109375"/>
    <col customWidth="1" min="10762" max="10762" style="1" width="13.28515625"/>
    <col customWidth="1" min="10763" max="10763" style="1" width="12.85546875"/>
    <col customWidth="1" min="10764" max="10764" style="1" width="14.7109375"/>
    <col customWidth="1" min="10765" max="10765" style="1" width="14.140625"/>
    <col customWidth="1" min="10766" max="10766" style="1" width="12.5703125"/>
    <col customWidth="1" min="10767" max="10767" style="1" width="14.28515625"/>
    <col customWidth="1" min="10768" max="10768" style="1" width="13.7109375"/>
    <col customWidth="1" min="10769" max="10769" style="1" width="12.85546875"/>
    <col customWidth="1" min="10770" max="10770" style="1" width="15.28515625"/>
    <col customWidth="1" min="10771" max="10771" style="1" width="14.85546875"/>
    <col customWidth="1" min="10772" max="10772" style="1" width="16.28515625"/>
    <col customWidth="1" min="10773" max="10773" style="1" width="14.28515625"/>
    <col bestFit="1" customWidth="1" min="10774" max="10774" style="1" width="10.5703125"/>
    <col bestFit="1" customWidth="1" min="10775" max="10775" style="1" width="9.28515625"/>
    <col min="10776" max="11008" style="1" width="9.140625"/>
    <col customWidth="1" min="11009" max="11009" style="1" width="3"/>
    <col customWidth="1" min="11010" max="11010" style="1" width="57"/>
    <col customWidth="1" min="11011" max="11011" style="1" width="13.85546875"/>
    <col customWidth="1" min="11012" max="11014" style="1" width="14.28515625"/>
    <col customWidth="1" min="11015" max="11015" style="1" width="13.28515625"/>
    <col customWidth="1" min="11016" max="11016" style="1" width="12.42578125"/>
    <col customWidth="1" min="11017" max="11017" style="1" width="13.7109375"/>
    <col customWidth="1" min="11018" max="11018" style="1" width="13.28515625"/>
    <col customWidth="1" min="11019" max="11019" style="1" width="12.85546875"/>
    <col customWidth="1" min="11020" max="11020" style="1" width="14.7109375"/>
    <col customWidth="1" min="11021" max="11021" style="1" width="14.140625"/>
    <col customWidth="1" min="11022" max="11022" style="1" width="12.5703125"/>
    <col customWidth="1" min="11023" max="11023" style="1" width="14.28515625"/>
    <col customWidth="1" min="11024" max="11024" style="1" width="13.7109375"/>
    <col customWidth="1" min="11025" max="11025" style="1" width="12.85546875"/>
    <col customWidth="1" min="11026" max="11026" style="1" width="15.28515625"/>
    <col customWidth="1" min="11027" max="11027" style="1" width="14.85546875"/>
    <col customWidth="1" min="11028" max="11028" style="1" width="16.28515625"/>
    <col customWidth="1" min="11029" max="11029" style="1" width="14.28515625"/>
    <col bestFit="1" customWidth="1" min="11030" max="11030" style="1" width="10.5703125"/>
    <col bestFit="1" customWidth="1" min="11031" max="11031" style="1" width="9.28515625"/>
    <col min="11032" max="11264" style="1" width="9.140625"/>
    <col customWidth="1" min="11265" max="11265" style="1" width="3"/>
    <col customWidth="1" min="11266" max="11266" style="1" width="57"/>
    <col customWidth="1" min="11267" max="11267" style="1" width="13.85546875"/>
    <col customWidth="1" min="11268" max="11270" style="1" width="14.28515625"/>
    <col customWidth="1" min="11271" max="11271" style="1" width="13.28515625"/>
    <col customWidth="1" min="11272" max="11272" style="1" width="12.42578125"/>
    <col customWidth="1" min="11273" max="11273" style="1" width="13.7109375"/>
    <col customWidth="1" min="11274" max="11274" style="1" width="13.28515625"/>
    <col customWidth="1" min="11275" max="11275" style="1" width="12.85546875"/>
    <col customWidth="1" min="11276" max="11276" style="1" width="14.7109375"/>
    <col customWidth="1" min="11277" max="11277" style="1" width="14.140625"/>
    <col customWidth="1" min="11278" max="11278" style="1" width="12.5703125"/>
    <col customWidth="1" min="11279" max="11279" style="1" width="14.28515625"/>
    <col customWidth="1" min="11280" max="11280" style="1" width="13.7109375"/>
    <col customWidth="1" min="11281" max="11281" style="1" width="12.85546875"/>
    <col customWidth="1" min="11282" max="11282" style="1" width="15.28515625"/>
    <col customWidth="1" min="11283" max="11283" style="1" width="14.85546875"/>
    <col customWidth="1" min="11284" max="11284" style="1" width="16.28515625"/>
    <col customWidth="1" min="11285" max="11285" style="1" width="14.28515625"/>
    <col bestFit="1" customWidth="1" min="11286" max="11286" style="1" width="10.5703125"/>
    <col bestFit="1" customWidth="1" min="11287" max="11287" style="1" width="9.28515625"/>
    <col min="11288" max="11520" style="1" width="9.140625"/>
    <col customWidth="1" min="11521" max="11521" style="1" width="3"/>
    <col customWidth="1" min="11522" max="11522" style="1" width="57"/>
    <col customWidth="1" min="11523" max="11523" style="1" width="13.85546875"/>
    <col customWidth="1" min="11524" max="11526" style="1" width="14.28515625"/>
    <col customWidth="1" min="11527" max="11527" style="1" width="13.28515625"/>
    <col customWidth="1" min="11528" max="11528" style="1" width="12.42578125"/>
    <col customWidth="1" min="11529" max="11529" style="1" width="13.7109375"/>
    <col customWidth="1" min="11530" max="11530" style="1" width="13.28515625"/>
    <col customWidth="1" min="11531" max="11531" style="1" width="12.85546875"/>
    <col customWidth="1" min="11532" max="11532" style="1" width="14.7109375"/>
    <col customWidth="1" min="11533" max="11533" style="1" width="14.140625"/>
    <col customWidth="1" min="11534" max="11534" style="1" width="12.5703125"/>
    <col customWidth="1" min="11535" max="11535" style="1" width="14.28515625"/>
    <col customWidth="1" min="11536" max="11536" style="1" width="13.7109375"/>
    <col customWidth="1" min="11537" max="11537" style="1" width="12.85546875"/>
    <col customWidth="1" min="11538" max="11538" style="1" width="15.28515625"/>
    <col customWidth="1" min="11539" max="11539" style="1" width="14.85546875"/>
    <col customWidth="1" min="11540" max="11540" style="1" width="16.28515625"/>
    <col customWidth="1" min="11541" max="11541" style="1" width="14.28515625"/>
    <col bestFit="1" customWidth="1" min="11542" max="11542" style="1" width="10.5703125"/>
    <col bestFit="1" customWidth="1" min="11543" max="11543" style="1" width="9.28515625"/>
    <col min="11544" max="11776" style="1" width="9.140625"/>
    <col customWidth="1" min="11777" max="11777" style="1" width="3"/>
    <col customWidth="1" min="11778" max="11778" style="1" width="57"/>
    <col customWidth="1" min="11779" max="11779" style="1" width="13.85546875"/>
    <col customWidth="1" min="11780" max="11782" style="1" width="14.28515625"/>
    <col customWidth="1" min="11783" max="11783" style="1" width="13.28515625"/>
    <col customWidth="1" min="11784" max="11784" style="1" width="12.42578125"/>
    <col customWidth="1" min="11785" max="11785" style="1" width="13.7109375"/>
    <col customWidth="1" min="11786" max="11786" style="1" width="13.28515625"/>
    <col customWidth="1" min="11787" max="11787" style="1" width="12.85546875"/>
    <col customWidth="1" min="11788" max="11788" style="1" width="14.7109375"/>
    <col customWidth="1" min="11789" max="11789" style="1" width="14.140625"/>
    <col customWidth="1" min="11790" max="11790" style="1" width="12.5703125"/>
    <col customWidth="1" min="11791" max="11791" style="1" width="14.28515625"/>
    <col customWidth="1" min="11792" max="11792" style="1" width="13.7109375"/>
    <col customWidth="1" min="11793" max="11793" style="1" width="12.85546875"/>
    <col customWidth="1" min="11794" max="11794" style="1" width="15.28515625"/>
    <col customWidth="1" min="11795" max="11795" style="1" width="14.85546875"/>
    <col customWidth="1" min="11796" max="11796" style="1" width="16.28515625"/>
    <col customWidth="1" min="11797" max="11797" style="1" width="14.28515625"/>
    <col bestFit="1" customWidth="1" min="11798" max="11798" style="1" width="10.5703125"/>
    <col bestFit="1" customWidth="1" min="11799" max="11799" style="1" width="9.28515625"/>
    <col min="11800" max="12032" style="1" width="9.140625"/>
    <col customWidth="1" min="12033" max="12033" style="1" width="3"/>
    <col customWidth="1" min="12034" max="12034" style="1" width="57"/>
    <col customWidth="1" min="12035" max="12035" style="1" width="13.85546875"/>
    <col customWidth="1" min="12036" max="12038" style="1" width="14.28515625"/>
    <col customWidth="1" min="12039" max="12039" style="1" width="13.28515625"/>
    <col customWidth="1" min="12040" max="12040" style="1" width="12.42578125"/>
    <col customWidth="1" min="12041" max="12041" style="1" width="13.7109375"/>
    <col customWidth="1" min="12042" max="12042" style="1" width="13.28515625"/>
    <col customWidth="1" min="12043" max="12043" style="1" width="12.85546875"/>
    <col customWidth="1" min="12044" max="12044" style="1" width="14.7109375"/>
    <col customWidth="1" min="12045" max="12045" style="1" width="14.140625"/>
    <col customWidth="1" min="12046" max="12046" style="1" width="12.5703125"/>
    <col customWidth="1" min="12047" max="12047" style="1" width="14.28515625"/>
    <col customWidth="1" min="12048" max="12048" style="1" width="13.7109375"/>
    <col customWidth="1" min="12049" max="12049" style="1" width="12.85546875"/>
    <col customWidth="1" min="12050" max="12050" style="1" width="15.28515625"/>
    <col customWidth="1" min="12051" max="12051" style="1" width="14.85546875"/>
    <col customWidth="1" min="12052" max="12052" style="1" width="16.28515625"/>
    <col customWidth="1" min="12053" max="12053" style="1" width="14.28515625"/>
    <col bestFit="1" customWidth="1" min="12054" max="12054" style="1" width="10.5703125"/>
    <col bestFit="1" customWidth="1" min="12055" max="12055" style="1" width="9.28515625"/>
    <col min="12056" max="12288" style="1" width="9.140625"/>
    <col customWidth="1" min="12289" max="12289" style="1" width="3"/>
    <col customWidth="1" min="12290" max="12290" style="1" width="57"/>
    <col customWidth="1" min="12291" max="12291" style="1" width="13.85546875"/>
    <col customWidth="1" min="12292" max="12294" style="1" width="14.28515625"/>
    <col customWidth="1" min="12295" max="12295" style="1" width="13.28515625"/>
    <col customWidth="1" min="12296" max="12296" style="1" width="12.42578125"/>
    <col customWidth="1" min="12297" max="12297" style="1" width="13.7109375"/>
    <col customWidth="1" min="12298" max="12298" style="1" width="13.28515625"/>
    <col customWidth="1" min="12299" max="12299" style="1" width="12.85546875"/>
    <col customWidth="1" min="12300" max="12300" style="1" width="14.7109375"/>
    <col customWidth="1" min="12301" max="12301" style="1" width="14.140625"/>
    <col customWidth="1" min="12302" max="12302" style="1" width="12.5703125"/>
    <col customWidth="1" min="12303" max="12303" style="1" width="14.28515625"/>
    <col customWidth="1" min="12304" max="12304" style="1" width="13.7109375"/>
    <col customWidth="1" min="12305" max="12305" style="1" width="12.85546875"/>
    <col customWidth="1" min="12306" max="12306" style="1" width="15.28515625"/>
    <col customWidth="1" min="12307" max="12307" style="1" width="14.85546875"/>
    <col customWidth="1" min="12308" max="12308" style="1" width="16.28515625"/>
    <col customWidth="1" min="12309" max="12309" style="1" width="14.28515625"/>
    <col bestFit="1" customWidth="1" min="12310" max="12310" style="1" width="10.5703125"/>
    <col bestFit="1" customWidth="1" min="12311" max="12311" style="1" width="9.28515625"/>
    <col min="12312" max="12544" style="1" width="9.140625"/>
    <col customWidth="1" min="12545" max="12545" style="1" width="3"/>
    <col customWidth="1" min="12546" max="12546" style="1" width="57"/>
    <col customWidth="1" min="12547" max="12547" style="1" width="13.85546875"/>
    <col customWidth="1" min="12548" max="12550" style="1" width="14.28515625"/>
    <col customWidth="1" min="12551" max="12551" style="1" width="13.28515625"/>
    <col customWidth="1" min="12552" max="12552" style="1" width="12.42578125"/>
    <col customWidth="1" min="12553" max="12553" style="1" width="13.7109375"/>
    <col customWidth="1" min="12554" max="12554" style="1" width="13.28515625"/>
    <col customWidth="1" min="12555" max="12555" style="1" width="12.85546875"/>
    <col customWidth="1" min="12556" max="12556" style="1" width="14.7109375"/>
    <col customWidth="1" min="12557" max="12557" style="1" width="14.140625"/>
    <col customWidth="1" min="12558" max="12558" style="1" width="12.5703125"/>
    <col customWidth="1" min="12559" max="12559" style="1" width="14.28515625"/>
    <col customWidth="1" min="12560" max="12560" style="1" width="13.7109375"/>
    <col customWidth="1" min="12561" max="12561" style="1" width="12.85546875"/>
    <col customWidth="1" min="12562" max="12562" style="1" width="15.28515625"/>
    <col customWidth="1" min="12563" max="12563" style="1" width="14.85546875"/>
    <col customWidth="1" min="12564" max="12564" style="1" width="16.28515625"/>
    <col customWidth="1" min="12565" max="12565" style="1" width="14.28515625"/>
    <col bestFit="1" customWidth="1" min="12566" max="12566" style="1" width="10.5703125"/>
    <col bestFit="1" customWidth="1" min="12567" max="12567" style="1" width="9.28515625"/>
    <col min="12568" max="12800" style="1" width="9.140625"/>
    <col customWidth="1" min="12801" max="12801" style="1" width="3"/>
    <col customWidth="1" min="12802" max="12802" style="1" width="57"/>
    <col customWidth="1" min="12803" max="12803" style="1" width="13.85546875"/>
    <col customWidth="1" min="12804" max="12806" style="1" width="14.28515625"/>
    <col customWidth="1" min="12807" max="12807" style="1" width="13.28515625"/>
    <col customWidth="1" min="12808" max="12808" style="1" width="12.42578125"/>
    <col customWidth="1" min="12809" max="12809" style="1" width="13.7109375"/>
    <col customWidth="1" min="12810" max="12810" style="1" width="13.28515625"/>
    <col customWidth="1" min="12811" max="12811" style="1" width="12.85546875"/>
    <col customWidth="1" min="12812" max="12812" style="1" width="14.7109375"/>
    <col customWidth="1" min="12813" max="12813" style="1" width="14.140625"/>
    <col customWidth="1" min="12814" max="12814" style="1" width="12.5703125"/>
    <col customWidth="1" min="12815" max="12815" style="1" width="14.28515625"/>
    <col customWidth="1" min="12816" max="12816" style="1" width="13.7109375"/>
    <col customWidth="1" min="12817" max="12817" style="1" width="12.85546875"/>
    <col customWidth="1" min="12818" max="12818" style="1" width="15.28515625"/>
    <col customWidth="1" min="12819" max="12819" style="1" width="14.85546875"/>
    <col customWidth="1" min="12820" max="12820" style="1" width="16.28515625"/>
    <col customWidth="1" min="12821" max="12821" style="1" width="14.28515625"/>
    <col bestFit="1" customWidth="1" min="12822" max="12822" style="1" width="10.5703125"/>
    <col bestFit="1" customWidth="1" min="12823" max="12823" style="1" width="9.28515625"/>
    <col min="12824" max="13056" style="1" width="9.140625"/>
    <col customWidth="1" min="13057" max="13057" style="1" width="3"/>
    <col customWidth="1" min="13058" max="13058" style="1" width="57"/>
    <col customWidth="1" min="13059" max="13059" style="1" width="13.85546875"/>
    <col customWidth="1" min="13060" max="13062" style="1" width="14.28515625"/>
    <col customWidth="1" min="13063" max="13063" style="1" width="13.28515625"/>
    <col customWidth="1" min="13064" max="13064" style="1" width="12.42578125"/>
    <col customWidth="1" min="13065" max="13065" style="1" width="13.7109375"/>
    <col customWidth="1" min="13066" max="13066" style="1" width="13.28515625"/>
    <col customWidth="1" min="13067" max="13067" style="1" width="12.85546875"/>
    <col customWidth="1" min="13068" max="13068" style="1" width="14.7109375"/>
    <col customWidth="1" min="13069" max="13069" style="1" width="14.140625"/>
    <col customWidth="1" min="13070" max="13070" style="1" width="12.5703125"/>
    <col customWidth="1" min="13071" max="13071" style="1" width="14.28515625"/>
    <col customWidth="1" min="13072" max="13072" style="1" width="13.7109375"/>
    <col customWidth="1" min="13073" max="13073" style="1" width="12.85546875"/>
    <col customWidth="1" min="13074" max="13074" style="1" width="15.28515625"/>
    <col customWidth="1" min="13075" max="13075" style="1" width="14.85546875"/>
    <col customWidth="1" min="13076" max="13076" style="1" width="16.28515625"/>
    <col customWidth="1" min="13077" max="13077" style="1" width="14.28515625"/>
    <col bestFit="1" customWidth="1" min="13078" max="13078" style="1" width="10.5703125"/>
    <col bestFit="1" customWidth="1" min="13079" max="13079" style="1" width="9.28515625"/>
    <col min="13080" max="13312" style="1" width="9.140625"/>
    <col customWidth="1" min="13313" max="13313" style="1" width="3"/>
    <col customWidth="1" min="13314" max="13314" style="1" width="57"/>
    <col customWidth="1" min="13315" max="13315" style="1" width="13.85546875"/>
    <col customWidth="1" min="13316" max="13318" style="1" width="14.28515625"/>
    <col customWidth="1" min="13319" max="13319" style="1" width="13.28515625"/>
    <col customWidth="1" min="13320" max="13320" style="1" width="12.42578125"/>
    <col customWidth="1" min="13321" max="13321" style="1" width="13.7109375"/>
    <col customWidth="1" min="13322" max="13322" style="1" width="13.28515625"/>
    <col customWidth="1" min="13323" max="13323" style="1" width="12.85546875"/>
    <col customWidth="1" min="13324" max="13324" style="1" width="14.7109375"/>
    <col customWidth="1" min="13325" max="13325" style="1" width="14.140625"/>
    <col customWidth="1" min="13326" max="13326" style="1" width="12.5703125"/>
    <col customWidth="1" min="13327" max="13327" style="1" width="14.28515625"/>
    <col customWidth="1" min="13328" max="13328" style="1" width="13.7109375"/>
    <col customWidth="1" min="13329" max="13329" style="1" width="12.85546875"/>
    <col customWidth="1" min="13330" max="13330" style="1" width="15.28515625"/>
    <col customWidth="1" min="13331" max="13331" style="1" width="14.85546875"/>
    <col customWidth="1" min="13332" max="13332" style="1" width="16.28515625"/>
    <col customWidth="1" min="13333" max="13333" style="1" width="14.28515625"/>
    <col bestFit="1" customWidth="1" min="13334" max="13334" style="1" width="10.5703125"/>
    <col bestFit="1" customWidth="1" min="13335" max="13335" style="1" width="9.28515625"/>
    <col min="13336" max="13568" style="1" width="9.140625"/>
    <col customWidth="1" min="13569" max="13569" style="1" width="3"/>
    <col customWidth="1" min="13570" max="13570" style="1" width="57"/>
    <col customWidth="1" min="13571" max="13571" style="1" width="13.85546875"/>
    <col customWidth="1" min="13572" max="13574" style="1" width="14.28515625"/>
    <col customWidth="1" min="13575" max="13575" style="1" width="13.28515625"/>
    <col customWidth="1" min="13576" max="13576" style="1" width="12.42578125"/>
    <col customWidth="1" min="13577" max="13577" style="1" width="13.7109375"/>
    <col customWidth="1" min="13578" max="13578" style="1" width="13.28515625"/>
    <col customWidth="1" min="13579" max="13579" style="1" width="12.85546875"/>
    <col customWidth="1" min="13580" max="13580" style="1" width="14.7109375"/>
    <col customWidth="1" min="13581" max="13581" style="1" width="14.140625"/>
    <col customWidth="1" min="13582" max="13582" style="1" width="12.5703125"/>
    <col customWidth="1" min="13583" max="13583" style="1" width="14.28515625"/>
    <col customWidth="1" min="13584" max="13584" style="1" width="13.7109375"/>
    <col customWidth="1" min="13585" max="13585" style="1" width="12.85546875"/>
    <col customWidth="1" min="13586" max="13586" style="1" width="15.28515625"/>
    <col customWidth="1" min="13587" max="13587" style="1" width="14.85546875"/>
    <col customWidth="1" min="13588" max="13588" style="1" width="16.28515625"/>
    <col customWidth="1" min="13589" max="13589" style="1" width="14.28515625"/>
    <col bestFit="1" customWidth="1" min="13590" max="13590" style="1" width="10.5703125"/>
    <col bestFit="1" customWidth="1" min="13591" max="13591" style="1" width="9.28515625"/>
    <col min="13592" max="13824" style="1" width="9.140625"/>
    <col customWidth="1" min="13825" max="13825" style="1" width="3"/>
    <col customWidth="1" min="13826" max="13826" style="1" width="57"/>
    <col customWidth="1" min="13827" max="13827" style="1" width="13.85546875"/>
    <col customWidth="1" min="13828" max="13830" style="1" width="14.28515625"/>
    <col customWidth="1" min="13831" max="13831" style="1" width="13.28515625"/>
    <col customWidth="1" min="13832" max="13832" style="1" width="12.42578125"/>
    <col customWidth="1" min="13833" max="13833" style="1" width="13.7109375"/>
    <col customWidth="1" min="13834" max="13834" style="1" width="13.28515625"/>
    <col customWidth="1" min="13835" max="13835" style="1" width="12.85546875"/>
    <col customWidth="1" min="13836" max="13836" style="1" width="14.7109375"/>
    <col customWidth="1" min="13837" max="13837" style="1" width="14.140625"/>
    <col customWidth="1" min="13838" max="13838" style="1" width="12.5703125"/>
    <col customWidth="1" min="13839" max="13839" style="1" width="14.28515625"/>
    <col customWidth="1" min="13840" max="13840" style="1" width="13.7109375"/>
    <col customWidth="1" min="13841" max="13841" style="1" width="12.85546875"/>
    <col customWidth="1" min="13842" max="13842" style="1" width="15.28515625"/>
    <col customWidth="1" min="13843" max="13843" style="1" width="14.85546875"/>
    <col customWidth="1" min="13844" max="13844" style="1" width="16.28515625"/>
    <col customWidth="1" min="13845" max="13845" style="1" width="14.28515625"/>
    <col bestFit="1" customWidth="1" min="13846" max="13846" style="1" width="10.5703125"/>
    <col bestFit="1" customWidth="1" min="13847" max="13847" style="1" width="9.28515625"/>
    <col min="13848" max="14080" style="1" width="9.140625"/>
    <col customWidth="1" min="14081" max="14081" style="1" width="3"/>
    <col customWidth="1" min="14082" max="14082" style="1" width="57"/>
    <col customWidth="1" min="14083" max="14083" style="1" width="13.85546875"/>
    <col customWidth="1" min="14084" max="14086" style="1" width="14.28515625"/>
    <col customWidth="1" min="14087" max="14087" style="1" width="13.28515625"/>
    <col customWidth="1" min="14088" max="14088" style="1" width="12.42578125"/>
    <col customWidth="1" min="14089" max="14089" style="1" width="13.7109375"/>
    <col customWidth="1" min="14090" max="14090" style="1" width="13.28515625"/>
    <col customWidth="1" min="14091" max="14091" style="1" width="12.85546875"/>
    <col customWidth="1" min="14092" max="14092" style="1" width="14.7109375"/>
    <col customWidth="1" min="14093" max="14093" style="1" width="14.140625"/>
    <col customWidth="1" min="14094" max="14094" style="1" width="12.5703125"/>
    <col customWidth="1" min="14095" max="14095" style="1" width="14.28515625"/>
    <col customWidth="1" min="14096" max="14096" style="1" width="13.7109375"/>
    <col customWidth="1" min="14097" max="14097" style="1" width="12.85546875"/>
    <col customWidth="1" min="14098" max="14098" style="1" width="15.28515625"/>
    <col customWidth="1" min="14099" max="14099" style="1" width="14.85546875"/>
    <col customWidth="1" min="14100" max="14100" style="1" width="16.28515625"/>
    <col customWidth="1" min="14101" max="14101" style="1" width="14.28515625"/>
    <col bestFit="1" customWidth="1" min="14102" max="14102" style="1" width="10.5703125"/>
    <col bestFit="1" customWidth="1" min="14103" max="14103" style="1" width="9.28515625"/>
    <col min="14104" max="14336" style="1" width="9.140625"/>
    <col customWidth="1" min="14337" max="14337" style="1" width="3"/>
    <col customWidth="1" min="14338" max="14338" style="1" width="57"/>
    <col customWidth="1" min="14339" max="14339" style="1" width="13.85546875"/>
    <col customWidth="1" min="14340" max="14342" style="1" width="14.28515625"/>
    <col customWidth="1" min="14343" max="14343" style="1" width="13.28515625"/>
    <col customWidth="1" min="14344" max="14344" style="1" width="12.42578125"/>
    <col customWidth="1" min="14345" max="14345" style="1" width="13.7109375"/>
    <col customWidth="1" min="14346" max="14346" style="1" width="13.28515625"/>
    <col customWidth="1" min="14347" max="14347" style="1" width="12.85546875"/>
    <col customWidth="1" min="14348" max="14348" style="1" width="14.7109375"/>
    <col customWidth="1" min="14349" max="14349" style="1" width="14.140625"/>
    <col customWidth="1" min="14350" max="14350" style="1" width="12.5703125"/>
    <col customWidth="1" min="14351" max="14351" style="1" width="14.28515625"/>
    <col customWidth="1" min="14352" max="14352" style="1" width="13.7109375"/>
    <col customWidth="1" min="14353" max="14353" style="1" width="12.85546875"/>
    <col customWidth="1" min="14354" max="14354" style="1" width="15.28515625"/>
    <col customWidth="1" min="14355" max="14355" style="1" width="14.85546875"/>
    <col customWidth="1" min="14356" max="14356" style="1" width="16.28515625"/>
    <col customWidth="1" min="14357" max="14357" style="1" width="14.28515625"/>
    <col bestFit="1" customWidth="1" min="14358" max="14358" style="1" width="10.5703125"/>
    <col bestFit="1" customWidth="1" min="14359" max="14359" style="1" width="9.28515625"/>
    <col min="14360" max="14592" style="1" width="9.140625"/>
    <col customWidth="1" min="14593" max="14593" style="1" width="3"/>
    <col customWidth="1" min="14594" max="14594" style="1" width="57"/>
    <col customWidth="1" min="14595" max="14595" style="1" width="13.85546875"/>
    <col customWidth="1" min="14596" max="14598" style="1" width="14.28515625"/>
    <col customWidth="1" min="14599" max="14599" style="1" width="13.28515625"/>
    <col customWidth="1" min="14600" max="14600" style="1" width="12.42578125"/>
    <col customWidth="1" min="14601" max="14601" style="1" width="13.7109375"/>
    <col customWidth="1" min="14602" max="14602" style="1" width="13.28515625"/>
    <col customWidth="1" min="14603" max="14603" style="1" width="12.85546875"/>
    <col customWidth="1" min="14604" max="14604" style="1" width="14.7109375"/>
    <col customWidth="1" min="14605" max="14605" style="1" width="14.140625"/>
    <col customWidth="1" min="14606" max="14606" style="1" width="12.5703125"/>
    <col customWidth="1" min="14607" max="14607" style="1" width="14.28515625"/>
    <col customWidth="1" min="14608" max="14608" style="1" width="13.7109375"/>
    <col customWidth="1" min="14609" max="14609" style="1" width="12.85546875"/>
    <col customWidth="1" min="14610" max="14610" style="1" width="15.28515625"/>
    <col customWidth="1" min="14611" max="14611" style="1" width="14.85546875"/>
    <col customWidth="1" min="14612" max="14612" style="1" width="16.28515625"/>
    <col customWidth="1" min="14613" max="14613" style="1" width="14.28515625"/>
    <col bestFit="1" customWidth="1" min="14614" max="14614" style="1" width="10.5703125"/>
    <col bestFit="1" customWidth="1" min="14615" max="14615" style="1" width="9.28515625"/>
    <col min="14616" max="14848" style="1" width="9.140625"/>
    <col customWidth="1" min="14849" max="14849" style="1" width="3"/>
    <col customWidth="1" min="14850" max="14850" style="1" width="57"/>
    <col customWidth="1" min="14851" max="14851" style="1" width="13.85546875"/>
    <col customWidth="1" min="14852" max="14854" style="1" width="14.28515625"/>
    <col customWidth="1" min="14855" max="14855" style="1" width="13.28515625"/>
    <col customWidth="1" min="14856" max="14856" style="1" width="12.42578125"/>
    <col customWidth="1" min="14857" max="14857" style="1" width="13.7109375"/>
    <col customWidth="1" min="14858" max="14858" style="1" width="13.28515625"/>
    <col customWidth="1" min="14859" max="14859" style="1" width="12.85546875"/>
    <col customWidth="1" min="14860" max="14860" style="1" width="14.7109375"/>
    <col customWidth="1" min="14861" max="14861" style="1" width="14.140625"/>
    <col customWidth="1" min="14862" max="14862" style="1" width="12.5703125"/>
    <col customWidth="1" min="14863" max="14863" style="1" width="14.28515625"/>
    <col customWidth="1" min="14864" max="14864" style="1" width="13.7109375"/>
    <col customWidth="1" min="14865" max="14865" style="1" width="12.85546875"/>
    <col customWidth="1" min="14866" max="14866" style="1" width="15.28515625"/>
    <col customWidth="1" min="14867" max="14867" style="1" width="14.85546875"/>
    <col customWidth="1" min="14868" max="14868" style="1" width="16.28515625"/>
    <col customWidth="1" min="14869" max="14869" style="1" width="14.28515625"/>
    <col bestFit="1" customWidth="1" min="14870" max="14870" style="1" width="10.5703125"/>
    <col bestFit="1" customWidth="1" min="14871" max="14871" style="1" width="9.28515625"/>
    <col min="14872" max="15104" style="1" width="9.140625"/>
    <col customWidth="1" min="15105" max="15105" style="1" width="3"/>
    <col customWidth="1" min="15106" max="15106" style="1" width="57"/>
    <col customWidth="1" min="15107" max="15107" style="1" width="13.85546875"/>
    <col customWidth="1" min="15108" max="15110" style="1" width="14.28515625"/>
    <col customWidth="1" min="15111" max="15111" style="1" width="13.28515625"/>
    <col customWidth="1" min="15112" max="15112" style="1" width="12.42578125"/>
    <col customWidth="1" min="15113" max="15113" style="1" width="13.7109375"/>
    <col customWidth="1" min="15114" max="15114" style="1" width="13.28515625"/>
    <col customWidth="1" min="15115" max="15115" style="1" width="12.85546875"/>
    <col customWidth="1" min="15116" max="15116" style="1" width="14.7109375"/>
    <col customWidth="1" min="15117" max="15117" style="1" width="14.140625"/>
    <col customWidth="1" min="15118" max="15118" style="1" width="12.5703125"/>
    <col customWidth="1" min="15119" max="15119" style="1" width="14.28515625"/>
    <col customWidth="1" min="15120" max="15120" style="1" width="13.7109375"/>
    <col customWidth="1" min="15121" max="15121" style="1" width="12.85546875"/>
    <col customWidth="1" min="15122" max="15122" style="1" width="15.28515625"/>
    <col customWidth="1" min="15123" max="15123" style="1" width="14.85546875"/>
    <col customWidth="1" min="15124" max="15124" style="1" width="16.28515625"/>
    <col customWidth="1" min="15125" max="15125" style="1" width="14.28515625"/>
    <col bestFit="1" customWidth="1" min="15126" max="15126" style="1" width="10.5703125"/>
    <col bestFit="1" customWidth="1" min="15127" max="15127" style="1" width="9.28515625"/>
    <col min="15128" max="15360" style="1" width="9.140625"/>
    <col customWidth="1" min="15361" max="15361" style="1" width="3"/>
    <col customWidth="1" min="15362" max="15362" style="1" width="57"/>
    <col customWidth="1" min="15363" max="15363" style="1" width="13.85546875"/>
    <col customWidth="1" min="15364" max="15366" style="1" width="14.28515625"/>
    <col customWidth="1" min="15367" max="15367" style="1" width="13.28515625"/>
    <col customWidth="1" min="15368" max="15368" style="1" width="12.42578125"/>
    <col customWidth="1" min="15369" max="15369" style="1" width="13.7109375"/>
    <col customWidth="1" min="15370" max="15370" style="1" width="13.28515625"/>
    <col customWidth="1" min="15371" max="15371" style="1" width="12.85546875"/>
    <col customWidth="1" min="15372" max="15372" style="1" width="14.7109375"/>
    <col customWidth="1" min="15373" max="15373" style="1" width="14.140625"/>
    <col customWidth="1" min="15374" max="15374" style="1" width="12.5703125"/>
    <col customWidth="1" min="15375" max="15375" style="1" width="14.28515625"/>
    <col customWidth="1" min="15376" max="15376" style="1" width="13.7109375"/>
    <col customWidth="1" min="15377" max="15377" style="1" width="12.85546875"/>
    <col customWidth="1" min="15378" max="15378" style="1" width="15.28515625"/>
    <col customWidth="1" min="15379" max="15379" style="1" width="14.85546875"/>
    <col customWidth="1" min="15380" max="15380" style="1" width="16.28515625"/>
    <col customWidth="1" min="15381" max="15381" style="1" width="14.28515625"/>
    <col bestFit="1" customWidth="1" min="15382" max="15382" style="1" width="10.5703125"/>
    <col bestFit="1" customWidth="1" min="15383" max="15383" style="1" width="9.28515625"/>
    <col min="15384" max="15616" style="1" width="9.140625"/>
    <col customWidth="1" min="15617" max="15617" style="1" width="3"/>
    <col customWidth="1" min="15618" max="15618" style="1" width="57"/>
    <col customWidth="1" min="15619" max="15619" style="1" width="13.85546875"/>
    <col customWidth="1" min="15620" max="15622" style="1" width="14.28515625"/>
    <col customWidth="1" min="15623" max="15623" style="1" width="13.28515625"/>
    <col customWidth="1" min="15624" max="15624" style="1" width="12.42578125"/>
    <col customWidth="1" min="15625" max="15625" style="1" width="13.7109375"/>
    <col customWidth="1" min="15626" max="15626" style="1" width="13.28515625"/>
    <col customWidth="1" min="15627" max="15627" style="1" width="12.85546875"/>
    <col customWidth="1" min="15628" max="15628" style="1" width="14.7109375"/>
    <col customWidth="1" min="15629" max="15629" style="1" width="14.140625"/>
    <col customWidth="1" min="15630" max="15630" style="1" width="12.5703125"/>
    <col customWidth="1" min="15631" max="15631" style="1" width="14.28515625"/>
    <col customWidth="1" min="15632" max="15632" style="1" width="13.7109375"/>
    <col customWidth="1" min="15633" max="15633" style="1" width="12.85546875"/>
    <col customWidth="1" min="15634" max="15634" style="1" width="15.28515625"/>
    <col customWidth="1" min="15635" max="15635" style="1" width="14.85546875"/>
    <col customWidth="1" min="15636" max="15636" style="1" width="16.28515625"/>
    <col customWidth="1" min="15637" max="15637" style="1" width="14.28515625"/>
    <col bestFit="1" customWidth="1" min="15638" max="15638" style="1" width="10.5703125"/>
    <col bestFit="1" customWidth="1" min="15639" max="15639" style="1" width="9.28515625"/>
    <col min="15640" max="15872" style="1" width="9.140625"/>
    <col customWidth="1" min="15873" max="15873" style="1" width="3"/>
    <col customWidth="1" min="15874" max="15874" style="1" width="57"/>
    <col customWidth="1" min="15875" max="15875" style="1" width="13.85546875"/>
    <col customWidth="1" min="15876" max="15878" style="1" width="14.28515625"/>
    <col customWidth="1" min="15879" max="15879" style="1" width="13.28515625"/>
    <col customWidth="1" min="15880" max="15880" style="1" width="12.42578125"/>
    <col customWidth="1" min="15881" max="15881" style="1" width="13.7109375"/>
    <col customWidth="1" min="15882" max="15882" style="1" width="13.28515625"/>
    <col customWidth="1" min="15883" max="15883" style="1" width="12.85546875"/>
    <col customWidth="1" min="15884" max="15884" style="1" width="14.7109375"/>
    <col customWidth="1" min="15885" max="15885" style="1" width="14.140625"/>
    <col customWidth="1" min="15886" max="15886" style="1" width="12.5703125"/>
    <col customWidth="1" min="15887" max="15887" style="1" width="14.28515625"/>
    <col customWidth="1" min="15888" max="15888" style="1" width="13.7109375"/>
    <col customWidth="1" min="15889" max="15889" style="1" width="12.85546875"/>
    <col customWidth="1" min="15890" max="15890" style="1" width="15.28515625"/>
    <col customWidth="1" min="15891" max="15891" style="1" width="14.85546875"/>
    <col customWidth="1" min="15892" max="15892" style="1" width="16.28515625"/>
    <col customWidth="1" min="15893" max="15893" style="1" width="14.28515625"/>
    <col bestFit="1" customWidth="1" min="15894" max="15894" style="1" width="10.5703125"/>
    <col bestFit="1" customWidth="1" min="15895" max="15895" style="1" width="9.28515625"/>
    <col min="15896" max="16128" style="1" width="9.140625"/>
    <col customWidth="1" min="16129" max="16129" style="1" width="3"/>
    <col customWidth="1" min="16130" max="16130" style="1" width="57"/>
    <col customWidth="1" min="16131" max="16131" style="1" width="13.85546875"/>
    <col customWidth="1" min="16132" max="16134" style="1" width="14.28515625"/>
    <col customWidth="1" min="16135" max="16135" style="1" width="13.28515625"/>
    <col customWidth="1" min="16136" max="16136" style="1" width="12.42578125"/>
    <col customWidth="1" min="16137" max="16137" style="1" width="13.7109375"/>
    <col customWidth="1" min="16138" max="16138" style="1" width="13.28515625"/>
    <col customWidth="1" min="16139" max="16139" style="1" width="12.85546875"/>
    <col customWidth="1" min="16140" max="16140" style="1" width="14.7109375"/>
    <col customWidth="1" min="16141" max="16141" style="1" width="14.140625"/>
    <col customWidth="1" min="16142" max="16142" style="1" width="12.5703125"/>
    <col customWidth="1" min="16143" max="16143" style="1" width="14.28515625"/>
    <col customWidth="1" min="16144" max="16144" style="1" width="13.7109375"/>
    <col customWidth="1" min="16145" max="16145" style="1" width="12.85546875"/>
    <col customWidth="1" min="16146" max="16146" style="1" width="15.28515625"/>
    <col customWidth="1" min="16147" max="16147" style="1" width="14.85546875"/>
    <col customWidth="1" min="16148" max="16148" style="1" width="16.28515625"/>
    <col customWidth="1" min="16149" max="16149" style="1" width="14.28515625"/>
    <col bestFit="1" customWidth="1" min="16150" max="16150" style="1" width="10.5703125"/>
    <col bestFit="1" customWidth="1" min="16151" max="16151" style="1" width="9.28515625"/>
    <col min="16152" max="16384" style="1" width="9.140625"/>
  </cols>
  <sheetData>
    <row r="1" ht="40.5" customHeight="1">
      <c r="A1" s="2" t="s">
        <v>306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6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2.5" customHeight="1">
      <c r="A3" s="2" t="s">
        <v>307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23.25">
      <c r="B4" s="5"/>
    </row>
    <row r="5" ht="25.5" customHeight="1">
      <c r="B5" s="6" t="s">
        <v>3</v>
      </c>
      <c r="C5" s="7" t="s">
        <v>4</v>
      </c>
      <c r="D5" s="8"/>
      <c r="E5" s="9"/>
      <c r="F5" s="7" t="s">
        <v>5</v>
      </c>
      <c r="G5" s="8"/>
      <c r="H5" s="9"/>
      <c r="I5" s="7" t="s">
        <v>6</v>
      </c>
      <c r="J5" s="8"/>
      <c r="K5" s="9"/>
      <c r="L5" s="7" t="s">
        <v>7</v>
      </c>
      <c r="M5" s="8"/>
      <c r="N5" s="9"/>
      <c r="O5" s="7">
        <v>5</v>
      </c>
      <c r="P5" s="8"/>
      <c r="Q5" s="9"/>
      <c r="R5" s="10" t="s">
        <v>8</v>
      </c>
      <c r="S5" s="11"/>
      <c r="T5" s="12"/>
    </row>
    <row r="6" ht="26.25">
      <c r="B6" s="13"/>
      <c r="C6" s="14"/>
      <c r="D6" s="15"/>
      <c r="E6" s="16"/>
      <c r="F6" s="14"/>
      <c r="G6" s="15"/>
      <c r="H6" s="16"/>
      <c r="I6" s="14"/>
      <c r="J6" s="15"/>
      <c r="K6" s="16"/>
      <c r="L6" s="14"/>
      <c r="M6" s="15"/>
      <c r="N6" s="16"/>
      <c r="O6" s="14"/>
      <c r="P6" s="15"/>
      <c r="Q6" s="16"/>
      <c r="R6" s="17"/>
      <c r="S6" s="18"/>
      <c r="T6" s="19"/>
    </row>
    <row r="7" ht="90" customHeight="1">
      <c r="B7" s="20"/>
      <c r="C7" s="21" t="s">
        <v>9</v>
      </c>
      <c r="D7" s="22" t="s">
        <v>10</v>
      </c>
      <c r="E7" s="23" t="s">
        <v>11</v>
      </c>
      <c r="F7" s="21" t="s">
        <v>9</v>
      </c>
      <c r="G7" s="22" t="s">
        <v>10</v>
      </c>
      <c r="H7" s="23" t="s">
        <v>11</v>
      </c>
      <c r="I7" s="21" t="s">
        <v>9</v>
      </c>
      <c r="J7" s="22" t="s">
        <v>10</v>
      </c>
      <c r="K7" s="23" t="s">
        <v>11</v>
      </c>
      <c r="L7" s="21" t="s">
        <v>9</v>
      </c>
      <c r="M7" s="22" t="s">
        <v>10</v>
      </c>
      <c r="N7" s="23" t="s">
        <v>11</v>
      </c>
      <c r="O7" s="21" t="s">
        <v>9</v>
      </c>
      <c r="P7" s="22" t="s">
        <v>10</v>
      </c>
      <c r="Q7" s="23" t="s">
        <v>11</v>
      </c>
      <c r="R7" s="21" t="s">
        <v>9</v>
      </c>
      <c r="S7" s="22" t="s">
        <v>10</v>
      </c>
      <c r="T7" s="23" t="s">
        <v>11</v>
      </c>
    </row>
    <row r="8" ht="29.25" customHeight="1" outlineLevel="1">
      <c r="B8" s="3931" t="s">
        <v>12</v>
      </c>
      <c r="C8" s="32"/>
      <c r="D8" s="29"/>
      <c r="E8" s="31"/>
      <c r="F8" s="3932"/>
      <c r="G8" s="29"/>
      <c r="H8" s="29"/>
      <c r="I8" s="29"/>
      <c r="J8" s="29"/>
      <c r="K8" s="31"/>
      <c r="L8" s="32"/>
      <c r="M8" s="29"/>
      <c r="N8" s="29"/>
      <c r="O8" s="29"/>
      <c r="P8" s="29"/>
      <c r="Q8" s="31"/>
      <c r="R8" s="3932"/>
      <c r="S8" s="30"/>
      <c r="T8" s="30"/>
    </row>
    <row r="9" ht="25.5" customHeight="1" outlineLevel="1">
      <c r="B9" s="3933" t="s">
        <v>308</v>
      </c>
      <c r="C9" s="3934">
        <f>C13+C16</f>
        <v>31</v>
      </c>
      <c r="D9" s="3934">
        <f>D13+D16</f>
        <v>1</v>
      </c>
      <c r="E9" s="3934">
        <f>E13+E16</f>
        <v>32</v>
      </c>
      <c r="F9" s="3935">
        <v>28</v>
      </c>
      <c r="G9" s="3936">
        <v>6</v>
      </c>
      <c r="H9" s="3937">
        <v>34</v>
      </c>
      <c r="I9" s="3935">
        <v>38</v>
      </c>
      <c r="J9" s="3936">
        <v>14</v>
      </c>
      <c r="K9" s="3938">
        <v>52</v>
      </c>
      <c r="L9" s="3936">
        <v>42</v>
      </c>
      <c r="M9" s="3936" t="s">
        <v>309</v>
      </c>
      <c r="N9" s="3939">
        <v>55</v>
      </c>
      <c r="O9" s="3936">
        <v>45</v>
      </c>
      <c r="P9" s="3936">
        <v>22</v>
      </c>
      <c r="Q9" s="3938">
        <v>67</v>
      </c>
      <c r="R9" s="3940">
        <f>R13+R16</f>
        <v>184</v>
      </c>
      <c r="S9" s="3940">
        <f>S13+S16</f>
        <v>56</v>
      </c>
      <c r="T9" s="3940">
        <f>T13+T16</f>
        <v>240</v>
      </c>
    </row>
    <row r="10" ht="29.25" customHeight="1" outlineLevel="1">
      <c r="B10" s="3941" t="s">
        <v>17</v>
      </c>
      <c r="C10" s="3942">
        <f t="shared" ref="C10:L10" si="745">SUM(C9)</f>
        <v>31</v>
      </c>
      <c r="D10" s="3943">
        <f t="shared" si="745"/>
        <v>1</v>
      </c>
      <c r="E10" s="3944">
        <f t="shared" si="745"/>
        <v>32</v>
      </c>
      <c r="F10" s="3945">
        <f t="shared" si="745"/>
        <v>28</v>
      </c>
      <c r="G10" s="3946">
        <f t="shared" si="745"/>
        <v>6</v>
      </c>
      <c r="H10" s="3947">
        <v>34</v>
      </c>
      <c r="I10" s="3945">
        <v>38</v>
      </c>
      <c r="J10" s="3946">
        <v>14</v>
      </c>
      <c r="K10" s="3948">
        <v>52</v>
      </c>
      <c r="L10" s="3946">
        <f t="shared" si="745"/>
        <v>42</v>
      </c>
      <c r="M10" s="3946">
        <v>13</v>
      </c>
      <c r="N10" s="3949">
        <f t="shared" ref="N10:T10" si="746">SUM(N9)</f>
        <v>55</v>
      </c>
      <c r="O10" s="3946">
        <f t="shared" si="746"/>
        <v>45</v>
      </c>
      <c r="P10" s="3946">
        <f t="shared" si="746"/>
        <v>22</v>
      </c>
      <c r="Q10" s="3948">
        <f t="shared" si="746"/>
        <v>67</v>
      </c>
      <c r="R10" s="3950">
        <f t="shared" si="746"/>
        <v>184</v>
      </c>
      <c r="S10" s="3950">
        <f t="shared" si="746"/>
        <v>56</v>
      </c>
      <c r="T10" s="3951">
        <f t="shared" si="746"/>
        <v>240</v>
      </c>
    </row>
    <row r="11" ht="23.25">
      <c r="B11" s="55" t="s">
        <v>18</v>
      </c>
      <c r="C11" s="3952"/>
      <c r="D11" s="3953"/>
      <c r="E11" s="3954"/>
      <c r="F11" s="3952"/>
      <c r="G11" s="3953"/>
      <c r="H11" s="3955"/>
      <c r="I11" s="3952"/>
      <c r="J11" s="3953"/>
      <c r="K11" s="3956"/>
      <c r="L11" s="3957"/>
      <c r="M11" s="3958"/>
      <c r="N11" s="3959"/>
      <c r="O11" s="3960"/>
      <c r="P11" s="3958"/>
      <c r="Q11" s="3956"/>
      <c r="R11" s="3957"/>
      <c r="S11" s="949"/>
      <c r="T11" s="950"/>
    </row>
    <row r="12" ht="23.25">
      <c r="B12" s="63" t="s">
        <v>19</v>
      </c>
      <c r="C12" s="3961"/>
      <c r="D12" s="3962"/>
      <c r="E12" s="3963"/>
      <c r="F12" s="3964"/>
      <c r="G12" s="3962"/>
      <c r="H12" s="3965"/>
      <c r="I12" s="3964"/>
      <c r="J12" s="3962"/>
      <c r="K12" s="3966"/>
      <c r="L12" s="3967"/>
      <c r="M12" s="3968"/>
      <c r="N12" s="3969"/>
      <c r="O12" s="3970"/>
      <c r="P12" s="3971"/>
      <c r="Q12" s="3966"/>
      <c r="R12" s="3972"/>
      <c r="S12" s="3973"/>
      <c r="T12" s="3974"/>
    </row>
    <row r="13" ht="23.25" outlineLevel="1">
      <c r="B13" s="3975" t="s">
        <v>308</v>
      </c>
      <c r="C13" s="302">
        <v>25</v>
      </c>
      <c r="D13" s="303">
        <v>1</v>
      </c>
      <c r="E13" s="3976">
        <f t="shared" ref="E13:E16" si="747">SUM(C13:D13)</f>
        <v>26</v>
      </c>
      <c r="F13" s="3977">
        <v>28</v>
      </c>
      <c r="G13" s="3978">
        <v>3</v>
      </c>
      <c r="H13" s="3979">
        <v>31</v>
      </c>
      <c r="I13" s="3935">
        <v>38</v>
      </c>
      <c r="J13" s="3936">
        <v>14</v>
      </c>
      <c r="K13" s="3938">
        <v>52</v>
      </c>
      <c r="L13" s="3978">
        <v>41</v>
      </c>
      <c r="M13" s="3978">
        <v>13</v>
      </c>
      <c r="N13" s="3980">
        <v>54</v>
      </c>
      <c r="O13" s="3978">
        <v>44</v>
      </c>
      <c r="P13" s="3978">
        <v>22</v>
      </c>
      <c r="Q13" s="3981">
        <v>66</v>
      </c>
      <c r="R13" s="3982">
        <f>C13+F13+I13+L13+O13</f>
        <v>176</v>
      </c>
      <c r="S13" s="3983">
        <f>D13+G13+J13+M13+P13</f>
        <v>53</v>
      </c>
      <c r="T13" s="3984">
        <f>E13+H13+K13+N13+Q13</f>
        <v>229</v>
      </c>
    </row>
    <row r="14" ht="23.25" outlineLevel="1">
      <c r="B14" s="3985" t="s">
        <v>21</v>
      </c>
      <c r="C14" s="3986">
        <f>SUM(C13)</f>
        <v>25</v>
      </c>
      <c r="D14" s="3987">
        <f>SUM(D13)</f>
        <v>1</v>
      </c>
      <c r="E14" s="3988">
        <f t="shared" si="747"/>
        <v>26</v>
      </c>
      <c r="F14" s="3989">
        <v>28</v>
      </c>
      <c r="G14" s="3990">
        <v>3</v>
      </c>
      <c r="H14" s="3991">
        <v>31</v>
      </c>
      <c r="I14" s="3945">
        <v>38</v>
      </c>
      <c r="J14" s="3946">
        <v>14</v>
      </c>
      <c r="K14" s="3948">
        <v>52</v>
      </c>
      <c r="L14" s="3990">
        <v>41</v>
      </c>
      <c r="M14" s="3990">
        <v>13</v>
      </c>
      <c r="N14" s="3992">
        <v>54</v>
      </c>
      <c r="O14" s="3990">
        <v>44</v>
      </c>
      <c r="P14" s="3990">
        <v>22</v>
      </c>
      <c r="Q14" s="3993">
        <v>66</v>
      </c>
      <c r="R14" s="3994">
        <f>SUM(R13:R13)</f>
        <v>176</v>
      </c>
      <c r="S14" s="3988">
        <f>SUM(S13:S13)</f>
        <v>53</v>
      </c>
      <c r="T14" s="3988">
        <f>SUM(T13:T13)</f>
        <v>229</v>
      </c>
    </row>
    <row r="15" ht="43.5">
      <c r="B15" s="3995" t="s">
        <v>22</v>
      </c>
      <c r="C15" s="3996"/>
      <c r="D15" s="3997"/>
      <c r="E15" s="3998"/>
      <c r="F15" s="3999"/>
      <c r="G15" s="4000"/>
      <c r="H15" s="4001"/>
      <c r="I15" s="3999"/>
      <c r="J15" s="4000"/>
      <c r="K15" s="4002"/>
      <c r="L15" s="3999"/>
      <c r="M15" s="4000"/>
      <c r="N15" s="4002"/>
      <c r="O15" s="4003"/>
      <c r="P15" s="4000"/>
      <c r="Q15" s="4002"/>
      <c r="R15" s="3999"/>
      <c r="S15" s="4004"/>
      <c r="T15" s="4005"/>
    </row>
    <row r="16" ht="31.5" customHeight="1" outlineLevel="1">
      <c r="B16" s="3933" t="s">
        <v>308</v>
      </c>
      <c r="C16" s="252">
        <v>6</v>
      </c>
      <c r="D16" s="4006">
        <v>0</v>
      </c>
      <c r="E16" s="4007">
        <f t="shared" si="747"/>
        <v>6</v>
      </c>
      <c r="F16" s="4008">
        <v>0</v>
      </c>
      <c r="G16" s="4009">
        <v>3</v>
      </c>
      <c r="H16" s="4010">
        <v>3</v>
      </c>
      <c r="I16" s="4008">
        <v>0</v>
      </c>
      <c r="J16" s="4009">
        <v>0</v>
      </c>
      <c r="K16" s="4011">
        <v>0</v>
      </c>
      <c r="L16" s="4008">
        <v>1</v>
      </c>
      <c r="M16" s="4009">
        <v>0</v>
      </c>
      <c r="N16" s="4011">
        <v>1</v>
      </c>
      <c r="O16" s="4012">
        <v>1</v>
      </c>
      <c r="P16" s="4009">
        <v>0</v>
      </c>
      <c r="Q16" s="4011">
        <v>1</v>
      </c>
      <c r="R16" s="4013">
        <f>C16+F16+I16+L16+O16</f>
        <v>8</v>
      </c>
      <c r="S16" s="4014">
        <f>D16+G16+J16+M16+P16</f>
        <v>3</v>
      </c>
      <c r="T16" s="4015">
        <f>E16+H16+K16+N16+Q16</f>
        <v>11</v>
      </c>
    </row>
    <row r="17" ht="43.5" outlineLevel="1">
      <c r="B17" s="4016" t="s">
        <v>23</v>
      </c>
      <c r="C17" s="3957">
        <f>C16</f>
        <v>6</v>
      </c>
      <c r="D17" s="3957">
        <f t="shared" ref="D17:T17" si="748">D16</f>
        <v>0</v>
      </c>
      <c r="E17" s="3957">
        <f t="shared" si="748"/>
        <v>6</v>
      </c>
      <c r="F17" s="3957">
        <f t="shared" si="748"/>
        <v>0</v>
      </c>
      <c r="G17" s="3957">
        <f t="shared" si="748"/>
        <v>3</v>
      </c>
      <c r="H17" s="4017">
        <f t="shared" si="748"/>
        <v>3</v>
      </c>
      <c r="I17" s="3957">
        <f t="shared" si="748"/>
        <v>0</v>
      </c>
      <c r="J17" s="3957">
        <f t="shared" si="748"/>
        <v>0</v>
      </c>
      <c r="K17" s="3957">
        <f t="shared" si="748"/>
        <v>0</v>
      </c>
      <c r="L17" s="3957">
        <f t="shared" si="748"/>
        <v>1</v>
      </c>
      <c r="M17" s="3957">
        <f t="shared" si="748"/>
        <v>0</v>
      </c>
      <c r="N17" s="4018">
        <f t="shared" si="748"/>
        <v>1</v>
      </c>
      <c r="O17" s="3960">
        <f t="shared" si="748"/>
        <v>1</v>
      </c>
      <c r="P17" s="3957">
        <f t="shared" si="748"/>
        <v>0</v>
      </c>
      <c r="Q17" s="3957">
        <f t="shared" si="748"/>
        <v>1</v>
      </c>
      <c r="R17" s="3957">
        <f t="shared" si="748"/>
        <v>8</v>
      </c>
      <c r="S17" s="3957">
        <f t="shared" si="748"/>
        <v>3</v>
      </c>
      <c r="T17" s="3957">
        <f t="shared" si="748"/>
        <v>11</v>
      </c>
    </row>
    <row r="18" ht="35.25" customHeight="1">
      <c r="B18" s="682" t="s">
        <v>24</v>
      </c>
      <c r="C18" s="4019">
        <f>C14+C17</f>
        <v>31</v>
      </c>
      <c r="D18" s="4019">
        <f>D14+D17</f>
        <v>1</v>
      </c>
      <c r="E18" s="4019">
        <f>E14+E17</f>
        <v>32</v>
      </c>
      <c r="F18" s="4020">
        <v>28</v>
      </c>
      <c r="G18" s="4021">
        <v>6</v>
      </c>
      <c r="H18" s="4022">
        <v>34</v>
      </c>
      <c r="I18" s="4021">
        <v>38</v>
      </c>
      <c r="J18" s="4021">
        <v>14</v>
      </c>
      <c r="K18" s="4022">
        <v>52</v>
      </c>
      <c r="L18" s="4021">
        <v>42</v>
      </c>
      <c r="M18" s="4021" t="s">
        <v>309</v>
      </c>
      <c r="N18" s="4022">
        <v>55</v>
      </c>
      <c r="O18" s="4021">
        <v>45</v>
      </c>
      <c r="P18" s="4021">
        <v>22</v>
      </c>
      <c r="Q18" s="4023">
        <v>67</v>
      </c>
      <c r="R18" s="4024">
        <f>R14+R17</f>
        <v>184</v>
      </c>
      <c r="S18" s="4025">
        <f>S14+S17</f>
        <v>56</v>
      </c>
      <c r="T18" s="4026">
        <f>T14+T17</f>
        <v>240</v>
      </c>
    </row>
    <row r="19">
      <c r="B19" s="1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</row>
    <row r="20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33"/>
      <c r="O20" s="133"/>
      <c r="P20" s="133"/>
      <c r="Q20" s="133"/>
      <c r="R20" s="133"/>
      <c r="S20" s="133"/>
      <c r="T20" s="133"/>
    </row>
    <row r="21">
      <c r="B21" s="134"/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</row>
    <row r="22">
      <c r="B22" s="135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</row>
    <row r="24">
      <c r="B24" s="1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</row>
    <row r="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</sheetData>
  <mergeCells count="11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  <mergeCell ref="B21:T21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72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J23" activeCellId="0" sqref="J23"/>
    </sheetView>
  </sheetViews>
  <sheetFormatPr defaultRowHeight="12.75" outlineLevelRow="1"/>
  <cols>
    <col customWidth="1" min="1" max="1" style="694" width="3"/>
    <col customWidth="1" min="2" max="2" style="694" width="64.140625"/>
    <col customWidth="1" min="3" max="3" style="694" width="13.85546875"/>
    <col customWidth="1" min="4" max="6" style="694" width="14.28515625"/>
    <col customWidth="1" min="7" max="7" style="694" width="13.28515625"/>
    <col customWidth="1" min="8" max="8" style="694" width="12.42578125"/>
    <col customWidth="1" min="9" max="9" style="694" width="13.7109375"/>
    <col customWidth="1" min="10" max="10" style="694" width="13.28515625"/>
    <col customWidth="1" min="11" max="11" style="694" width="12.85546875"/>
    <col customWidth="1" min="12" max="12" style="694" width="17.5703125"/>
    <col customWidth="1" min="13" max="13" style="694" width="14.140625"/>
    <col customWidth="1" min="14" max="14" style="694" width="12.5703125"/>
    <col customWidth="1" min="15" max="15" style="694" width="14.28515625"/>
    <col customWidth="1" min="16" max="16" style="694" width="13.7109375"/>
    <col customWidth="1" min="17" max="17" style="694" width="14.5703125"/>
    <col customWidth="1" min="18" max="18" style="694" width="15.28515625"/>
    <col customWidth="1" min="19" max="19" style="694" width="14.85546875"/>
    <col customWidth="1" min="20" max="20" style="694" width="16.28515625"/>
    <col customWidth="1" min="21" max="21" style="694" width="14.28515625"/>
    <col bestFit="1" customWidth="1" min="22" max="22" style="694" width="10.5703125"/>
    <col bestFit="1" customWidth="1" min="23" max="23" style="694" width="9.28515625"/>
    <col min="24" max="256" style="694" width="9.140625"/>
    <col customWidth="1" min="257" max="257" style="694" width="3"/>
    <col customWidth="1" min="258" max="258" style="694" width="57"/>
    <col customWidth="1" min="259" max="259" style="694" width="13.85546875"/>
    <col customWidth="1" min="260" max="262" style="694" width="14.28515625"/>
    <col customWidth="1" min="263" max="263" style="694" width="13.28515625"/>
    <col customWidth="1" min="264" max="264" style="694" width="12.42578125"/>
    <col customWidth="1" min="265" max="265" style="694" width="13.7109375"/>
    <col customWidth="1" min="266" max="266" style="694" width="13.28515625"/>
    <col customWidth="1" min="267" max="267" style="694" width="12.85546875"/>
    <col customWidth="1" min="268" max="268" style="694" width="14.7109375"/>
    <col customWidth="1" min="269" max="269" style="694" width="14.140625"/>
    <col customWidth="1" min="270" max="270" style="694" width="12.5703125"/>
    <col customWidth="1" min="271" max="271" style="694" width="14.28515625"/>
    <col customWidth="1" min="272" max="272" style="694" width="13.7109375"/>
    <col customWidth="1" min="273" max="273" style="694" width="12.85546875"/>
    <col customWidth="1" min="274" max="274" style="694" width="15.28515625"/>
    <col customWidth="1" min="275" max="275" style="694" width="14.85546875"/>
    <col customWidth="1" min="276" max="276" style="694" width="16.28515625"/>
    <col customWidth="1" min="277" max="277" style="694" width="14.28515625"/>
    <col bestFit="1" customWidth="1" min="278" max="278" style="694" width="10.5703125"/>
    <col bestFit="1" customWidth="1" min="279" max="279" style="694" width="9.28515625"/>
    <col min="280" max="512" style="694" width="9.140625"/>
    <col customWidth="1" min="513" max="513" style="694" width="3"/>
    <col customWidth="1" min="514" max="514" style="694" width="57"/>
    <col customWidth="1" min="515" max="515" style="694" width="13.85546875"/>
    <col customWidth="1" min="516" max="518" style="694" width="14.28515625"/>
    <col customWidth="1" min="519" max="519" style="694" width="13.28515625"/>
    <col customWidth="1" min="520" max="520" style="694" width="12.42578125"/>
    <col customWidth="1" min="521" max="521" style="694" width="13.7109375"/>
    <col customWidth="1" min="522" max="522" style="694" width="13.28515625"/>
    <col customWidth="1" min="523" max="523" style="694" width="12.85546875"/>
    <col customWidth="1" min="524" max="524" style="694" width="14.7109375"/>
    <col customWidth="1" min="525" max="525" style="694" width="14.140625"/>
    <col customWidth="1" min="526" max="526" style="694" width="12.5703125"/>
    <col customWidth="1" min="527" max="527" style="694" width="14.28515625"/>
    <col customWidth="1" min="528" max="528" style="694" width="13.7109375"/>
    <col customWidth="1" min="529" max="529" style="694" width="12.85546875"/>
    <col customWidth="1" min="530" max="530" style="694" width="15.28515625"/>
    <col customWidth="1" min="531" max="531" style="694" width="14.85546875"/>
    <col customWidth="1" min="532" max="532" style="694" width="16.28515625"/>
    <col customWidth="1" min="533" max="533" style="694" width="14.28515625"/>
    <col bestFit="1" customWidth="1" min="534" max="534" style="694" width="10.5703125"/>
    <col bestFit="1" customWidth="1" min="535" max="535" style="694" width="9.28515625"/>
    <col min="536" max="768" style="694" width="9.140625"/>
    <col customWidth="1" min="769" max="769" style="694" width="3"/>
    <col customWidth="1" min="770" max="770" style="694" width="57"/>
    <col customWidth="1" min="771" max="771" style="694" width="13.85546875"/>
    <col customWidth="1" min="772" max="774" style="694" width="14.28515625"/>
    <col customWidth="1" min="775" max="775" style="694" width="13.28515625"/>
    <col customWidth="1" min="776" max="776" style="694" width="12.42578125"/>
    <col customWidth="1" min="777" max="777" style="694" width="13.7109375"/>
    <col customWidth="1" min="778" max="778" style="694" width="13.28515625"/>
    <col customWidth="1" min="779" max="779" style="694" width="12.85546875"/>
    <col customWidth="1" min="780" max="780" style="694" width="14.7109375"/>
    <col customWidth="1" min="781" max="781" style="694" width="14.140625"/>
    <col customWidth="1" min="782" max="782" style="694" width="12.5703125"/>
    <col customWidth="1" min="783" max="783" style="694" width="14.28515625"/>
    <col customWidth="1" min="784" max="784" style="694" width="13.7109375"/>
    <col customWidth="1" min="785" max="785" style="694" width="12.85546875"/>
    <col customWidth="1" min="786" max="786" style="694" width="15.28515625"/>
    <col customWidth="1" min="787" max="787" style="694" width="14.85546875"/>
    <col customWidth="1" min="788" max="788" style="694" width="16.28515625"/>
    <col customWidth="1" min="789" max="789" style="694" width="14.28515625"/>
    <col bestFit="1" customWidth="1" min="790" max="790" style="694" width="10.5703125"/>
    <col bestFit="1" customWidth="1" min="791" max="791" style="694" width="9.28515625"/>
    <col min="792" max="1024" style="694" width="9.140625"/>
    <col customWidth="1" min="1025" max="1025" style="694" width="3"/>
    <col customWidth="1" min="1026" max="1026" style="694" width="57"/>
    <col customWidth="1" min="1027" max="1027" style="694" width="13.85546875"/>
    <col customWidth="1" min="1028" max="1030" style="694" width="14.28515625"/>
    <col customWidth="1" min="1031" max="1031" style="694" width="13.28515625"/>
    <col customWidth="1" min="1032" max="1032" style="694" width="12.42578125"/>
    <col customWidth="1" min="1033" max="1033" style="694" width="13.7109375"/>
    <col customWidth="1" min="1034" max="1034" style="694" width="13.28515625"/>
    <col customWidth="1" min="1035" max="1035" style="694" width="12.85546875"/>
    <col customWidth="1" min="1036" max="1036" style="694" width="14.7109375"/>
    <col customWidth="1" min="1037" max="1037" style="694" width="14.140625"/>
    <col customWidth="1" min="1038" max="1038" style="694" width="12.5703125"/>
    <col customWidth="1" min="1039" max="1039" style="694" width="14.28515625"/>
    <col customWidth="1" min="1040" max="1040" style="694" width="13.7109375"/>
    <col customWidth="1" min="1041" max="1041" style="694" width="12.85546875"/>
    <col customWidth="1" min="1042" max="1042" style="694" width="15.28515625"/>
    <col customWidth="1" min="1043" max="1043" style="694" width="14.85546875"/>
    <col customWidth="1" min="1044" max="1044" style="694" width="16.28515625"/>
    <col customWidth="1" min="1045" max="1045" style="694" width="14.28515625"/>
    <col bestFit="1" customWidth="1" min="1046" max="1046" style="694" width="10.5703125"/>
    <col bestFit="1" customWidth="1" min="1047" max="1047" style="694" width="9.28515625"/>
    <col min="1048" max="1280" style="694" width="9.140625"/>
    <col customWidth="1" min="1281" max="1281" style="694" width="3"/>
    <col customWidth="1" min="1282" max="1282" style="694" width="57"/>
    <col customWidth="1" min="1283" max="1283" style="694" width="13.85546875"/>
    <col customWidth="1" min="1284" max="1286" style="694" width="14.28515625"/>
    <col customWidth="1" min="1287" max="1287" style="694" width="13.28515625"/>
    <col customWidth="1" min="1288" max="1288" style="694" width="12.42578125"/>
    <col customWidth="1" min="1289" max="1289" style="694" width="13.7109375"/>
    <col customWidth="1" min="1290" max="1290" style="694" width="13.28515625"/>
    <col customWidth="1" min="1291" max="1291" style="694" width="12.85546875"/>
    <col customWidth="1" min="1292" max="1292" style="694" width="14.7109375"/>
    <col customWidth="1" min="1293" max="1293" style="694" width="14.140625"/>
    <col customWidth="1" min="1294" max="1294" style="694" width="12.5703125"/>
    <col customWidth="1" min="1295" max="1295" style="694" width="14.28515625"/>
    <col customWidth="1" min="1296" max="1296" style="694" width="13.7109375"/>
    <col customWidth="1" min="1297" max="1297" style="694" width="12.85546875"/>
    <col customWidth="1" min="1298" max="1298" style="694" width="15.28515625"/>
    <col customWidth="1" min="1299" max="1299" style="694" width="14.85546875"/>
    <col customWidth="1" min="1300" max="1300" style="694" width="16.28515625"/>
    <col customWidth="1" min="1301" max="1301" style="694" width="14.28515625"/>
    <col bestFit="1" customWidth="1" min="1302" max="1302" style="694" width="10.5703125"/>
    <col bestFit="1" customWidth="1" min="1303" max="1303" style="694" width="9.28515625"/>
    <col min="1304" max="1536" style="694" width="9.140625"/>
    <col customWidth="1" min="1537" max="1537" style="694" width="3"/>
    <col customWidth="1" min="1538" max="1538" style="694" width="57"/>
    <col customWidth="1" min="1539" max="1539" style="694" width="13.85546875"/>
    <col customWidth="1" min="1540" max="1542" style="694" width="14.28515625"/>
    <col customWidth="1" min="1543" max="1543" style="694" width="13.28515625"/>
    <col customWidth="1" min="1544" max="1544" style="694" width="12.42578125"/>
    <col customWidth="1" min="1545" max="1545" style="694" width="13.7109375"/>
    <col customWidth="1" min="1546" max="1546" style="694" width="13.28515625"/>
    <col customWidth="1" min="1547" max="1547" style="694" width="12.85546875"/>
    <col customWidth="1" min="1548" max="1548" style="694" width="14.7109375"/>
    <col customWidth="1" min="1549" max="1549" style="694" width="14.140625"/>
    <col customWidth="1" min="1550" max="1550" style="694" width="12.5703125"/>
    <col customWidth="1" min="1551" max="1551" style="694" width="14.28515625"/>
    <col customWidth="1" min="1552" max="1552" style="694" width="13.7109375"/>
    <col customWidth="1" min="1553" max="1553" style="694" width="12.85546875"/>
    <col customWidth="1" min="1554" max="1554" style="694" width="15.28515625"/>
    <col customWidth="1" min="1555" max="1555" style="694" width="14.85546875"/>
    <col customWidth="1" min="1556" max="1556" style="694" width="16.28515625"/>
    <col customWidth="1" min="1557" max="1557" style="694" width="14.28515625"/>
    <col bestFit="1" customWidth="1" min="1558" max="1558" style="694" width="10.5703125"/>
    <col bestFit="1" customWidth="1" min="1559" max="1559" style="694" width="9.28515625"/>
    <col min="1560" max="1792" style="694" width="9.140625"/>
    <col customWidth="1" min="1793" max="1793" style="694" width="3"/>
    <col customWidth="1" min="1794" max="1794" style="694" width="57"/>
    <col customWidth="1" min="1795" max="1795" style="694" width="13.85546875"/>
    <col customWidth="1" min="1796" max="1798" style="694" width="14.28515625"/>
    <col customWidth="1" min="1799" max="1799" style="694" width="13.28515625"/>
    <col customWidth="1" min="1800" max="1800" style="694" width="12.42578125"/>
    <col customWidth="1" min="1801" max="1801" style="694" width="13.7109375"/>
    <col customWidth="1" min="1802" max="1802" style="694" width="13.28515625"/>
    <col customWidth="1" min="1803" max="1803" style="694" width="12.85546875"/>
    <col customWidth="1" min="1804" max="1804" style="694" width="14.7109375"/>
    <col customWidth="1" min="1805" max="1805" style="694" width="14.140625"/>
    <col customWidth="1" min="1806" max="1806" style="694" width="12.5703125"/>
    <col customWidth="1" min="1807" max="1807" style="694" width="14.28515625"/>
    <col customWidth="1" min="1808" max="1808" style="694" width="13.7109375"/>
    <col customWidth="1" min="1809" max="1809" style="694" width="12.85546875"/>
    <col customWidth="1" min="1810" max="1810" style="694" width="15.28515625"/>
    <col customWidth="1" min="1811" max="1811" style="694" width="14.85546875"/>
    <col customWidth="1" min="1812" max="1812" style="694" width="16.28515625"/>
    <col customWidth="1" min="1813" max="1813" style="694" width="14.28515625"/>
    <col bestFit="1" customWidth="1" min="1814" max="1814" style="694" width="10.5703125"/>
    <col bestFit="1" customWidth="1" min="1815" max="1815" style="694" width="9.28515625"/>
    <col min="1816" max="2048" style="694" width="9.140625"/>
    <col customWidth="1" min="2049" max="2049" style="694" width="3"/>
    <col customWidth="1" min="2050" max="2050" style="694" width="57"/>
    <col customWidth="1" min="2051" max="2051" style="694" width="13.85546875"/>
    <col customWidth="1" min="2052" max="2054" style="694" width="14.28515625"/>
    <col customWidth="1" min="2055" max="2055" style="694" width="13.28515625"/>
    <col customWidth="1" min="2056" max="2056" style="694" width="12.42578125"/>
    <col customWidth="1" min="2057" max="2057" style="694" width="13.7109375"/>
    <col customWidth="1" min="2058" max="2058" style="694" width="13.28515625"/>
    <col customWidth="1" min="2059" max="2059" style="694" width="12.85546875"/>
    <col customWidth="1" min="2060" max="2060" style="694" width="14.7109375"/>
    <col customWidth="1" min="2061" max="2061" style="694" width="14.140625"/>
    <col customWidth="1" min="2062" max="2062" style="694" width="12.5703125"/>
    <col customWidth="1" min="2063" max="2063" style="694" width="14.28515625"/>
    <col customWidth="1" min="2064" max="2064" style="694" width="13.7109375"/>
    <col customWidth="1" min="2065" max="2065" style="694" width="12.85546875"/>
    <col customWidth="1" min="2066" max="2066" style="694" width="15.28515625"/>
    <col customWidth="1" min="2067" max="2067" style="694" width="14.85546875"/>
    <col customWidth="1" min="2068" max="2068" style="694" width="16.28515625"/>
    <col customWidth="1" min="2069" max="2069" style="694" width="14.28515625"/>
    <col bestFit="1" customWidth="1" min="2070" max="2070" style="694" width="10.5703125"/>
    <col bestFit="1" customWidth="1" min="2071" max="2071" style="694" width="9.28515625"/>
    <col min="2072" max="2304" style="694" width="9.140625"/>
    <col customWidth="1" min="2305" max="2305" style="694" width="3"/>
    <col customWidth="1" min="2306" max="2306" style="694" width="57"/>
    <col customWidth="1" min="2307" max="2307" style="694" width="13.85546875"/>
    <col customWidth="1" min="2308" max="2310" style="694" width="14.28515625"/>
    <col customWidth="1" min="2311" max="2311" style="694" width="13.28515625"/>
    <col customWidth="1" min="2312" max="2312" style="694" width="12.42578125"/>
    <col customWidth="1" min="2313" max="2313" style="694" width="13.7109375"/>
    <col customWidth="1" min="2314" max="2314" style="694" width="13.28515625"/>
    <col customWidth="1" min="2315" max="2315" style="694" width="12.85546875"/>
    <col customWidth="1" min="2316" max="2316" style="694" width="14.7109375"/>
    <col customWidth="1" min="2317" max="2317" style="694" width="14.140625"/>
    <col customWidth="1" min="2318" max="2318" style="694" width="12.5703125"/>
    <col customWidth="1" min="2319" max="2319" style="694" width="14.28515625"/>
    <col customWidth="1" min="2320" max="2320" style="694" width="13.7109375"/>
    <col customWidth="1" min="2321" max="2321" style="694" width="12.85546875"/>
    <col customWidth="1" min="2322" max="2322" style="694" width="15.28515625"/>
    <col customWidth="1" min="2323" max="2323" style="694" width="14.85546875"/>
    <col customWidth="1" min="2324" max="2324" style="694" width="16.28515625"/>
    <col customWidth="1" min="2325" max="2325" style="694" width="14.28515625"/>
    <col bestFit="1" customWidth="1" min="2326" max="2326" style="694" width="10.5703125"/>
    <col bestFit="1" customWidth="1" min="2327" max="2327" style="694" width="9.28515625"/>
    <col min="2328" max="2560" style="694" width="9.140625"/>
    <col customWidth="1" min="2561" max="2561" style="694" width="3"/>
    <col customWidth="1" min="2562" max="2562" style="694" width="57"/>
    <col customWidth="1" min="2563" max="2563" style="694" width="13.85546875"/>
    <col customWidth="1" min="2564" max="2566" style="694" width="14.28515625"/>
    <col customWidth="1" min="2567" max="2567" style="694" width="13.28515625"/>
    <col customWidth="1" min="2568" max="2568" style="694" width="12.42578125"/>
    <col customWidth="1" min="2569" max="2569" style="694" width="13.7109375"/>
    <col customWidth="1" min="2570" max="2570" style="694" width="13.28515625"/>
    <col customWidth="1" min="2571" max="2571" style="694" width="12.85546875"/>
    <col customWidth="1" min="2572" max="2572" style="694" width="14.7109375"/>
    <col customWidth="1" min="2573" max="2573" style="694" width="14.140625"/>
    <col customWidth="1" min="2574" max="2574" style="694" width="12.5703125"/>
    <col customWidth="1" min="2575" max="2575" style="694" width="14.28515625"/>
    <col customWidth="1" min="2576" max="2576" style="694" width="13.7109375"/>
    <col customWidth="1" min="2577" max="2577" style="694" width="12.85546875"/>
    <col customWidth="1" min="2578" max="2578" style="694" width="15.28515625"/>
    <col customWidth="1" min="2579" max="2579" style="694" width="14.85546875"/>
    <col customWidth="1" min="2580" max="2580" style="694" width="16.28515625"/>
    <col customWidth="1" min="2581" max="2581" style="694" width="14.28515625"/>
    <col bestFit="1" customWidth="1" min="2582" max="2582" style="694" width="10.5703125"/>
    <col bestFit="1" customWidth="1" min="2583" max="2583" style="694" width="9.28515625"/>
    <col min="2584" max="2816" style="694" width="9.140625"/>
    <col customWidth="1" min="2817" max="2817" style="694" width="3"/>
    <col customWidth="1" min="2818" max="2818" style="694" width="57"/>
    <col customWidth="1" min="2819" max="2819" style="694" width="13.85546875"/>
    <col customWidth="1" min="2820" max="2822" style="694" width="14.28515625"/>
    <col customWidth="1" min="2823" max="2823" style="694" width="13.28515625"/>
    <col customWidth="1" min="2824" max="2824" style="694" width="12.42578125"/>
    <col customWidth="1" min="2825" max="2825" style="694" width="13.7109375"/>
    <col customWidth="1" min="2826" max="2826" style="694" width="13.28515625"/>
    <col customWidth="1" min="2827" max="2827" style="694" width="12.85546875"/>
    <col customWidth="1" min="2828" max="2828" style="694" width="14.7109375"/>
    <col customWidth="1" min="2829" max="2829" style="694" width="14.140625"/>
    <col customWidth="1" min="2830" max="2830" style="694" width="12.5703125"/>
    <col customWidth="1" min="2831" max="2831" style="694" width="14.28515625"/>
    <col customWidth="1" min="2832" max="2832" style="694" width="13.7109375"/>
    <col customWidth="1" min="2833" max="2833" style="694" width="12.85546875"/>
    <col customWidth="1" min="2834" max="2834" style="694" width="15.28515625"/>
    <col customWidth="1" min="2835" max="2835" style="694" width="14.85546875"/>
    <col customWidth="1" min="2836" max="2836" style="694" width="16.28515625"/>
    <col customWidth="1" min="2837" max="2837" style="694" width="14.28515625"/>
    <col bestFit="1" customWidth="1" min="2838" max="2838" style="694" width="10.5703125"/>
    <col bestFit="1" customWidth="1" min="2839" max="2839" style="694" width="9.28515625"/>
    <col min="2840" max="3072" style="694" width="9.140625"/>
    <col customWidth="1" min="3073" max="3073" style="694" width="3"/>
    <col customWidth="1" min="3074" max="3074" style="694" width="57"/>
    <col customWidth="1" min="3075" max="3075" style="694" width="13.85546875"/>
    <col customWidth="1" min="3076" max="3078" style="694" width="14.28515625"/>
    <col customWidth="1" min="3079" max="3079" style="694" width="13.28515625"/>
    <col customWidth="1" min="3080" max="3080" style="694" width="12.42578125"/>
    <col customWidth="1" min="3081" max="3081" style="694" width="13.7109375"/>
    <col customWidth="1" min="3082" max="3082" style="694" width="13.28515625"/>
    <col customWidth="1" min="3083" max="3083" style="694" width="12.85546875"/>
    <col customWidth="1" min="3084" max="3084" style="694" width="14.7109375"/>
    <col customWidth="1" min="3085" max="3085" style="694" width="14.140625"/>
    <col customWidth="1" min="3086" max="3086" style="694" width="12.5703125"/>
    <col customWidth="1" min="3087" max="3087" style="694" width="14.28515625"/>
    <col customWidth="1" min="3088" max="3088" style="694" width="13.7109375"/>
    <col customWidth="1" min="3089" max="3089" style="694" width="12.85546875"/>
    <col customWidth="1" min="3090" max="3090" style="694" width="15.28515625"/>
    <col customWidth="1" min="3091" max="3091" style="694" width="14.85546875"/>
    <col customWidth="1" min="3092" max="3092" style="694" width="16.28515625"/>
    <col customWidth="1" min="3093" max="3093" style="694" width="14.28515625"/>
    <col bestFit="1" customWidth="1" min="3094" max="3094" style="694" width="10.5703125"/>
    <col bestFit="1" customWidth="1" min="3095" max="3095" style="694" width="9.28515625"/>
    <col min="3096" max="3328" style="694" width="9.140625"/>
    <col customWidth="1" min="3329" max="3329" style="694" width="3"/>
    <col customWidth="1" min="3330" max="3330" style="694" width="57"/>
    <col customWidth="1" min="3331" max="3331" style="694" width="13.85546875"/>
    <col customWidth="1" min="3332" max="3334" style="694" width="14.28515625"/>
    <col customWidth="1" min="3335" max="3335" style="694" width="13.28515625"/>
    <col customWidth="1" min="3336" max="3336" style="694" width="12.42578125"/>
    <col customWidth="1" min="3337" max="3337" style="694" width="13.7109375"/>
    <col customWidth="1" min="3338" max="3338" style="694" width="13.28515625"/>
    <col customWidth="1" min="3339" max="3339" style="694" width="12.85546875"/>
    <col customWidth="1" min="3340" max="3340" style="694" width="14.7109375"/>
    <col customWidth="1" min="3341" max="3341" style="694" width="14.140625"/>
    <col customWidth="1" min="3342" max="3342" style="694" width="12.5703125"/>
    <col customWidth="1" min="3343" max="3343" style="694" width="14.28515625"/>
    <col customWidth="1" min="3344" max="3344" style="694" width="13.7109375"/>
    <col customWidth="1" min="3345" max="3345" style="694" width="12.85546875"/>
    <col customWidth="1" min="3346" max="3346" style="694" width="15.28515625"/>
    <col customWidth="1" min="3347" max="3347" style="694" width="14.85546875"/>
    <col customWidth="1" min="3348" max="3348" style="694" width="16.28515625"/>
    <col customWidth="1" min="3349" max="3349" style="694" width="14.28515625"/>
    <col bestFit="1" customWidth="1" min="3350" max="3350" style="694" width="10.5703125"/>
    <col bestFit="1" customWidth="1" min="3351" max="3351" style="694" width="9.28515625"/>
    <col min="3352" max="3584" style="694" width="9.140625"/>
    <col customWidth="1" min="3585" max="3585" style="694" width="3"/>
    <col customWidth="1" min="3586" max="3586" style="694" width="57"/>
    <col customWidth="1" min="3587" max="3587" style="694" width="13.85546875"/>
    <col customWidth="1" min="3588" max="3590" style="694" width="14.28515625"/>
    <col customWidth="1" min="3591" max="3591" style="694" width="13.28515625"/>
    <col customWidth="1" min="3592" max="3592" style="694" width="12.42578125"/>
    <col customWidth="1" min="3593" max="3593" style="694" width="13.7109375"/>
    <col customWidth="1" min="3594" max="3594" style="694" width="13.28515625"/>
    <col customWidth="1" min="3595" max="3595" style="694" width="12.85546875"/>
    <col customWidth="1" min="3596" max="3596" style="694" width="14.7109375"/>
    <col customWidth="1" min="3597" max="3597" style="694" width="14.140625"/>
    <col customWidth="1" min="3598" max="3598" style="694" width="12.5703125"/>
    <col customWidth="1" min="3599" max="3599" style="694" width="14.28515625"/>
    <col customWidth="1" min="3600" max="3600" style="694" width="13.7109375"/>
    <col customWidth="1" min="3601" max="3601" style="694" width="12.85546875"/>
    <col customWidth="1" min="3602" max="3602" style="694" width="15.28515625"/>
    <col customWidth="1" min="3603" max="3603" style="694" width="14.85546875"/>
    <col customWidth="1" min="3604" max="3604" style="694" width="16.28515625"/>
    <col customWidth="1" min="3605" max="3605" style="694" width="14.28515625"/>
    <col bestFit="1" customWidth="1" min="3606" max="3606" style="694" width="10.5703125"/>
    <col bestFit="1" customWidth="1" min="3607" max="3607" style="694" width="9.28515625"/>
    <col min="3608" max="3840" style="694" width="9.140625"/>
    <col customWidth="1" min="3841" max="3841" style="694" width="3"/>
    <col customWidth="1" min="3842" max="3842" style="694" width="57"/>
    <col customWidth="1" min="3843" max="3843" style="694" width="13.85546875"/>
    <col customWidth="1" min="3844" max="3846" style="694" width="14.28515625"/>
    <col customWidth="1" min="3847" max="3847" style="694" width="13.28515625"/>
    <col customWidth="1" min="3848" max="3848" style="694" width="12.42578125"/>
    <col customWidth="1" min="3849" max="3849" style="694" width="13.7109375"/>
    <col customWidth="1" min="3850" max="3850" style="694" width="13.28515625"/>
    <col customWidth="1" min="3851" max="3851" style="694" width="12.85546875"/>
    <col customWidth="1" min="3852" max="3852" style="694" width="14.7109375"/>
    <col customWidth="1" min="3853" max="3853" style="694" width="14.140625"/>
    <col customWidth="1" min="3854" max="3854" style="694" width="12.5703125"/>
    <col customWidth="1" min="3855" max="3855" style="694" width="14.28515625"/>
    <col customWidth="1" min="3856" max="3856" style="694" width="13.7109375"/>
    <col customWidth="1" min="3857" max="3857" style="694" width="12.85546875"/>
    <col customWidth="1" min="3858" max="3858" style="694" width="15.28515625"/>
    <col customWidth="1" min="3859" max="3859" style="694" width="14.85546875"/>
    <col customWidth="1" min="3860" max="3860" style="694" width="16.28515625"/>
    <col customWidth="1" min="3861" max="3861" style="694" width="14.28515625"/>
    <col bestFit="1" customWidth="1" min="3862" max="3862" style="694" width="10.5703125"/>
    <col bestFit="1" customWidth="1" min="3863" max="3863" style="694" width="9.28515625"/>
    <col min="3864" max="4096" style="694" width="9.140625"/>
    <col customWidth="1" min="4097" max="4097" style="694" width="3"/>
    <col customWidth="1" min="4098" max="4098" style="694" width="57"/>
    <col customWidth="1" min="4099" max="4099" style="694" width="13.85546875"/>
    <col customWidth="1" min="4100" max="4102" style="694" width="14.28515625"/>
    <col customWidth="1" min="4103" max="4103" style="694" width="13.28515625"/>
    <col customWidth="1" min="4104" max="4104" style="694" width="12.42578125"/>
    <col customWidth="1" min="4105" max="4105" style="694" width="13.7109375"/>
    <col customWidth="1" min="4106" max="4106" style="694" width="13.28515625"/>
    <col customWidth="1" min="4107" max="4107" style="694" width="12.85546875"/>
    <col customWidth="1" min="4108" max="4108" style="694" width="14.7109375"/>
    <col customWidth="1" min="4109" max="4109" style="694" width="14.140625"/>
    <col customWidth="1" min="4110" max="4110" style="694" width="12.5703125"/>
    <col customWidth="1" min="4111" max="4111" style="694" width="14.28515625"/>
    <col customWidth="1" min="4112" max="4112" style="694" width="13.7109375"/>
    <col customWidth="1" min="4113" max="4113" style="694" width="12.85546875"/>
    <col customWidth="1" min="4114" max="4114" style="694" width="15.28515625"/>
    <col customWidth="1" min="4115" max="4115" style="694" width="14.85546875"/>
    <col customWidth="1" min="4116" max="4116" style="694" width="16.28515625"/>
    <col customWidth="1" min="4117" max="4117" style="694" width="14.28515625"/>
    <col bestFit="1" customWidth="1" min="4118" max="4118" style="694" width="10.5703125"/>
    <col bestFit="1" customWidth="1" min="4119" max="4119" style="694" width="9.28515625"/>
    <col min="4120" max="4352" style="694" width="9.140625"/>
    <col customWidth="1" min="4353" max="4353" style="694" width="3"/>
    <col customWidth="1" min="4354" max="4354" style="694" width="57"/>
    <col customWidth="1" min="4355" max="4355" style="694" width="13.85546875"/>
    <col customWidth="1" min="4356" max="4358" style="694" width="14.28515625"/>
    <col customWidth="1" min="4359" max="4359" style="694" width="13.28515625"/>
    <col customWidth="1" min="4360" max="4360" style="694" width="12.42578125"/>
    <col customWidth="1" min="4361" max="4361" style="694" width="13.7109375"/>
    <col customWidth="1" min="4362" max="4362" style="694" width="13.28515625"/>
    <col customWidth="1" min="4363" max="4363" style="694" width="12.85546875"/>
    <col customWidth="1" min="4364" max="4364" style="694" width="14.7109375"/>
    <col customWidth="1" min="4365" max="4365" style="694" width="14.140625"/>
    <col customWidth="1" min="4366" max="4366" style="694" width="12.5703125"/>
    <col customWidth="1" min="4367" max="4367" style="694" width="14.28515625"/>
    <col customWidth="1" min="4368" max="4368" style="694" width="13.7109375"/>
    <col customWidth="1" min="4369" max="4369" style="694" width="12.85546875"/>
    <col customWidth="1" min="4370" max="4370" style="694" width="15.28515625"/>
    <col customWidth="1" min="4371" max="4371" style="694" width="14.85546875"/>
    <col customWidth="1" min="4372" max="4372" style="694" width="16.28515625"/>
    <col customWidth="1" min="4373" max="4373" style="694" width="14.28515625"/>
    <col bestFit="1" customWidth="1" min="4374" max="4374" style="694" width="10.5703125"/>
    <col bestFit="1" customWidth="1" min="4375" max="4375" style="694" width="9.28515625"/>
    <col min="4376" max="4608" style="694" width="9.140625"/>
    <col customWidth="1" min="4609" max="4609" style="694" width="3"/>
    <col customWidth="1" min="4610" max="4610" style="694" width="57"/>
    <col customWidth="1" min="4611" max="4611" style="694" width="13.85546875"/>
    <col customWidth="1" min="4612" max="4614" style="694" width="14.28515625"/>
    <col customWidth="1" min="4615" max="4615" style="694" width="13.28515625"/>
    <col customWidth="1" min="4616" max="4616" style="694" width="12.42578125"/>
    <col customWidth="1" min="4617" max="4617" style="694" width="13.7109375"/>
    <col customWidth="1" min="4618" max="4618" style="694" width="13.28515625"/>
    <col customWidth="1" min="4619" max="4619" style="694" width="12.85546875"/>
    <col customWidth="1" min="4620" max="4620" style="694" width="14.7109375"/>
    <col customWidth="1" min="4621" max="4621" style="694" width="14.140625"/>
    <col customWidth="1" min="4622" max="4622" style="694" width="12.5703125"/>
    <col customWidth="1" min="4623" max="4623" style="694" width="14.28515625"/>
    <col customWidth="1" min="4624" max="4624" style="694" width="13.7109375"/>
    <col customWidth="1" min="4625" max="4625" style="694" width="12.85546875"/>
    <col customWidth="1" min="4626" max="4626" style="694" width="15.28515625"/>
    <col customWidth="1" min="4627" max="4627" style="694" width="14.85546875"/>
    <col customWidth="1" min="4628" max="4628" style="694" width="16.28515625"/>
    <col customWidth="1" min="4629" max="4629" style="694" width="14.28515625"/>
    <col bestFit="1" customWidth="1" min="4630" max="4630" style="694" width="10.5703125"/>
    <col bestFit="1" customWidth="1" min="4631" max="4631" style="694" width="9.28515625"/>
    <col min="4632" max="4864" style="694" width="9.140625"/>
    <col customWidth="1" min="4865" max="4865" style="694" width="3"/>
    <col customWidth="1" min="4866" max="4866" style="694" width="57"/>
    <col customWidth="1" min="4867" max="4867" style="694" width="13.85546875"/>
    <col customWidth="1" min="4868" max="4870" style="694" width="14.28515625"/>
    <col customWidth="1" min="4871" max="4871" style="694" width="13.28515625"/>
    <col customWidth="1" min="4872" max="4872" style="694" width="12.42578125"/>
    <col customWidth="1" min="4873" max="4873" style="694" width="13.7109375"/>
    <col customWidth="1" min="4874" max="4874" style="694" width="13.28515625"/>
    <col customWidth="1" min="4875" max="4875" style="694" width="12.85546875"/>
    <col customWidth="1" min="4876" max="4876" style="694" width="14.7109375"/>
    <col customWidth="1" min="4877" max="4877" style="694" width="14.140625"/>
    <col customWidth="1" min="4878" max="4878" style="694" width="12.5703125"/>
    <col customWidth="1" min="4879" max="4879" style="694" width="14.28515625"/>
    <col customWidth="1" min="4880" max="4880" style="694" width="13.7109375"/>
    <col customWidth="1" min="4881" max="4881" style="694" width="12.85546875"/>
    <col customWidth="1" min="4882" max="4882" style="694" width="15.28515625"/>
    <col customWidth="1" min="4883" max="4883" style="694" width="14.85546875"/>
    <col customWidth="1" min="4884" max="4884" style="694" width="16.28515625"/>
    <col customWidth="1" min="4885" max="4885" style="694" width="14.28515625"/>
    <col bestFit="1" customWidth="1" min="4886" max="4886" style="694" width="10.5703125"/>
    <col bestFit="1" customWidth="1" min="4887" max="4887" style="694" width="9.28515625"/>
    <col min="4888" max="5120" style="694" width="9.140625"/>
    <col customWidth="1" min="5121" max="5121" style="694" width="3"/>
    <col customWidth="1" min="5122" max="5122" style="694" width="57"/>
    <col customWidth="1" min="5123" max="5123" style="694" width="13.85546875"/>
    <col customWidth="1" min="5124" max="5126" style="694" width="14.28515625"/>
    <col customWidth="1" min="5127" max="5127" style="694" width="13.28515625"/>
    <col customWidth="1" min="5128" max="5128" style="694" width="12.42578125"/>
    <col customWidth="1" min="5129" max="5129" style="694" width="13.7109375"/>
    <col customWidth="1" min="5130" max="5130" style="694" width="13.28515625"/>
    <col customWidth="1" min="5131" max="5131" style="694" width="12.85546875"/>
    <col customWidth="1" min="5132" max="5132" style="694" width="14.7109375"/>
    <col customWidth="1" min="5133" max="5133" style="694" width="14.140625"/>
    <col customWidth="1" min="5134" max="5134" style="694" width="12.5703125"/>
    <col customWidth="1" min="5135" max="5135" style="694" width="14.28515625"/>
    <col customWidth="1" min="5136" max="5136" style="694" width="13.7109375"/>
    <col customWidth="1" min="5137" max="5137" style="694" width="12.85546875"/>
    <col customWidth="1" min="5138" max="5138" style="694" width="15.28515625"/>
    <col customWidth="1" min="5139" max="5139" style="694" width="14.85546875"/>
    <col customWidth="1" min="5140" max="5140" style="694" width="16.28515625"/>
    <col customWidth="1" min="5141" max="5141" style="694" width="14.28515625"/>
    <col bestFit="1" customWidth="1" min="5142" max="5142" style="694" width="10.5703125"/>
    <col bestFit="1" customWidth="1" min="5143" max="5143" style="694" width="9.28515625"/>
    <col min="5144" max="5376" style="694" width="9.140625"/>
    <col customWidth="1" min="5377" max="5377" style="694" width="3"/>
    <col customWidth="1" min="5378" max="5378" style="694" width="57"/>
    <col customWidth="1" min="5379" max="5379" style="694" width="13.85546875"/>
    <col customWidth="1" min="5380" max="5382" style="694" width="14.28515625"/>
    <col customWidth="1" min="5383" max="5383" style="694" width="13.28515625"/>
    <col customWidth="1" min="5384" max="5384" style="694" width="12.42578125"/>
    <col customWidth="1" min="5385" max="5385" style="694" width="13.7109375"/>
    <col customWidth="1" min="5386" max="5386" style="694" width="13.28515625"/>
    <col customWidth="1" min="5387" max="5387" style="694" width="12.85546875"/>
    <col customWidth="1" min="5388" max="5388" style="694" width="14.7109375"/>
    <col customWidth="1" min="5389" max="5389" style="694" width="14.140625"/>
    <col customWidth="1" min="5390" max="5390" style="694" width="12.5703125"/>
    <col customWidth="1" min="5391" max="5391" style="694" width="14.28515625"/>
    <col customWidth="1" min="5392" max="5392" style="694" width="13.7109375"/>
    <col customWidth="1" min="5393" max="5393" style="694" width="12.85546875"/>
    <col customWidth="1" min="5394" max="5394" style="694" width="15.28515625"/>
    <col customWidth="1" min="5395" max="5395" style="694" width="14.85546875"/>
    <col customWidth="1" min="5396" max="5396" style="694" width="16.28515625"/>
    <col customWidth="1" min="5397" max="5397" style="694" width="14.28515625"/>
    <col bestFit="1" customWidth="1" min="5398" max="5398" style="694" width="10.5703125"/>
    <col bestFit="1" customWidth="1" min="5399" max="5399" style="694" width="9.28515625"/>
    <col min="5400" max="5632" style="694" width="9.140625"/>
    <col customWidth="1" min="5633" max="5633" style="694" width="3"/>
    <col customWidth="1" min="5634" max="5634" style="694" width="57"/>
    <col customWidth="1" min="5635" max="5635" style="694" width="13.85546875"/>
    <col customWidth="1" min="5636" max="5638" style="694" width="14.28515625"/>
    <col customWidth="1" min="5639" max="5639" style="694" width="13.28515625"/>
    <col customWidth="1" min="5640" max="5640" style="694" width="12.42578125"/>
    <col customWidth="1" min="5641" max="5641" style="694" width="13.7109375"/>
    <col customWidth="1" min="5642" max="5642" style="694" width="13.28515625"/>
    <col customWidth="1" min="5643" max="5643" style="694" width="12.85546875"/>
    <col customWidth="1" min="5644" max="5644" style="694" width="14.7109375"/>
    <col customWidth="1" min="5645" max="5645" style="694" width="14.140625"/>
    <col customWidth="1" min="5646" max="5646" style="694" width="12.5703125"/>
    <col customWidth="1" min="5647" max="5647" style="694" width="14.28515625"/>
    <col customWidth="1" min="5648" max="5648" style="694" width="13.7109375"/>
    <col customWidth="1" min="5649" max="5649" style="694" width="12.85546875"/>
    <col customWidth="1" min="5650" max="5650" style="694" width="15.28515625"/>
    <col customWidth="1" min="5651" max="5651" style="694" width="14.85546875"/>
    <col customWidth="1" min="5652" max="5652" style="694" width="16.28515625"/>
    <col customWidth="1" min="5653" max="5653" style="694" width="14.28515625"/>
    <col bestFit="1" customWidth="1" min="5654" max="5654" style="694" width="10.5703125"/>
    <col bestFit="1" customWidth="1" min="5655" max="5655" style="694" width="9.28515625"/>
    <col min="5656" max="5888" style="694" width="9.140625"/>
    <col customWidth="1" min="5889" max="5889" style="694" width="3"/>
    <col customWidth="1" min="5890" max="5890" style="694" width="57"/>
    <col customWidth="1" min="5891" max="5891" style="694" width="13.85546875"/>
    <col customWidth="1" min="5892" max="5894" style="694" width="14.28515625"/>
    <col customWidth="1" min="5895" max="5895" style="694" width="13.28515625"/>
    <col customWidth="1" min="5896" max="5896" style="694" width="12.42578125"/>
    <col customWidth="1" min="5897" max="5897" style="694" width="13.7109375"/>
    <col customWidth="1" min="5898" max="5898" style="694" width="13.28515625"/>
    <col customWidth="1" min="5899" max="5899" style="694" width="12.85546875"/>
    <col customWidth="1" min="5900" max="5900" style="694" width="14.7109375"/>
    <col customWidth="1" min="5901" max="5901" style="694" width="14.140625"/>
    <col customWidth="1" min="5902" max="5902" style="694" width="12.5703125"/>
    <col customWidth="1" min="5903" max="5903" style="694" width="14.28515625"/>
    <col customWidth="1" min="5904" max="5904" style="694" width="13.7109375"/>
    <col customWidth="1" min="5905" max="5905" style="694" width="12.85546875"/>
    <col customWidth="1" min="5906" max="5906" style="694" width="15.28515625"/>
    <col customWidth="1" min="5907" max="5907" style="694" width="14.85546875"/>
    <col customWidth="1" min="5908" max="5908" style="694" width="16.28515625"/>
    <col customWidth="1" min="5909" max="5909" style="694" width="14.28515625"/>
    <col bestFit="1" customWidth="1" min="5910" max="5910" style="694" width="10.5703125"/>
    <col bestFit="1" customWidth="1" min="5911" max="5911" style="694" width="9.28515625"/>
    <col min="5912" max="6144" style="694" width="9.140625"/>
    <col customWidth="1" min="6145" max="6145" style="694" width="3"/>
    <col customWidth="1" min="6146" max="6146" style="694" width="57"/>
    <col customWidth="1" min="6147" max="6147" style="694" width="13.85546875"/>
    <col customWidth="1" min="6148" max="6150" style="694" width="14.28515625"/>
    <col customWidth="1" min="6151" max="6151" style="694" width="13.28515625"/>
    <col customWidth="1" min="6152" max="6152" style="694" width="12.42578125"/>
    <col customWidth="1" min="6153" max="6153" style="694" width="13.7109375"/>
    <col customWidth="1" min="6154" max="6154" style="694" width="13.28515625"/>
    <col customWidth="1" min="6155" max="6155" style="694" width="12.85546875"/>
    <col customWidth="1" min="6156" max="6156" style="694" width="14.7109375"/>
    <col customWidth="1" min="6157" max="6157" style="694" width="14.140625"/>
    <col customWidth="1" min="6158" max="6158" style="694" width="12.5703125"/>
    <col customWidth="1" min="6159" max="6159" style="694" width="14.28515625"/>
    <col customWidth="1" min="6160" max="6160" style="694" width="13.7109375"/>
    <col customWidth="1" min="6161" max="6161" style="694" width="12.85546875"/>
    <col customWidth="1" min="6162" max="6162" style="694" width="15.28515625"/>
    <col customWidth="1" min="6163" max="6163" style="694" width="14.85546875"/>
    <col customWidth="1" min="6164" max="6164" style="694" width="16.28515625"/>
    <col customWidth="1" min="6165" max="6165" style="694" width="14.28515625"/>
    <col bestFit="1" customWidth="1" min="6166" max="6166" style="694" width="10.5703125"/>
    <col bestFit="1" customWidth="1" min="6167" max="6167" style="694" width="9.28515625"/>
    <col min="6168" max="6400" style="694" width="9.140625"/>
    <col customWidth="1" min="6401" max="6401" style="694" width="3"/>
    <col customWidth="1" min="6402" max="6402" style="694" width="57"/>
    <col customWidth="1" min="6403" max="6403" style="694" width="13.85546875"/>
    <col customWidth="1" min="6404" max="6406" style="694" width="14.28515625"/>
    <col customWidth="1" min="6407" max="6407" style="694" width="13.28515625"/>
    <col customWidth="1" min="6408" max="6408" style="694" width="12.42578125"/>
    <col customWidth="1" min="6409" max="6409" style="694" width="13.7109375"/>
    <col customWidth="1" min="6410" max="6410" style="694" width="13.28515625"/>
    <col customWidth="1" min="6411" max="6411" style="694" width="12.85546875"/>
    <col customWidth="1" min="6412" max="6412" style="694" width="14.7109375"/>
    <col customWidth="1" min="6413" max="6413" style="694" width="14.140625"/>
    <col customWidth="1" min="6414" max="6414" style="694" width="12.5703125"/>
    <col customWidth="1" min="6415" max="6415" style="694" width="14.28515625"/>
    <col customWidth="1" min="6416" max="6416" style="694" width="13.7109375"/>
    <col customWidth="1" min="6417" max="6417" style="694" width="12.85546875"/>
    <col customWidth="1" min="6418" max="6418" style="694" width="15.28515625"/>
    <col customWidth="1" min="6419" max="6419" style="694" width="14.85546875"/>
    <col customWidth="1" min="6420" max="6420" style="694" width="16.28515625"/>
    <col customWidth="1" min="6421" max="6421" style="694" width="14.28515625"/>
    <col bestFit="1" customWidth="1" min="6422" max="6422" style="694" width="10.5703125"/>
    <col bestFit="1" customWidth="1" min="6423" max="6423" style="694" width="9.28515625"/>
    <col min="6424" max="6656" style="694" width="9.140625"/>
    <col customWidth="1" min="6657" max="6657" style="694" width="3"/>
    <col customWidth="1" min="6658" max="6658" style="694" width="57"/>
    <col customWidth="1" min="6659" max="6659" style="694" width="13.85546875"/>
    <col customWidth="1" min="6660" max="6662" style="694" width="14.28515625"/>
    <col customWidth="1" min="6663" max="6663" style="694" width="13.28515625"/>
    <col customWidth="1" min="6664" max="6664" style="694" width="12.42578125"/>
    <col customWidth="1" min="6665" max="6665" style="694" width="13.7109375"/>
    <col customWidth="1" min="6666" max="6666" style="694" width="13.28515625"/>
    <col customWidth="1" min="6667" max="6667" style="694" width="12.85546875"/>
    <col customWidth="1" min="6668" max="6668" style="694" width="14.7109375"/>
    <col customWidth="1" min="6669" max="6669" style="694" width="14.140625"/>
    <col customWidth="1" min="6670" max="6670" style="694" width="12.5703125"/>
    <col customWidth="1" min="6671" max="6671" style="694" width="14.28515625"/>
    <col customWidth="1" min="6672" max="6672" style="694" width="13.7109375"/>
    <col customWidth="1" min="6673" max="6673" style="694" width="12.85546875"/>
    <col customWidth="1" min="6674" max="6674" style="694" width="15.28515625"/>
    <col customWidth="1" min="6675" max="6675" style="694" width="14.85546875"/>
    <col customWidth="1" min="6676" max="6676" style="694" width="16.28515625"/>
    <col customWidth="1" min="6677" max="6677" style="694" width="14.28515625"/>
    <col bestFit="1" customWidth="1" min="6678" max="6678" style="694" width="10.5703125"/>
    <col bestFit="1" customWidth="1" min="6679" max="6679" style="694" width="9.28515625"/>
    <col min="6680" max="6912" style="694" width="9.140625"/>
    <col customWidth="1" min="6913" max="6913" style="694" width="3"/>
    <col customWidth="1" min="6914" max="6914" style="694" width="57"/>
    <col customWidth="1" min="6915" max="6915" style="694" width="13.85546875"/>
    <col customWidth="1" min="6916" max="6918" style="694" width="14.28515625"/>
    <col customWidth="1" min="6919" max="6919" style="694" width="13.28515625"/>
    <col customWidth="1" min="6920" max="6920" style="694" width="12.42578125"/>
    <col customWidth="1" min="6921" max="6921" style="694" width="13.7109375"/>
    <col customWidth="1" min="6922" max="6922" style="694" width="13.28515625"/>
    <col customWidth="1" min="6923" max="6923" style="694" width="12.85546875"/>
    <col customWidth="1" min="6924" max="6924" style="694" width="14.7109375"/>
    <col customWidth="1" min="6925" max="6925" style="694" width="14.140625"/>
    <col customWidth="1" min="6926" max="6926" style="694" width="12.5703125"/>
    <col customWidth="1" min="6927" max="6927" style="694" width="14.28515625"/>
    <col customWidth="1" min="6928" max="6928" style="694" width="13.7109375"/>
    <col customWidth="1" min="6929" max="6929" style="694" width="12.85546875"/>
    <col customWidth="1" min="6930" max="6930" style="694" width="15.28515625"/>
    <col customWidth="1" min="6931" max="6931" style="694" width="14.85546875"/>
    <col customWidth="1" min="6932" max="6932" style="694" width="16.28515625"/>
    <col customWidth="1" min="6933" max="6933" style="694" width="14.28515625"/>
    <col bestFit="1" customWidth="1" min="6934" max="6934" style="694" width="10.5703125"/>
    <col bestFit="1" customWidth="1" min="6935" max="6935" style="694" width="9.28515625"/>
    <col min="6936" max="7168" style="694" width="9.140625"/>
    <col customWidth="1" min="7169" max="7169" style="694" width="3"/>
    <col customWidth="1" min="7170" max="7170" style="694" width="57"/>
    <col customWidth="1" min="7171" max="7171" style="694" width="13.85546875"/>
    <col customWidth="1" min="7172" max="7174" style="694" width="14.28515625"/>
    <col customWidth="1" min="7175" max="7175" style="694" width="13.28515625"/>
    <col customWidth="1" min="7176" max="7176" style="694" width="12.42578125"/>
    <col customWidth="1" min="7177" max="7177" style="694" width="13.7109375"/>
    <col customWidth="1" min="7178" max="7178" style="694" width="13.28515625"/>
    <col customWidth="1" min="7179" max="7179" style="694" width="12.85546875"/>
    <col customWidth="1" min="7180" max="7180" style="694" width="14.7109375"/>
    <col customWidth="1" min="7181" max="7181" style="694" width="14.140625"/>
    <col customWidth="1" min="7182" max="7182" style="694" width="12.5703125"/>
    <col customWidth="1" min="7183" max="7183" style="694" width="14.28515625"/>
    <col customWidth="1" min="7184" max="7184" style="694" width="13.7109375"/>
    <col customWidth="1" min="7185" max="7185" style="694" width="12.85546875"/>
    <col customWidth="1" min="7186" max="7186" style="694" width="15.28515625"/>
    <col customWidth="1" min="7187" max="7187" style="694" width="14.85546875"/>
    <col customWidth="1" min="7188" max="7188" style="694" width="16.28515625"/>
    <col customWidth="1" min="7189" max="7189" style="694" width="14.28515625"/>
    <col bestFit="1" customWidth="1" min="7190" max="7190" style="694" width="10.5703125"/>
    <col bestFit="1" customWidth="1" min="7191" max="7191" style="694" width="9.28515625"/>
    <col min="7192" max="7424" style="694" width="9.140625"/>
    <col customWidth="1" min="7425" max="7425" style="694" width="3"/>
    <col customWidth="1" min="7426" max="7426" style="694" width="57"/>
    <col customWidth="1" min="7427" max="7427" style="694" width="13.85546875"/>
    <col customWidth="1" min="7428" max="7430" style="694" width="14.28515625"/>
    <col customWidth="1" min="7431" max="7431" style="694" width="13.28515625"/>
    <col customWidth="1" min="7432" max="7432" style="694" width="12.42578125"/>
    <col customWidth="1" min="7433" max="7433" style="694" width="13.7109375"/>
    <col customWidth="1" min="7434" max="7434" style="694" width="13.28515625"/>
    <col customWidth="1" min="7435" max="7435" style="694" width="12.85546875"/>
    <col customWidth="1" min="7436" max="7436" style="694" width="14.7109375"/>
    <col customWidth="1" min="7437" max="7437" style="694" width="14.140625"/>
    <col customWidth="1" min="7438" max="7438" style="694" width="12.5703125"/>
    <col customWidth="1" min="7439" max="7439" style="694" width="14.28515625"/>
    <col customWidth="1" min="7440" max="7440" style="694" width="13.7109375"/>
    <col customWidth="1" min="7441" max="7441" style="694" width="12.85546875"/>
    <col customWidth="1" min="7442" max="7442" style="694" width="15.28515625"/>
    <col customWidth="1" min="7443" max="7443" style="694" width="14.85546875"/>
    <col customWidth="1" min="7444" max="7444" style="694" width="16.28515625"/>
    <col customWidth="1" min="7445" max="7445" style="694" width="14.28515625"/>
    <col bestFit="1" customWidth="1" min="7446" max="7446" style="694" width="10.5703125"/>
    <col bestFit="1" customWidth="1" min="7447" max="7447" style="694" width="9.28515625"/>
    <col min="7448" max="7680" style="694" width="9.140625"/>
    <col customWidth="1" min="7681" max="7681" style="694" width="3"/>
    <col customWidth="1" min="7682" max="7682" style="694" width="57"/>
    <col customWidth="1" min="7683" max="7683" style="694" width="13.85546875"/>
    <col customWidth="1" min="7684" max="7686" style="694" width="14.28515625"/>
    <col customWidth="1" min="7687" max="7687" style="694" width="13.28515625"/>
    <col customWidth="1" min="7688" max="7688" style="694" width="12.42578125"/>
    <col customWidth="1" min="7689" max="7689" style="694" width="13.7109375"/>
    <col customWidth="1" min="7690" max="7690" style="694" width="13.28515625"/>
    <col customWidth="1" min="7691" max="7691" style="694" width="12.85546875"/>
    <col customWidth="1" min="7692" max="7692" style="694" width="14.7109375"/>
    <col customWidth="1" min="7693" max="7693" style="694" width="14.140625"/>
    <col customWidth="1" min="7694" max="7694" style="694" width="12.5703125"/>
    <col customWidth="1" min="7695" max="7695" style="694" width="14.28515625"/>
    <col customWidth="1" min="7696" max="7696" style="694" width="13.7109375"/>
    <col customWidth="1" min="7697" max="7697" style="694" width="12.85546875"/>
    <col customWidth="1" min="7698" max="7698" style="694" width="15.28515625"/>
    <col customWidth="1" min="7699" max="7699" style="694" width="14.85546875"/>
    <col customWidth="1" min="7700" max="7700" style="694" width="16.28515625"/>
    <col customWidth="1" min="7701" max="7701" style="694" width="14.28515625"/>
    <col bestFit="1" customWidth="1" min="7702" max="7702" style="694" width="10.5703125"/>
    <col bestFit="1" customWidth="1" min="7703" max="7703" style="694" width="9.28515625"/>
    <col min="7704" max="7936" style="694" width="9.140625"/>
    <col customWidth="1" min="7937" max="7937" style="694" width="3"/>
    <col customWidth="1" min="7938" max="7938" style="694" width="57"/>
    <col customWidth="1" min="7939" max="7939" style="694" width="13.85546875"/>
    <col customWidth="1" min="7940" max="7942" style="694" width="14.28515625"/>
    <col customWidth="1" min="7943" max="7943" style="694" width="13.28515625"/>
    <col customWidth="1" min="7944" max="7944" style="694" width="12.42578125"/>
    <col customWidth="1" min="7945" max="7945" style="694" width="13.7109375"/>
    <col customWidth="1" min="7946" max="7946" style="694" width="13.28515625"/>
    <col customWidth="1" min="7947" max="7947" style="694" width="12.85546875"/>
    <col customWidth="1" min="7948" max="7948" style="694" width="14.7109375"/>
    <col customWidth="1" min="7949" max="7949" style="694" width="14.140625"/>
    <col customWidth="1" min="7950" max="7950" style="694" width="12.5703125"/>
    <col customWidth="1" min="7951" max="7951" style="694" width="14.28515625"/>
    <col customWidth="1" min="7952" max="7952" style="694" width="13.7109375"/>
    <col customWidth="1" min="7953" max="7953" style="694" width="12.85546875"/>
    <col customWidth="1" min="7954" max="7954" style="694" width="15.28515625"/>
    <col customWidth="1" min="7955" max="7955" style="694" width="14.85546875"/>
    <col customWidth="1" min="7956" max="7956" style="694" width="16.28515625"/>
    <col customWidth="1" min="7957" max="7957" style="694" width="14.28515625"/>
    <col bestFit="1" customWidth="1" min="7958" max="7958" style="694" width="10.5703125"/>
    <col bestFit="1" customWidth="1" min="7959" max="7959" style="694" width="9.28515625"/>
    <col min="7960" max="8192" style="694" width="9.140625"/>
    <col customWidth="1" min="8193" max="8193" style="694" width="3"/>
    <col customWidth="1" min="8194" max="8194" style="694" width="57"/>
    <col customWidth="1" min="8195" max="8195" style="694" width="13.85546875"/>
    <col customWidth="1" min="8196" max="8198" style="694" width="14.28515625"/>
    <col customWidth="1" min="8199" max="8199" style="694" width="13.28515625"/>
    <col customWidth="1" min="8200" max="8200" style="694" width="12.42578125"/>
    <col customWidth="1" min="8201" max="8201" style="694" width="13.7109375"/>
    <col customWidth="1" min="8202" max="8202" style="694" width="13.28515625"/>
    <col customWidth="1" min="8203" max="8203" style="694" width="12.85546875"/>
    <col customWidth="1" min="8204" max="8204" style="694" width="14.7109375"/>
    <col customWidth="1" min="8205" max="8205" style="694" width="14.140625"/>
    <col customWidth="1" min="8206" max="8206" style="694" width="12.5703125"/>
    <col customWidth="1" min="8207" max="8207" style="694" width="14.28515625"/>
    <col customWidth="1" min="8208" max="8208" style="694" width="13.7109375"/>
    <col customWidth="1" min="8209" max="8209" style="694" width="12.85546875"/>
    <col customWidth="1" min="8210" max="8210" style="694" width="15.28515625"/>
    <col customWidth="1" min="8211" max="8211" style="694" width="14.85546875"/>
    <col customWidth="1" min="8212" max="8212" style="694" width="16.28515625"/>
    <col customWidth="1" min="8213" max="8213" style="694" width="14.28515625"/>
    <col bestFit="1" customWidth="1" min="8214" max="8214" style="694" width="10.5703125"/>
    <col bestFit="1" customWidth="1" min="8215" max="8215" style="694" width="9.28515625"/>
    <col min="8216" max="8448" style="694" width="9.140625"/>
    <col customWidth="1" min="8449" max="8449" style="694" width="3"/>
    <col customWidth="1" min="8450" max="8450" style="694" width="57"/>
    <col customWidth="1" min="8451" max="8451" style="694" width="13.85546875"/>
    <col customWidth="1" min="8452" max="8454" style="694" width="14.28515625"/>
    <col customWidth="1" min="8455" max="8455" style="694" width="13.28515625"/>
    <col customWidth="1" min="8456" max="8456" style="694" width="12.42578125"/>
    <col customWidth="1" min="8457" max="8457" style="694" width="13.7109375"/>
    <col customWidth="1" min="8458" max="8458" style="694" width="13.28515625"/>
    <col customWidth="1" min="8459" max="8459" style="694" width="12.85546875"/>
    <col customWidth="1" min="8460" max="8460" style="694" width="14.7109375"/>
    <col customWidth="1" min="8461" max="8461" style="694" width="14.140625"/>
    <col customWidth="1" min="8462" max="8462" style="694" width="12.5703125"/>
    <col customWidth="1" min="8463" max="8463" style="694" width="14.28515625"/>
    <col customWidth="1" min="8464" max="8464" style="694" width="13.7109375"/>
    <col customWidth="1" min="8465" max="8465" style="694" width="12.85546875"/>
    <col customWidth="1" min="8466" max="8466" style="694" width="15.28515625"/>
    <col customWidth="1" min="8467" max="8467" style="694" width="14.85546875"/>
    <col customWidth="1" min="8468" max="8468" style="694" width="16.28515625"/>
    <col customWidth="1" min="8469" max="8469" style="694" width="14.28515625"/>
    <col bestFit="1" customWidth="1" min="8470" max="8470" style="694" width="10.5703125"/>
    <col bestFit="1" customWidth="1" min="8471" max="8471" style="694" width="9.28515625"/>
    <col min="8472" max="8704" style="694" width="9.140625"/>
    <col customWidth="1" min="8705" max="8705" style="694" width="3"/>
    <col customWidth="1" min="8706" max="8706" style="694" width="57"/>
    <col customWidth="1" min="8707" max="8707" style="694" width="13.85546875"/>
    <col customWidth="1" min="8708" max="8710" style="694" width="14.28515625"/>
    <col customWidth="1" min="8711" max="8711" style="694" width="13.28515625"/>
    <col customWidth="1" min="8712" max="8712" style="694" width="12.42578125"/>
    <col customWidth="1" min="8713" max="8713" style="694" width="13.7109375"/>
    <col customWidth="1" min="8714" max="8714" style="694" width="13.28515625"/>
    <col customWidth="1" min="8715" max="8715" style="694" width="12.85546875"/>
    <col customWidth="1" min="8716" max="8716" style="694" width="14.7109375"/>
    <col customWidth="1" min="8717" max="8717" style="694" width="14.140625"/>
    <col customWidth="1" min="8718" max="8718" style="694" width="12.5703125"/>
    <col customWidth="1" min="8719" max="8719" style="694" width="14.28515625"/>
    <col customWidth="1" min="8720" max="8720" style="694" width="13.7109375"/>
    <col customWidth="1" min="8721" max="8721" style="694" width="12.85546875"/>
    <col customWidth="1" min="8722" max="8722" style="694" width="15.28515625"/>
    <col customWidth="1" min="8723" max="8723" style="694" width="14.85546875"/>
    <col customWidth="1" min="8724" max="8724" style="694" width="16.28515625"/>
    <col customWidth="1" min="8725" max="8725" style="694" width="14.28515625"/>
    <col bestFit="1" customWidth="1" min="8726" max="8726" style="694" width="10.5703125"/>
    <col bestFit="1" customWidth="1" min="8727" max="8727" style="694" width="9.28515625"/>
    <col min="8728" max="8960" style="694" width="9.140625"/>
    <col customWidth="1" min="8961" max="8961" style="694" width="3"/>
    <col customWidth="1" min="8962" max="8962" style="694" width="57"/>
    <col customWidth="1" min="8963" max="8963" style="694" width="13.85546875"/>
    <col customWidth="1" min="8964" max="8966" style="694" width="14.28515625"/>
    <col customWidth="1" min="8967" max="8967" style="694" width="13.28515625"/>
    <col customWidth="1" min="8968" max="8968" style="694" width="12.42578125"/>
    <col customWidth="1" min="8969" max="8969" style="694" width="13.7109375"/>
    <col customWidth="1" min="8970" max="8970" style="694" width="13.28515625"/>
    <col customWidth="1" min="8971" max="8971" style="694" width="12.85546875"/>
    <col customWidth="1" min="8972" max="8972" style="694" width="14.7109375"/>
    <col customWidth="1" min="8973" max="8973" style="694" width="14.140625"/>
    <col customWidth="1" min="8974" max="8974" style="694" width="12.5703125"/>
    <col customWidth="1" min="8975" max="8975" style="694" width="14.28515625"/>
    <col customWidth="1" min="8976" max="8976" style="694" width="13.7109375"/>
    <col customWidth="1" min="8977" max="8977" style="694" width="12.85546875"/>
    <col customWidth="1" min="8978" max="8978" style="694" width="15.28515625"/>
    <col customWidth="1" min="8979" max="8979" style="694" width="14.85546875"/>
    <col customWidth="1" min="8980" max="8980" style="694" width="16.28515625"/>
    <col customWidth="1" min="8981" max="8981" style="694" width="14.28515625"/>
    <col bestFit="1" customWidth="1" min="8982" max="8982" style="694" width="10.5703125"/>
    <col bestFit="1" customWidth="1" min="8983" max="8983" style="694" width="9.28515625"/>
    <col min="8984" max="9216" style="694" width="9.140625"/>
    <col customWidth="1" min="9217" max="9217" style="694" width="3"/>
    <col customWidth="1" min="9218" max="9218" style="694" width="57"/>
    <col customWidth="1" min="9219" max="9219" style="694" width="13.85546875"/>
    <col customWidth="1" min="9220" max="9222" style="694" width="14.28515625"/>
    <col customWidth="1" min="9223" max="9223" style="694" width="13.28515625"/>
    <col customWidth="1" min="9224" max="9224" style="694" width="12.42578125"/>
    <col customWidth="1" min="9225" max="9225" style="694" width="13.7109375"/>
    <col customWidth="1" min="9226" max="9226" style="694" width="13.28515625"/>
    <col customWidth="1" min="9227" max="9227" style="694" width="12.85546875"/>
    <col customWidth="1" min="9228" max="9228" style="694" width="14.7109375"/>
    <col customWidth="1" min="9229" max="9229" style="694" width="14.140625"/>
    <col customWidth="1" min="9230" max="9230" style="694" width="12.5703125"/>
    <col customWidth="1" min="9231" max="9231" style="694" width="14.28515625"/>
    <col customWidth="1" min="9232" max="9232" style="694" width="13.7109375"/>
    <col customWidth="1" min="9233" max="9233" style="694" width="12.85546875"/>
    <col customWidth="1" min="9234" max="9234" style="694" width="15.28515625"/>
    <col customWidth="1" min="9235" max="9235" style="694" width="14.85546875"/>
    <col customWidth="1" min="9236" max="9236" style="694" width="16.28515625"/>
    <col customWidth="1" min="9237" max="9237" style="694" width="14.28515625"/>
    <col bestFit="1" customWidth="1" min="9238" max="9238" style="694" width="10.5703125"/>
    <col bestFit="1" customWidth="1" min="9239" max="9239" style="694" width="9.28515625"/>
    <col min="9240" max="9472" style="694" width="9.140625"/>
    <col customWidth="1" min="9473" max="9473" style="694" width="3"/>
    <col customWidth="1" min="9474" max="9474" style="694" width="57"/>
    <col customWidth="1" min="9475" max="9475" style="694" width="13.85546875"/>
    <col customWidth="1" min="9476" max="9478" style="694" width="14.28515625"/>
    <col customWidth="1" min="9479" max="9479" style="694" width="13.28515625"/>
    <col customWidth="1" min="9480" max="9480" style="694" width="12.42578125"/>
    <col customWidth="1" min="9481" max="9481" style="694" width="13.7109375"/>
    <col customWidth="1" min="9482" max="9482" style="694" width="13.28515625"/>
    <col customWidth="1" min="9483" max="9483" style="694" width="12.85546875"/>
    <col customWidth="1" min="9484" max="9484" style="694" width="14.7109375"/>
    <col customWidth="1" min="9485" max="9485" style="694" width="14.140625"/>
    <col customWidth="1" min="9486" max="9486" style="694" width="12.5703125"/>
    <col customWidth="1" min="9487" max="9487" style="694" width="14.28515625"/>
    <col customWidth="1" min="9488" max="9488" style="694" width="13.7109375"/>
    <col customWidth="1" min="9489" max="9489" style="694" width="12.85546875"/>
    <col customWidth="1" min="9490" max="9490" style="694" width="15.28515625"/>
    <col customWidth="1" min="9491" max="9491" style="694" width="14.85546875"/>
    <col customWidth="1" min="9492" max="9492" style="694" width="16.28515625"/>
    <col customWidth="1" min="9493" max="9493" style="694" width="14.28515625"/>
    <col bestFit="1" customWidth="1" min="9494" max="9494" style="694" width="10.5703125"/>
    <col bestFit="1" customWidth="1" min="9495" max="9495" style="694" width="9.28515625"/>
    <col min="9496" max="9728" style="694" width="9.140625"/>
    <col customWidth="1" min="9729" max="9729" style="694" width="3"/>
    <col customWidth="1" min="9730" max="9730" style="694" width="57"/>
    <col customWidth="1" min="9731" max="9731" style="694" width="13.85546875"/>
    <col customWidth="1" min="9732" max="9734" style="694" width="14.28515625"/>
    <col customWidth="1" min="9735" max="9735" style="694" width="13.28515625"/>
    <col customWidth="1" min="9736" max="9736" style="694" width="12.42578125"/>
    <col customWidth="1" min="9737" max="9737" style="694" width="13.7109375"/>
    <col customWidth="1" min="9738" max="9738" style="694" width="13.28515625"/>
    <col customWidth="1" min="9739" max="9739" style="694" width="12.85546875"/>
    <col customWidth="1" min="9740" max="9740" style="694" width="14.7109375"/>
    <col customWidth="1" min="9741" max="9741" style="694" width="14.140625"/>
    <col customWidth="1" min="9742" max="9742" style="694" width="12.5703125"/>
    <col customWidth="1" min="9743" max="9743" style="694" width="14.28515625"/>
    <col customWidth="1" min="9744" max="9744" style="694" width="13.7109375"/>
    <col customWidth="1" min="9745" max="9745" style="694" width="12.85546875"/>
    <col customWidth="1" min="9746" max="9746" style="694" width="15.28515625"/>
    <col customWidth="1" min="9747" max="9747" style="694" width="14.85546875"/>
    <col customWidth="1" min="9748" max="9748" style="694" width="16.28515625"/>
    <col customWidth="1" min="9749" max="9749" style="694" width="14.28515625"/>
    <col bestFit="1" customWidth="1" min="9750" max="9750" style="694" width="10.5703125"/>
    <col bestFit="1" customWidth="1" min="9751" max="9751" style="694" width="9.28515625"/>
    <col min="9752" max="9984" style="694" width="9.140625"/>
    <col customWidth="1" min="9985" max="9985" style="694" width="3"/>
    <col customWidth="1" min="9986" max="9986" style="694" width="57"/>
    <col customWidth="1" min="9987" max="9987" style="694" width="13.85546875"/>
    <col customWidth="1" min="9988" max="9990" style="694" width="14.28515625"/>
    <col customWidth="1" min="9991" max="9991" style="694" width="13.28515625"/>
    <col customWidth="1" min="9992" max="9992" style="694" width="12.42578125"/>
    <col customWidth="1" min="9993" max="9993" style="694" width="13.7109375"/>
    <col customWidth="1" min="9994" max="9994" style="694" width="13.28515625"/>
    <col customWidth="1" min="9995" max="9995" style="694" width="12.85546875"/>
    <col customWidth="1" min="9996" max="9996" style="694" width="14.7109375"/>
    <col customWidth="1" min="9997" max="9997" style="694" width="14.140625"/>
    <col customWidth="1" min="9998" max="9998" style="694" width="12.5703125"/>
    <col customWidth="1" min="9999" max="9999" style="694" width="14.28515625"/>
    <col customWidth="1" min="10000" max="10000" style="694" width="13.7109375"/>
    <col customWidth="1" min="10001" max="10001" style="694" width="12.85546875"/>
    <col customWidth="1" min="10002" max="10002" style="694" width="15.28515625"/>
    <col customWidth="1" min="10003" max="10003" style="694" width="14.85546875"/>
    <col customWidth="1" min="10004" max="10004" style="694" width="16.28515625"/>
    <col customWidth="1" min="10005" max="10005" style="694" width="14.28515625"/>
    <col bestFit="1" customWidth="1" min="10006" max="10006" style="694" width="10.5703125"/>
    <col bestFit="1" customWidth="1" min="10007" max="10007" style="694" width="9.28515625"/>
    <col min="10008" max="10240" style="694" width="9.140625"/>
    <col customWidth="1" min="10241" max="10241" style="694" width="3"/>
    <col customWidth="1" min="10242" max="10242" style="694" width="57"/>
    <col customWidth="1" min="10243" max="10243" style="694" width="13.85546875"/>
    <col customWidth="1" min="10244" max="10246" style="694" width="14.28515625"/>
    <col customWidth="1" min="10247" max="10247" style="694" width="13.28515625"/>
    <col customWidth="1" min="10248" max="10248" style="694" width="12.42578125"/>
    <col customWidth="1" min="10249" max="10249" style="694" width="13.7109375"/>
    <col customWidth="1" min="10250" max="10250" style="694" width="13.28515625"/>
    <col customWidth="1" min="10251" max="10251" style="694" width="12.85546875"/>
    <col customWidth="1" min="10252" max="10252" style="694" width="14.7109375"/>
    <col customWidth="1" min="10253" max="10253" style="694" width="14.140625"/>
    <col customWidth="1" min="10254" max="10254" style="694" width="12.5703125"/>
    <col customWidth="1" min="10255" max="10255" style="694" width="14.28515625"/>
    <col customWidth="1" min="10256" max="10256" style="694" width="13.7109375"/>
    <col customWidth="1" min="10257" max="10257" style="694" width="12.85546875"/>
    <col customWidth="1" min="10258" max="10258" style="694" width="15.28515625"/>
    <col customWidth="1" min="10259" max="10259" style="694" width="14.85546875"/>
    <col customWidth="1" min="10260" max="10260" style="694" width="16.28515625"/>
    <col customWidth="1" min="10261" max="10261" style="694" width="14.28515625"/>
    <col bestFit="1" customWidth="1" min="10262" max="10262" style="694" width="10.5703125"/>
    <col bestFit="1" customWidth="1" min="10263" max="10263" style="694" width="9.28515625"/>
    <col min="10264" max="10496" style="694" width="9.140625"/>
    <col customWidth="1" min="10497" max="10497" style="694" width="3"/>
    <col customWidth="1" min="10498" max="10498" style="694" width="57"/>
    <col customWidth="1" min="10499" max="10499" style="694" width="13.85546875"/>
    <col customWidth="1" min="10500" max="10502" style="694" width="14.28515625"/>
    <col customWidth="1" min="10503" max="10503" style="694" width="13.28515625"/>
    <col customWidth="1" min="10504" max="10504" style="694" width="12.42578125"/>
    <col customWidth="1" min="10505" max="10505" style="694" width="13.7109375"/>
    <col customWidth="1" min="10506" max="10506" style="694" width="13.28515625"/>
    <col customWidth="1" min="10507" max="10507" style="694" width="12.85546875"/>
    <col customWidth="1" min="10508" max="10508" style="694" width="14.7109375"/>
    <col customWidth="1" min="10509" max="10509" style="694" width="14.140625"/>
    <col customWidth="1" min="10510" max="10510" style="694" width="12.5703125"/>
    <col customWidth="1" min="10511" max="10511" style="694" width="14.28515625"/>
    <col customWidth="1" min="10512" max="10512" style="694" width="13.7109375"/>
    <col customWidth="1" min="10513" max="10513" style="694" width="12.85546875"/>
    <col customWidth="1" min="10514" max="10514" style="694" width="15.28515625"/>
    <col customWidth="1" min="10515" max="10515" style="694" width="14.85546875"/>
    <col customWidth="1" min="10516" max="10516" style="694" width="16.28515625"/>
    <col customWidth="1" min="10517" max="10517" style="694" width="14.28515625"/>
    <col bestFit="1" customWidth="1" min="10518" max="10518" style="694" width="10.5703125"/>
    <col bestFit="1" customWidth="1" min="10519" max="10519" style="694" width="9.28515625"/>
    <col min="10520" max="10752" style="694" width="9.140625"/>
    <col customWidth="1" min="10753" max="10753" style="694" width="3"/>
    <col customWidth="1" min="10754" max="10754" style="694" width="57"/>
    <col customWidth="1" min="10755" max="10755" style="694" width="13.85546875"/>
    <col customWidth="1" min="10756" max="10758" style="694" width="14.28515625"/>
    <col customWidth="1" min="10759" max="10759" style="694" width="13.28515625"/>
    <col customWidth="1" min="10760" max="10760" style="694" width="12.42578125"/>
    <col customWidth="1" min="10761" max="10761" style="694" width="13.7109375"/>
    <col customWidth="1" min="10762" max="10762" style="694" width="13.28515625"/>
    <col customWidth="1" min="10763" max="10763" style="694" width="12.85546875"/>
    <col customWidth="1" min="10764" max="10764" style="694" width="14.7109375"/>
    <col customWidth="1" min="10765" max="10765" style="694" width="14.140625"/>
    <col customWidth="1" min="10766" max="10766" style="694" width="12.5703125"/>
    <col customWidth="1" min="10767" max="10767" style="694" width="14.28515625"/>
    <col customWidth="1" min="10768" max="10768" style="694" width="13.7109375"/>
    <col customWidth="1" min="10769" max="10769" style="694" width="12.85546875"/>
    <col customWidth="1" min="10770" max="10770" style="694" width="15.28515625"/>
    <col customWidth="1" min="10771" max="10771" style="694" width="14.85546875"/>
    <col customWidth="1" min="10772" max="10772" style="694" width="16.28515625"/>
    <col customWidth="1" min="10773" max="10773" style="694" width="14.28515625"/>
    <col bestFit="1" customWidth="1" min="10774" max="10774" style="694" width="10.5703125"/>
    <col bestFit="1" customWidth="1" min="10775" max="10775" style="694" width="9.28515625"/>
    <col min="10776" max="11008" style="694" width="9.140625"/>
    <col customWidth="1" min="11009" max="11009" style="694" width="3"/>
    <col customWidth="1" min="11010" max="11010" style="694" width="57"/>
    <col customWidth="1" min="11011" max="11011" style="694" width="13.85546875"/>
    <col customWidth="1" min="11012" max="11014" style="694" width="14.28515625"/>
    <col customWidth="1" min="11015" max="11015" style="694" width="13.28515625"/>
    <col customWidth="1" min="11016" max="11016" style="694" width="12.42578125"/>
    <col customWidth="1" min="11017" max="11017" style="694" width="13.7109375"/>
    <col customWidth="1" min="11018" max="11018" style="694" width="13.28515625"/>
    <col customWidth="1" min="11019" max="11019" style="694" width="12.85546875"/>
    <col customWidth="1" min="11020" max="11020" style="694" width="14.7109375"/>
    <col customWidth="1" min="11021" max="11021" style="694" width="14.140625"/>
    <col customWidth="1" min="11022" max="11022" style="694" width="12.5703125"/>
    <col customWidth="1" min="11023" max="11023" style="694" width="14.28515625"/>
    <col customWidth="1" min="11024" max="11024" style="694" width="13.7109375"/>
    <col customWidth="1" min="11025" max="11025" style="694" width="12.85546875"/>
    <col customWidth="1" min="11026" max="11026" style="694" width="15.28515625"/>
    <col customWidth="1" min="11027" max="11027" style="694" width="14.85546875"/>
    <col customWidth="1" min="11028" max="11028" style="694" width="16.28515625"/>
    <col customWidth="1" min="11029" max="11029" style="694" width="14.28515625"/>
    <col bestFit="1" customWidth="1" min="11030" max="11030" style="694" width="10.5703125"/>
    <col bestFit="1" customWidth="1" min="11031" max="11031" style="694" width="9.28515625"/>
    <col min="11032" max="11264" style="694" width="9.140625"/>
    <col customWidth="1" min="11265" max="11265" style="694" width="3"/>
    <col customWidth="1" min="11266" max="11266" style="694" width="57"/>
    <col customWidth="1" min="11267" max="11267" style="694" width="13.85546875"/>
    <col customWidth="1" min="11268" max="11270" style="694" width="14.28515625"/>
    <col customWidth="1" min="11271" max="11271" style="694" width="13.28515625"/>
    <col customWidth="1" min="11272" max="11272" style="694" width="12.42578125"/>
    <col customWidth="1" min="11273" max="11273" style="694" width="13.7109375"/>
    <col customWidth="1" min="11274" max="11274" style="694" width="13.28515625"/>
    <col customWidth="1" min="11275" max="11275" style="694" width="12.85546875"/>
    <col customWidth="1" min="11276" max="11276" style="694" width="14.7109375"/>
    <col customWidth="1" min="11277" max="11277" style="694" width="14.140625"/>
    <col customWidth="1" min="11278" max="11278" style="694" width="12.5703125"/>
    <col customWidth="1" min="11279" max="11279" style="694" width="14.28515625"/>
    <col customWidth="1" min="11280" max="11280" style="694" width="13.7109375"/>
    <col customWidth="1" min="11281" max="11281" style="694" width="12.85546875"/>
    <col customWidth="1" min="11282" max="11282" style="694" width="15.28515625"/>
    <col customWidth="1" min="11283" max="11283" style="694" width="14.85546875"/>
    <col customWidth="1" min="11284" max="11284" style="694" width="16.28515625"/>
    <col customWidth="1" min="11285" max="11285" style="694" width="14.28515625"/>
    <col bestFit="1" customWidth="1" min="11286" max="11286" style="694" width="10.5703125"/>
    <col bestFit="1" customWidth="1" min="11287" max="11287" style="694" width="9.28515625"/>
    <col min="11288" max="11520" style="694" width="9.140625"/>
    <col customWidth="1" min="11521" max="11521" style="694" width="3"/>
    <col customWidth="1" min="11522" max="11522" style="694" width="57"/>
    <col customWidth="1" min="11523" max="11523" style="694" width="13.85546875"/>
    <col customWidth="1" min="11524" max="11526" style="694" width="14.28515625"/>
    <col customWidth="1" min="11527" max="11527" style="694" width="13.28515625"/>
    <col customWidth="1" min="11528" max="11528" style="694" width="12.42578125"/>
    <col customWidth="1" min="11529" max="11529" style="694" width="13.7109375"/>
    <col customWidth="1" min="11530" max="11530" style="694" width="13.28515625"/>
    <col customWidth="1" min="11531" max="11531" style="694" width="12.85546875"/>
    <col customWidth="1" min="11532" max="11532" style="694" width="14.7109375"/>
    <col customWidth="1" min="11533" max="11533" style="694" width="14.140625"/>
    <col customWidth="1" min="11534" max="11534" style="694" width="12.5703125"/>
    <col customWidth="1" min="11535" max="11535" style="694" width="14.28515625"/>
    <col customWidth="1" min="11536" max="11536" style="694" width="13.7109375"/>
    <col customWidth="1" min="11537" max="11537" style="694" width="12.85546875"/>
    <col customWidth="1" min="11538" max="11538" style="694" width="15.28515625"/>
    <col customWidth="1" min="11539" max="11539" style="694" width="14.85546875"/>
    <col customWidth="1" min="11540" max="11540" style="694" width="16.28515625"/>
    <col customWidth="1" min="11541" max="11541" style="694" width="14.28515625"/>
    <col bestFit="1" customWidth="1" min="11542" max="11542" style="694" width="10.5703125"/>
    <col bestFit="1" customWidth="1" min="11543" max="11543" style="694" width="9.28515625"/>
    <col min="11544" max="11776" style="694" width="9.140625"/>
    <col customWidth="1" min="11777" max="11777" style="694" width="3"/>
    <col customWidth="1" min="11778" max="11778" style="694" width="57"/>
    <col customWidth="1" min="11779" max="11779" style="694" width="13.85546875"/>
    <col customWidth="1" min="11780" max="11782" style="694" width="14.28515625"/>
    <col customWidth="1" min="11783" max="11783" style="694" width="13.28515625"/>
    <col customWidth="1" min="11784" max="11784" style="694" width="12.42578125"/>
    <col customWidth="1" min="11785" max="11785" style="694" width="13.7109375"/>
    <col customWidth="1" min="11786" max="11786" style="694" width="13.28515625"/>
    <col customWidth="1" min="11787" max="11787" style="694" width="12.85546875"/>
    <col customWidth="1" min="11788" max="11788" style="694" width="14.7109375"/>
    <col customWidth="1" min="11789" max="11789" style="694" width="14.140625"/>
    <col customWidth="1" min="11790" max="11790" style="694" width="12.5703125"/>
    <col customWidth="1" min="11791" max="11791" style="694" width="14.28515625"/>
    <col customWidth="1" min="11792" max="11792" style="694" width="13.7109375"/>
    <col customWidth="1" min="11793" max="11793" style="694" width="12.85546875"/>
    <col customWidth="1" min="11794" max="11794" style="694" width="15.28515625"/>
    <col customWidth="1" min="11795" max="11795" style="694" width="14.85546875"/>
    <col customWidth="1" min="11796" max="11796" style="694" width="16.28515625"/>
    <col customWidth="1" min="11797" max="11797" style="694" width="14.28515625"/>
    <col bestFit="1" customWidth="1" min="11798" max="11798" style="694" width="10.5703125"/>
    <col bestFit="1" customWidth="1" min="11799" max="11799" style="694" width="9.28515625"/>
    <col min="11800" max="12032" style="694" width="9.140625"/>
    <col customWidth="1" min="12033" max="12033" style="694" width="3"/>
    <col customWidth="1" min="12034" max="12034" style="694" width="57"/>
    <col customWidth="1" min="12035" max="12035" style="694" width="13.85546875"/>
    <col customWidth="1" min="12036" max="12038" style="694" width="14.28515625"/>
    <col customWidth="1" min="12039" max="12039" style="694" width="13.28515625"/>
    <col customWidth="1" min="12040" max="12040" style="694" width="12.42578125"/>
    <col customWidth="1" min="12041" max="12041" style="694" width="13.7109375"/>
    <col customWidth="1" min="12042" max="12042" style="694" width="13.28515625"/>
    <col customWidth="1" min="12043" max="12043" style="694" width="12.85546875"/>
    <col customWidth="1" min="12044" max="12044" style="694" width="14.7109375"/>
    <col customWidth="1" min="12045" max="12045" style="694" width="14.140625"/>
    <col customWidth="1" min="12046" max="12046" style="694" width="12.5703125"/>
    <col customWidth="1" min="12047" max="12047" style="694" width="14.28515625"/>
    <col customWidth="1" min="12048" max="12048" style="694" width="13.7109375"/>
    <col customWidth="1" min="12049" max="12049" style="694" width="12.85546875"/>
    <col customWidth="1" min="12050" max="12050" style="694" width="15.28515625"/>
    <col customWidth="1" min="12051" max="12051" style="694" width="14.85546875"/>
    <col customWidth="1" min="12052" max="12052" style="694" width="16.28515625"/>
    <col customWidth="1" min="12053" max="12053" style="694" width="14.28515625"/>
    <col bestFit="1" customWidth="1" min="12054" max="12054" style="694" width="10.5703125"/>
    <col bestFit="1" customWidth="1" min="12055" max="12055" style="694" width="9.28515625"/>
    <col min="12056" max="12288" style="694" width="9.140625"/>
    <col customWidth="1" min="12289" max="12289" style="694" width="3"/>
    <col customWidth="1" min="12290" max="12290" style="694" width="57"/>
    <col customWidth="1" min="12291" max="12291" style="694" width="13.85546875"/>
    <col customWidth="1" min="12292" max="12294" style="694" width="14.28515625"/>
    <col customWidth="1" min="12295" max="12295" style="694" width="13.28515625"/>
    <col customWidth="1" min="12296" max="12296" style="694" width="12.42578125"/>
    <col customWidth="1" min="12297" max="12297" style="694" width="13.7109375"/>
    <col customWidth="1" min="12298" max="12298" style="694" width="13.28515625"/>
    <col customWidth="1" min="12299" max="12299" style="694" width="12.85546875"/>
    <col customWidth="1" min="12300" max="12300" style="694" width="14.7109375"/>
    <col customWidth="1" min="12301" max="12301" style="694" width="14.140625"/>
    <col customWidth="1" min="12302" max="12302" style="694" width="12.5703125"/>
    <col customWidth="1" min="12303" max="12303" style="694" width="14.28515625"/>
    <col customWidth="1" min="12304" max="12304" style="694" width="13.7109375"/>
    <col customWidth="1" min="12305" max="12305" style="694" width="12.85546875"/>
    <col customWidth="1" min="12306" max="12306" style="694" width="15.28515625"/>
    <col customWidth="1" min="12307" max="12307" style="694" width="14.85546875"/>
    <col customWidth="1" min="12308" max="12308" style="694" width="16.28515625"/>
    <col customWidth="1" min="12309" max="12309" style="694" width="14.28515625"/>
    <col bestFit="1" customWidth="1" min="12310" max="12310" style="694" width="10.5703125"/>
    <col bestFit="1" customWidth="1" min="12311" max="12311" style="694" width="9.28515625"/>
    <col min="12312" max="12544" style="694" width="9.140625"/>
    <col customWidth="1" min="12545" max="12545" style="694" width="3"/>
    <col customWidth="1" min="12546" max="12546" style="694" width="57"/>
    <col customWidth="1" min="12547" max="12547" style="694" width="13.85546875"/>
    <col customWidth="1" min="12548" max="12550" style="694" width="14.28515625"/>
    <col customWidth="1" min="12551" max="12551" style="694" width="13.28515625"/>
    <col customWidth="1" min="12552" max="12552" style="694" width="12.42578125"/>
    <col customWidth="1" min="12553" max="12553" style="694" width="13.7109375"/>
    <col customWidth="1" min="12554" max="12554" style="694" width="13.28515625"/>
    <col customWidth="1" min="12555" max="12555" style="694" width="12.85546875"/>
    <col customWidth="1" min="12556" max="12556" style="694" width="14.7109375"/>
    <col customWidth="1" min="12557" max="12557" style="694" width="14.140625"/>
    <col customWidth="1" min="12558" max="12558" style="694" width="12.5703125"/>
    <col customWidth="1" min="12559" max="12559" style="694" width="14.28515625"/>
    <col customWidth="1" min="12560" max="12560" style="694" width="13.7109375"/>
    <col customWidth="1" min="12561" max="12561" style="694" width="12.85546875"/>
    <col customWidth="1" min="12562" max="12562" style="694" width="15.28515625"/>
    <col customWidth="1" min="12563" max="12563" style="694" width="14.85546875"/>
    <col customWidth="1" min="12564" max="12564" style="694" width="16.28515625"/>
    <col customWidth="1" min="12565" max="12565" style="694" width="14.28515625"/>
    <col bestFit="1" customWidth="1" min="12566" max="12566" style="694" width="10.5703125"/>
    <col bestFit="1" customWidth="1" min="12567" max="12567" style="694" width="9.28515625"/>
    <col min="12568" max="12800" style="694" width="9.140625"/>
    <col customWidth="1" min="12801" max="12801" style="694" width="3"/>
    <col customWidth="1" min="12802" max="12802" style="694" width="57"/>
    <col customWidth="1" min="12803" max="12803" style="694" width="13.85546875"/>
    <col customWidth="1" min="12804" max="12806" style="694" width="14.28515625"/>
    <col customWidth="1" min="12807" max="12807" style="694" width="13.28515625"/>
    <col customWidth="1" min="12808" max="12808" style="694" width="12.42578125"/>
    <col customWidth="1" min="12809" max="12809" style="694" width="13.7109375"/>
    <col customWidth="1" min="12810" max="12810" style="694" width="13.28515625"/>
    <col customWidth="1" min="12811" max="12811" style="694" width="12.85546875"/>
    <col customWidth="1" min="12812" max="12812" style="694" width="14.7109375"/>
    <col customWidth="1" min="12813" max="12813" style="694" width="14.140625"/>
    <col customWidth="1" min="12814" max="12814" style="694" width="12.5703125"/>
    <col customWidth="1" min="12815" max="12815" style="694" width="14.28515625"/>
    <col customWidth="1" min="12816" max="12816" style="694" width="13.7109375"/>
    <col customWidth="1" min="12817" max="12817" style="694" width="12.85546875"/>
    <col customWidth="1" min="12818" max="12818" style="694" width="15.28515625"/>
    <col customWidth="1" min="12819" max="12819" style="694" width="14.85546875"/>
    <col customWidth="1" min="12820" max="12820" style="694" width="16.28515625"/>
    <col customWidth="1" min="12821" max="12821" style="694" width="14.28515625"/>
    <col bestFit="1" customWidth="1" min="12822" max="12822" style="694" width="10.5703125"/>
    <col bestFit="1" customWidth="1" min="12823" max="12823" style="694" width="9.28515625"/>
    <col min="12824" max="13056" style="694" width="9.140625"/>
    <col customWidth="1" min="13057" max="13057" style="694" width="3"/>
    <col customWidth="1" min="13058" max="13058" style="694" width="57"/>
    <col customWidth="1" min="13059" max="13059" style="694" width="13.85546875"/>
    <col customWidth="1" min="13060" max="13062" style="694" width="14.28515625"/>
    <col customWidth="1" min="13063" max="13063" style="694" width="13.28515625"/>
    <col customWidth="1" min="13064" max="13064" style="694" width="12.42578125"/>
    <col customWidth="1" min="13065" max="13065" style="694" width="13.7109375"/>
    <col customWidth="1" min="13066" max="13066" style="694" width="13.28515625"/>
    <col customWidth="1" min="13067" max="13067" style="694" width="12.85546875"/>
    <col customWidth="1" min="13068" max="13068" style="694" width="14.7109375"/>
    <col customWidth="1" min="13069" max="13069" style="694" width="14.140625"/>
    <col customWidth="1" min="13070" max="13070" style="694" width="12.5703125"/>
    <col customWidth="1" min="13071" max="13071" style="694" width="14.28515625"/>
    <col customWidth="1" min="13072" max="13072" style="694" width="13.7109375"/>
    <col customWidth="1" min="13073" max="13073" style="694" width="12.85546875"/>
    <col customWidth="1" min="13074" max="13074" style="694" width="15.28515625"/>
    <col customWidth="1" min="13075" max="13075" style="694" width="14.85546875"/>
    <col customWidth="1" min="13076" max="13076" style="694" width="16.28515625"/>
    <col customWidth="1" min="13077" max="13077" style="694" width="14.28515625"/>
    <col bestFit="1" customWidth="1" min="13078" max="13078" style="694" width="10.5703125"/>
    <col bestFit="1" customWidth="1" min="13079" max="13079" style="694" width="9.28515625"/>
    <col min="13080" max="13312" style="694" width="9.140625"/>
    <col customWidth="1" min="13313" max="13313" style="694" width="3"/>
    <col customWidth="1" min="13314" max="13314" style="694" width="57"/>
    <col customWidth="1" min="13315" max="13315" style="694" width="13.85546875"/>
    <col customWidth="1" min="13316" max="13318" style="694" width="14.28515625"/>
    <col customWidth="1" min="13319" max="13319" style="694" width="13.28515625"/>
    <col customWidth="1" min="13320" max="13320" style="694" width="12.42578125"/>
    <col customWidth="1" min="13321" max="13321" style="694" width="13.7109375"/>
    <col customWidth="1" min="13322" max="13322" style="694" width="13.28515625"/>
    <col customWidth="1" min="13323" max="13323" style="694" width="12.85546875"/>
    <col customWidth="1" min="13324" max="13324" style="694" width="14.7109375"/>
    <col customWidth="1" min="13325" max="13325" style="694" width="14.140625"/>
    <col customWidth="1" min="13326" max="13326" style="694" width="12.5703125"/>
    <col customWidth="1" min="13327" max="13327" style="694" width="14.28515625"/>
    <col customWidth="1" min="13328" max="13328" style="694" width="13.7109375"/>
    <col customWidth="1" min="13329" max="13329" style="694" width="12.85546875"/>
    <col customWidth="1" min="13330" max="13330" style="694" width="15.28515625"/>
    <col customWidth="1" min="13331" max="13331" style="694" width="14.85546875"/>
    <col customWidth="1" min="13332" max="13332" style="694" width="16.28515625"/>
    <col customWidth="1" min="13333" max="13333" style="694" width="14.28515625"/>
    <col bestFit="1" customWidth="1" min="13334" max="13334" style="694" width="10.5703125"/>
    <col bestFit="1" customWidth="1" min="13335" max="13335" style="694" width="9.28515625"/>
    <col min="13336" max="13568" style="694" width="9.140625"/>
    <col customWidth="1" min="13569" max="13569" style="694" width="3"/>
    <col customWidth="1" min="13570" max="13570" style="694" width="57"/>
    <col customWidth="1" min="13571" max="13571" style="694" width="13.85546875"/>
    <col customWidth="1" min="13572" max="13574" style="694" width="14.28515625"/>
    <col customWidth="1" min="13575" max="13575" style="694" width="13.28515625"/>
    <col customWidth="1" min="13576" max="13576" style="694" width="12.42578125"/>
    <col customWidth="1" min="13577" max="13577" style="694" width="13.7109375"/>
    <col customWidth="1" min="13578" max="13578" style="694" width="13.28515625"/>
    <col customWidth="1" min="13579" max="13579" style="694" width="12.85546875"/>
    <col customWidth="1" min="13580" max="13580" style="694" width="14.7109375"/>
    <col customWidth="1" min="13581" max="13581" style="694" width="14.140625"/>
    <col customWidth="1" min="13582" max="13582" style="694" width="12.5703125"/>
    <col customWidth="1" min="13583" max="13583" style="694" width="14.28515625"/>
    <col customWidth="1" min="13584" max="13584" style="694" width="13.7109375"/>
    <col customWidth="1" min="13585" max="13585" style="694" width="12.85546875"/>
    <col customWidth="1" min="13586" max="13586" style="694" width="15.28515625"/>
    <col customWidth="1" min="13587" max="13587" style="694" width="14.85546875"/>
    <col customWidth="1" min="13588" max="13588" style="694" width="16.28515625"/>
    <col customWidth="1" min="13589" max="13589" style="694" width="14.28515625"/>
    <col bestFit="1" customWidth="1" min="13590" max="13590" style="694" width="10.5703125"/>
    <col bestFit="1" customWidth="1" min="13591" max="13591" style="694" width="9.28515625"/>
    <col min="13592" max="13824" style="694" width="9.140625"/>
    <col customWidth="1" min="13825" max="13825" style="694" width="3"/>
    <col customWidth="1" min="13826" max="13826" style="694" width="57"/>
    <col customWidth="1" min="13827" max="13827" style="694" width="13.85546875"/>
    <col customWidth="1" min="13828" max="13830" style="694" width="14.28515625"/>
    <col customWidth="1" min="13831" max="13831" style="694" width="13.28515625"/>
    <col customWidth="1" min="13832" max="13832" style="694" width="12.42578125"/>
    <col customWidth="1" min="13833" max="13833" style="694" width="13.7109375"/>
    <col customWidth="1" min="13834" max="13834" style="694" width="13.28515625"/>
    <col customWidth="1" min="13835" max="13835" style="694" width="12.85546875"/>
    <col customWidth="1" min="13836" max="13836" style="694" width="14.7109375"/>
    <col customWidth="1" min="13837" max="13837" style="694" width="14.140625"/>
    <col customWidth="1" min="13838" max="13838" style="694" width="12.5703125"/>
    <col customWidth="1" min="13839" max="13839" style="694" width="14.28515625"/>
    <col customWidth="1" min="13840" max="13840" style="694" width="13.7109375"/>
    <col customWidth="1" min="13841" max="13841" style="694" width="12.85546875"/>
    <col customWidth="1" min="13842" max="13842" style="694" width="15.28515625"/>
    <col customWidth="1" min="13843" max="13843" style="694" width="14.85546875"/>
    <col customWidth="1" min="13844" max="13844" style="694" width="16.28515625"/>
    <col customWidth="1" min="13845" max="13845" style="694" width="14.28515625"/>
    <col bestFit="1" customWidth="1" min="13846" max="13846" style="694" width="10.5703125"/>
    <col bestFit="1" customWidth="1" min="13847" max="13847" style="694" width="9.28515625"/>
    <col min="13848" max="14080" style="694" width="9.140625"/>
    <col customWidth="1" min="14081" max="14081" style="694" width="3"/>
    <col customWidth="1" min="14082" max="14082" style="694" width="57"/>
    <col customWidth="1" min="14083" max="14083" style="694" width="13.85546875"/>
    <col customWidth="1" min="14084" max="14086" style="694" width="14.28515625"/>
    <col customWidth="1" min="14087" max="14087" style="694" width="13.28515625"/>
    <col customWidth="1" min="14088" max="14088" style="694" width="12.42578125"/>
    <col customWidth="1" min="14089" max="14089" style="694" width="13.7109375"/>
    <col customWidth="1" min="14090" max="14090" style="694" width="13.28515625"/>
    <col customWidth="1" min="14091" max="14091" style="694" width="12.85546875"/>
    <col customWidth="1" min="14092" max="14092" style="694" width="14.7109375"/>
    <col customWidth="1" min="14093" max="14093" style="694" width="14.140625"/>
    <col customWidth="1" min="14094" max="14094" style="694" width="12.5703125"/>
    <col customWidth="1" min="14095" max="14095" style="694" width="14.28515625"/>
    <col customWidth="1" min="14096" max="14096" style="694" width="13.7109375"/>
    <col customWidth="1" min="14097" max="14097" style="694" width="12.85546875"/>
    <col customWidth="1" min="14098" max="14098" style="694" width="15.28515625"/>
    <col customWidth="1" min="14099" max="14099" style="694" width="14.85546875"/>
    <col customWidth="1" min="14100" max="14100" style="694" width="16.28515625"/>
    <col customWidth="1" min="14101" max="14101" style="694" width="14.28515625"/>
    <col bestFit="1" customWidth="1" min="14102" max="14102" style="694" width="10.5703125"/>
    <col bestFit="1" customWidth="1" min="14103" max="14103" style="694" width="9.28515625"/>
    <col min="14104" max="14336" style="694" width="9.140625"/>
    <col customWidth="1" min="14337" max="14337" style="694" width="3"/>
    <col customWidth="1" min="14338" max="14338" style="694" width="57"/>
    <col customWidth="1" min="14339" max="14339" style="694" width="13.85546875"/>
    <col customWidth="1" min="14340" max="14342" style="694" width="14.28515625"/>
    <col customWidth="1" min="14343" max="14343" style="694" width="13.28515625"/>
    <col customWidth="1" min="14344" max="14344" style="694" width="12.42578125"/>
    <col customWidth="1" min="14345" max="14345" style="694" width="13.7109375"/>
    <col customWidth="1" min="14346" max="14346" style="694" width="13.28515625"/>
    <col customWidth="1" min="14347" max="14347" style="694" width="12.85546875"/>
    <col customWidth="1" min="14348" max="14348" style="694" width="14.7109375"/>
    <col customWidth="1" min="14349" max="14349" style="694" width="14.140625"/>
    <col customWidth="1" min="14350" max="14350" style="694" width="12.5703125"/>
    <col customWidth="1" min="14351" max="14351" style="694" width="14.28515625"/>
    <col customWidth="1" min="14352" max="14352" style="694" width="13.7109375"/>
    <col customWidth="1" min="14353" max="14353" style="694" width="12.85546875"/>
    <col customWidth="1" min="14354" max="14354" style="694" width="15.28515625"/>
    <col customWidth="1" min="14355" max="14355" style="694" width="14.85546875"/>
    <col customWidth="1" min="14356" max="14356" style="694" width="16.28515625"/>
    <col customWidth="1" min="14357" max="14357" style="694" width="14.28515625"/>
    <col bestFit="1" customWidth="1" min="14358" max="14358" style="694" width="10.5703125"/>
    <col bestFit="1" customWidth="1" min="14359" max="14359" style="694" width="9.28515625"/>
    <col min="14360" max="14592" style="694" width="9.140625"/>
    <col customWidth="1" min="14593" max="14593" style="694" width="3"/>
    <col customWidth="1" min="14594" max="14594" style="694" width="57"/>
    <col customWidth="1" min="14595" max="14595" style="694" width="13.85546875"/>
    <col customWidth="1" min="14596" max="14598" style="694" width="14.28515625"/>
    <col customWidth="1" min="14599" max="14599" style="694" width="13.28515625"/>
    <col customWidth="1" min="14600" max="14600" style="694" width="12.42578125"/>
    <col customWidth="1" min="14601" max="14601" style="694" width="13.7109375"/>
    <col customWidth="1" min="14602" max="14602" style="694" width="13.28515625"/>
    <col customWidth="1" min="14603" max="14603" style="694" width="12.85546875"/>
    <col customWidth="1" min="14604" max="14604" style="694" width="14.7109375"/>
    <col customWidth="1" min="14605" max="14605" style="694" width="14.140625"/>
    <col customWidth="1" min="14606" max="14606" style="694" width="12.5703125"/>
    <col customWidth="1" min="14607" max="14607" style="694" width="14.28515625"/>
    <col customWidth="1" min="14608" max="14608" style="694" width="13.7109375"/>
    <col customWidth="1" min="14609" max="14609" style="694" width="12.85546875"/>
    <col customWidth="1" min="14610" max="14610" style="694" width="15.28515625"/>
    <col customWidth="1" min="14611" max="14611" style="694" width="14.85546875"/>
    <col customWidth="1" min="14612" max="14612" style="694" width="16.28515625"/>
    <col customWidth="1" min="14613" max="14613" style="694" width="14.28515625"/>
    <col bestFit="1" customWidth="1" min="14614" max="14614" style="694" width="10.5703125"/>
    <col bestFit="1" customWidth="1" min="14615" max="14615" style="694" width="9.28515625"/>
    <col min="14616" max="14848" style="694" width="9.140625"/>
    <col customWidth="1" min="14849" max="14849" style="694" width="3"/>
    <col customWidth="1" min="14850" max="14850" style="694" width="57"/>
    <col customWidth="1" min="14851" max="14851" style="694" width="13.85546875"/>
    <col customWidth="1" min="14852" max="14854" style="694" width="14.28515625"/>
    <col customWidth="1" min="14855" max="14855" style="694" width="13.28515625"/>
    <col customWidth="1" min="14856" max="14856" style="694" width="12.42578125"/>
    <col customWidth="1" min="14857" max="14857" style="694" width="13.7109375"/>
    <col customWidth="1" min="14858" max="14858" style="694" width="13.28515625"/>
    <col customWidth="1" min="14859" max="14859" style="694" width="12.85546875"/>
    <col customWidth="1" min="14860" max="14860" style="694" width="14.7109375"/>
    <col customWidth="1" min="14861" max="14861" style="694" width="14.140625"/>
    <col customWidth="1" min="14862" max="14862" style="694" width="12.5703125"/>
    <col customWidth="1" min="14863" max="14863" style="694" width="14.28515625"/>
    <col customWidth="1" min="14864" max="14864" style="694" width="13.7109375"/>
    <col customWidth="1" min="14865" max="14865" style="694" width="12.85546875"/>
    <col customWidth="1" min="14866" max="14866" style="694" width="15.28515625"/>
    <col customWidth="1" min="14867" max="14867" style="694" width="14.85546875"/>
    <col customWidth="1" min="14868" max="14868" style="694" width="16.28515625"/>
    <col customWidth="1" min="14869" max="14869" style="694" width="14.28515625"/>
    <col bestFit="1" customWidth="1" min="14870" max="14870" style="694" width="10.5703125"/>
    <col bestFit="1" customWidth="1" min="14871" max="14871" style="694" width="9.28515625"/>
    <col min="14872" max="15104" style="694" width="9.140625"/>
    <col customWidth="1" min="15105" max="15105" style="694" width="3"/>
    <col customWidth="1" min="15106" max="15106" style="694" width="57"/>
    <col customWidth="1" min="15107" max="15107" style="694" width="13.85546875"/>
    <col customWidth="1" min="15108" max="15110" style="694" width="14.28515625"/>
    <col customWidth="1" min="15111" max="15111" style="694" width="13.28515625"/>
    <col customWidth="1" min="15112" max="15112" style="694" width="12.42578125"/>
    <col customWidth="1" min="15113" max="15113" style="694" width="13.7109375"/>
    <col customWidth="1" min="15114" max="15114" style="694" width="13.28515625"/>
    <col customWidth="1" min="15115" max="15115" style="694" width="12.85546875"/>
    <col customWidth="1" min="15116" max="15116" style="694" width="14.7109375"/>
    <col customWidth="1" min="15117" max="15117" style="694" width="14.140625"/>
    <col customWidth="1" min="15118" max="15118" style="694" width="12.5703125"/>
    <col customWidth="1" min="15119" max="15119" style="694" width="14.28515625"/>
    <col customWidth="1" min="15120" max="15120" style="694" width="13.7109375"/>
    <col customWidth="1" min="15121" max="15121" style="694" width="12.85546875"/>
    <col customWidth="1" min="15122" max="15122" style="694" width="15.28515625"/>
    <col customWidth="1" min="15123" max="15123" style="694" width="14.85546875"/>
    <col customWidth="1" min="15124" max="15124" style="694" width="16.28515625"/>
    <col customWidth="1" min="15125" max="15125" style="694" width="14.28515625"/>
    <col bestFit="1" customWidth="1" min="15126" max="15126" style="694" width="10.5703125"/>
    <col bestFit="1" customWidth="1" min="15127" max="15127" style="694" width="9.28515625"/>
    <col min="15128" max="15360" style="694" width="9.140625"/>
    <col customWidth="1" min="15361" max="15361" style="694" width="3"/>
    <col customWidth="1" min="15362" max="15362" style="694" width="57"/>
    <col customWidth="1" min="15363" max="15363" style="694" width="13.85546875"/>
    <col customWidth="1" min="15364" max="15366" style="694" width="14.28515625"/>
    <col customWidth="1" min="15367" max="15367" style="694" width="13.28515625"/>
    <col customWidth="1" min="15368" max="15368" style="694" width="12.42578125"/>
    <col customWidth="1" min="15369" max="15369" style="694" width="13.7109375"/>
    <col customWidth="1" min="15370" max="15370" style="694" width="13.28515625"/>
    <col customWidth="1" min="15371" max="15371" style="694" width="12.85546875"/>
    <col customWidth="1" min="15372" max="15372" style="694" width="14.7109375"/>
    <col customWidth="1" min="15373" max="15373" style="694" width="14.140625"/>
    <col customWidth="1" min="15374" max="15374" style="694" width="12.5703125"/>
    <col customWidth="1" min="15375" max="15375" style="694" width="14.28515625"/>
    <col customWidth="1" min="15376" max="15376" style="694" width="13.7109375"/>
    <col customWidth="1" min="15377" max="15377" style="694" width="12.85546875"/>
    <col customWidth="1" min="15378" max="15378" style="694" width="15.28515625"/>
    <col customWidth="1" min="15379" max="15379" style="694" width="14.85546875"/>
    <col customWidth="1" min="15380" max="15380" style="694" width="16.28515625"/>
    <col customWidth="1" min="15381" max="15381" style="694" width="14.28515625"/>
    <col bestFit="1" customWidth="1" min="15382" max="15382" style="694" width="10.5703125"/>
    <col bestFit="1" customWidth="1" min="15383" max="15383" style="694" width="9.28515625"/>
    <col min="15384" max="15616" style="694" width="9.140625"/>
    <col customWidth="1" min="15617" max="15617" style="694" width="3"/>
    <col customWidth="1" min="15618" max="15618" style="694" width="57"/>
    <col customWidth="1" min="15619" max="15619" style="694" width="13.85546875"/>
    <col customWidth="1" min="15620" max="15622" style="694" width="14.28515625"/>
    <col customWidth="1" min="15623" max="15623" style="694" width="13.28515625"/>
    <col customWidth="1" min="15624" max="15624" style="694" width="12.42578125"/>
    <col customWidth="1" min="15625" max="15625" style="694" width="13.7109375"/>
    <col customWidth="1" min="15626" max="15626" style="694" width="13.28515625"/>
    <col customWidth="1" min="15627" max="15627" style="694" width="12.85546875"/>
    <col customWidth="1" min="15628" max="15628" style="694" width="14.7109375"/>
    <col customWidth="1" min="15629" max="15629" style="694" width="14.140625"/>
    <col customWidth="1" min="15630" max="15630" style="694" width="12.5703125"/>
    <col customWidth="1" min="15631" max="15631" style="694" width="14.28515625"/>
    <col customWidth="1" min="15632" max="15632" style="694" width="13.7109375"/>
    <col customWidth="1" min="15633" max="15633" style="694" width="12.85546875"/>
    <col customWidth="1" min="15634" max="15634" style="694" width="15.28515625"/>
    <col customWidth="1" min="15635" max="15635" style="694" width="14.85546875"/>
    <col customWidth="1" min="15636" max="15636" style="694" width="16.28515625"/>
    <col customWidth="1" min="15637" max="15637" style="694" width="14.28515625"/>
    <col bestFit="1" customWidth="1" min="15638" max="15638" style="694" width="10.5703125"/>
    <col bestFit="1" customWidth="1" min="15639" max="15639" style="694" width="9.28515625"/>
    <col min="15640" max="15872" style="694" width="9.140625"/>
    <col customWidth="1" min="15873" max="15873" style="694" width="3"/>
    <col customWidth="1" min="15874" max="15874" style="694" width="57"/>
    <col customWidth="1" min="15875" max="15875" style="694" width="13.85546875"/>
    <col customWidth="1" min="15876" max="15878" style="694" width="14.28515625"/>
    <col customWidth="1" min="15879" max="15879" style="694" width="13.28515625"/>
    <col customWidth="1" min="15880" max="15880" style="694" width="12.42578125"/>
    <col customWidth="1" min="15881" max="15881" style="694" width="13.7109375"/>
    <col customWidth="1" min="15882" max="15882" style="694" width="13.28515625"/>
    <col customWidth="1" min="15883" max="15883" style="694" width="12.85546875"/>
    <col customWidth="1" min="15884" max="15884" style="694" width="14.7109375"/>
    <col customWidth="1" min="15885" max="15885" style="694" width="14.140625"/>
    <col customWidth="1" min="15886" max="15886" style="694" width="12.5703125"/>
    <col customWidth="1" min="15887" max="15887" style="694" width="14.28515625"/>
    <col customWidth="1" min="15888" max="15888" style="694" width="13.7109375"/>
    <col customWidth="1" min="15889" max="15889" style="694" width="12.85546875"/>
    <col customWidth="1" min="15890" max="15890" style="694" width="15.28515625"/>
    <col customWidth="1" min="15891" max="15891" style="694" width="14.85546875"/>
    <col customWidth="1" min="15892" max="15892" style="694" width="16.28515625"/>
    <col customWidth="1" min="15893" max="15893" style="694" width="14.28515625"/>
    <col bestFit="1" customWidth="1" min="15894" max="15894" style="694" width="10.5703125"/>
    <col bestFit="1" customWidth="1" min="15895" max="15895" style="694" width="9.28515625"/>
    <col min="15896" max="16128" style="694" width="9.140625"/>
    <col customWidth="1" min="16129" max="16129" style="694" width="3"/>
    <col customWidth="1" min="16130" max="16130" style="694" width="57"/>
    <col customWidth="1" min="16131" max="16131" style="694" width="13.85546875"/>
    <col customWidth="1" min="16132" max="16134" style="694" width="14.28515625"/>
    <col customWidth="1" min="16135" max="16135" style="694" width="13.28515625"/>
    <col customWidth="1" min="16136" max="16136" style="694" width="12.42578125"/>
    <col customWidth="1" min="16137" max="16137" style="694" width="13.7109375"/>
    <col customWidth="1" min="16138" max="16138" style="694" width="13.28515625"/>
    <col customWidth="1" min="16139" max="16139" style="694" width="12.85546875"/>
    <col customWidth="1" min="16140" max="16140" style="694" width="14.7109375"/>
    <col customWidth="1" min="16141" max="16141" style="694" width="14.140625"/>
    <col customWidth="1" min="16142" max="16142" style="694" width="12.5703125"/>
    <col customWidth="1" min="16143" max="16143" style="694" width="14.28515625"/>
    <col customWidth="1" min="16144" max="16144" style="694" width="13.7109375"/>
    <col customWidth="1" min="16145" max="16145" style="694" width="12.85546875"/>
    <col customWidth="1" min="16146" max="16146" style="694" width="15.28515625"/>
    <col customWidth="1" min="16147" max="16147" style="694" width="14.85546875"/>
    <col customWidth="1" min="16148" max="16148" style="694" width="16.28515625"/>
    <col customWidth="1" min="16149" max="16149" style="694" width="14.28515625"/>
    <col bestFit="1" customWidth="1" min="16150" max="16150" style="694" width="10.5703125"/>
    <col bestFit="1" customWidth="1" min="16151" max="16151" style="694" width="9.28515625"/>
    <col min="16152" max="16384" style="694" width="9.140625"/>
  </cols>
  <sheetData>
    <row r="1" ht="27">
      <c r="A1" s="2" t="s">
        <v>306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6.25">
      <c r="A2" s="2909"/>
      <c r="B2" s="2909"/>
      <c r="C2" s="2909"/>
      <c r="D2" s="2909"/>
      <c r="E2" s="2909"/>
      <c r="F2" s="2909"/>
      <c r="G2" s="2909"/>
      <c r="H2" s="2909"/>
      <c r="I2" s="2909"/>
      <c r="J2" s="2909"/>
      <c r="K2" s="2909"/>
      <c r="L2" s="2909"/>
      <c r="M2" s="2909"/>
      <c r="N2" s="2909"/>
      <c r="O2" s="2909"/>
      <c r="P2" s="2909"/>
      <c r="Q2" s="2909"/>
      <c r="R2" s="2909"/>
      <c r="S2" s="2909"/>
      <c r="T2" s="2909"/>
    </row>
    <row r="3" ht="27" customHeight="1">
      <c r="A3" s="2" t="s">
        <v>310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23.25">
      <c r="B4" s="696"/>
    </row>
    <row r="5">
      <c r="B5" s="697" t="s">
        <v>3</v>
      </c>
      <c r="C5" s="7" t="s">
        <v>4</v>
      </c>
      <c r="D5" s="8"/>
      <c r="E5" s="9"/>
      <c r="F5" s="7" t="s">
        <v>5</v>
      </c>
      <c r="G5" s="8"/>
      <c r="H5" s="9"/>
      <c r="I5" s="7" t="s">
        <v>6</v>
      </c>
      <c r="J5" s="8"/>
      <c r="K5" s="9"/>
      <c r="L5" s="7" t="s">
        <v>7</v>
      </c>
      <c r="M5" s="8"/>
      <c r="N5" s="9"/>
      <c r="O5" s="7">
        <v>5</v>
      </c>
      <c r="P5" s="8"/>
      <c r="Q5" s="9"/>
      <c r="R5" s="700" t="s">
        <v>8</v>
      </c>
      <c r="S5" s="701"/>
      <c r="T5" s="702"/>
    </row>
    <row r="6" ht="26.25">
      <c r="B6" s="703"/>
      <c r="C6" s="14"/>
      <c r="D6" s="15"/>
      <c r="E6" s="16"/>
      <c r="F6" s="14"/>
      <c r="G6" s="15"/>
      <c r="H6" s="16"/>
      <c r="I6" s="14"/>
      <c r="J6" s="15"/>
      <c r="K6" s="16"/>
      <c r="L6" s="14"/>
      <c r="M6" s="15"/>
      <c r="N6" s="16"/>
      <c r="O6" s="14"/>
      <c r="P6" s="15"/>
      <c r="Q6" s="16"/>
      <c r="R6" s="712"/>
      <c r="S6" s="713"/>
      <c r="T6" s="714"/>
    </row>
    <row r="7" ht="42" customHeight="1">
      <c r="B7" s="4027"/>
      <c r="C7" s="1972" t="s">
        <v>9</v>
      </c>
      <c r="D7" s="1972" t="s">
        <v>10</v>
      </c>
      <c r="E7" s="1973" t="s">
        <v>11</v>
      </c>
      <c r="F7" s="1972" t="s">
        <v>9</v>
      </c>
      <c r="G7" s="1972" t="s">
        <v>10</v>
      </c>
      <c r="H7" s="1973" t="s">
        <v>11</v>
      </c>
      <c r="I7" s="1972" t="s">
        <v>9</v>
      </c>
      <c r="J7" s="1972" t="s">
        <v>10</v>
      </c>
      <c r="K7" s="1973" t="s">
        <v>11</v>
      </c>
      <c r="L7" s="1972" t="s">
        <v>9</v>
      </c>
      <c r="M7" s="1972" t="s">
        <v>10</v>
      </c>
      <c r="N7" s="1973" t="s">
        <v>11</v>
      </c>
      <c r="O7" s="1972" t="s">
        <v>9</v>
      </c>
      <c r="P7" s="1972" t="s">
        <v>10</v>
      </c>
      <c r="Q7" s="1973" t="s">
        <v>11</v>
      </c>
      <c r="R7" s="1972" t="s">
        <v>9</v>
      </c>
      <c r="S7" s="1972" t="s">
        <v>10</v>
      </c>
      <c r="T7" s="1881" t="s">
        <v>11</v>
      </c>
    </row>
    <row r="8" ht="23.25" outlineLevel="1">
      <c r="B8" s="4028" t="s">
        <v>12</v>
      </c>
      <c r="C8" s="4029"/>
      <c r="D8" s="4030"/>
      <c r="E8" s="4031"/>
      <c r="F8" s="4032"/>
      <c r="G8" s="4030"/>
      <c r="H8" s="4031"/>
      <c r="I8" s="4029"/>
      <c r="J8" s="4030"/>
      <c r="K8" s="4031"/>
      <c r="L8" s="4029"/>
      <c r="M8" s="4030"/>
      <c r="N8" s="4030"/>
      <c r="O8" s="4030"/>
      <c r="P8" s="4030"/>
      <c r="Q8" s="4031"/>
      <c r="R8" s="4032"/>
      <c r="S8" s="4033"/>
      <c r="T8" s="4033"/>
    </row>
    <row r="9" ht="26.25" outlineLevel="1">
      <c r="B9" s="4034" t="s">
        <v>308</v>
      </c>
      <c r="C9" s="4035">
        <v>32</v>
      </c>
      <c r="D9" s="4036">
        <v>12</v>
      </c>
      <c r="E9" s="4037">
        <v>44</v>
      </c>
      <c r="F9" s="4038">
        <v>30</v>
      </c>
      <c r="G9" s="4039">
        <v>7</v>
      </c>
      <c r="H9" s="4040">
        <v>37</v>
      </c>
      <c r="I9" s="4041">
        <v>30</v>
      </c>
      <c r="J9" s="4042">
        <v>3</v>
      </c>
      <c r="K9" s="4042">
        <v>33</v>
      </c>
      <c r="L9" s="4039">
        <v>27</v>
      </c>
      <c r="M9" s="4039">
        <v>6</v>
      </c>
      <c r="N9" s="4039">
        <v>33</v>
      </c>
      <c r="O9" s="4038">
        <v>32</v>
      </c>
      <c r="P9" s="4039">
        <v>13</v>
      </c>
      <c r="Q9" s="4040">
        <v>45</v>
      </c>
      <c r="R9" s="4043">
        <f>C9+F9+I9+L9+O9</f>
        <v>151</v>
      </c>
      <c r="S9" s="4044">
        <f>D9+G9+J9+M9+P9</f>
        <v>41</v>
      </c>
      <c r="T9" s="4039">
        <f>R9+S9</f>
        <v>192</v>
      </c>
      <c r="U9" s="4045"/>
    </row>
    <row r="10" ht="26.25" outlineLevel="1">
      <c r="B10" s="4046" t="s">
        <v>17</v>
      </c>
      <c r="C10" s="4047">
        <f>SUM(C9)</f>
        <v>32</v>
      </c>
      <c r="D10" s="4047">
        <f t="shared" ref="D10:T10" si="749">SUM(D9)</f>
        <v>12</v>
      </c>
      <c r="E10" s="4047">
        <f t="shared" si="749"/>
        <v>44</v>
      </c>
      <c r="F10" s="4047">
        <f t="shared" si="749"/>
        <v>30</v>
      </c>
      <c r="G10" s="4047">
        <f t="shared" si="749"/>
        <v>7</v>
      </c>
      <c r="H10" s="4047">
        <f t="shared" si="749"/>
        <v>37</v>
      </c>
      <c r="I10" s="4047">
        <f t="shared" si="749"/>
        <v>30</v>
      </c>
      <c r="J10" s="4047">
        <f t="shared" si="749"/>
        <v>3</v>
      </c>
      <c r="K10" s="4047">
        <v>33</v>
      </c>
      <c r="L10" s="4047">
        <f t="shared" si="749"/>
        <v>27</v>
      </c>
      <c r="M10" s="4047">
        <v>6</v>
      </c>
      <c r="N10" s="4047">
        <v>33</v>
      </c>
      <c r="O10" s="4047">
        <v>32</v>
      </c>
      <c r="P10" s="4047">
        <v>13</v>
      </c>
      <c r="Q10" s="4047">
        <v>45</v>
      </c>
      <c r="R10" s="4047">
        <f t="shared" si="749"/>
        <v>151</v>
      </c>
      <c r="S10" s="4047">
        <f t="shared" si="749"/>
        <v>41</v>
      </c>
      <c r="T10" s="4048">
        <f t="shared" si="749"/>
        <v>192</v>
      </c>
    </row>
    <row r="11" ht="26.25">
      <c r="B11" s="4049" t="s">
        <v>18</v>
      </c>
      <c r="C11" s="4050"/>
      <c r="D11" s="4051"/>
      <c r="E11" s="4052"/>
      <c r="F11" s="4050"/>
      <c r="G11" s="4051"/>
      <c r="H11" s="4053"/>
      <c r="I11" s="4054"/>
      <c r="J11" s="4055"/>
      <c r="K11" s="4056"/>
      <c r="L11" s="4057"/>
      <c r="M11" s="4058"/>
      <c r="N11" s="4059"/>
      <c r="O11" s="4054"/>
      <c r="P11" s="4055"/>
      <c r="Q11" s="4060"/>
      <c r="R11" s="4061"/>
      <c r="S11" s="4062"/>
      <c r="T11" s="4063"/>
    </row>
    <row r="12" ht="26.25">
      <c r="B12" s="4064" t="s">
        <v>19</v>
      </c>
      <c r="C12" s="4065"/>
      <c r="D12" s="4066"/>
      <c r="E12" s="4067"/>
      <c r="F12" s="4068"/>
      <c r="G12" s="4066"/>
      <c r="H12" s="4069"/>
      <c r="I12" s="4070"/>
      <c r="J12" s="4071"/>
      <c r="K12" s="4072"/>
      <c r="L12" s="4073"/>
      <c r="M12" s="4074"/>
      <c r="N12" s="4075"/>
      <c r="O12" s="4076"/>
      <c r="P12" s="4077"/>
      <c r="Q12" s="4078"/>
      <c r="R12" s="4079"/>
      <c r="S12" s="4080"/>
      <c r="T12" s="4081"/>
    </row>
    <row r="13" ht="26.25" outlineLevel="1">
      <c r="B13" s="4082" t="s">
        <v>308</v>
      </c>
      <c r="C13" s="4035">
        <v>29</v>
      </c>
      <c r="D13" s="4036">
        <v>12</v>
      </c>
      <c r="E13" s="4037">
        <v>41</v>
      </c>
      <c r="F13" s="4038">
        <v>30</v>
      </c>
      <c r="G13" s="4039">
        <v>7</v>
      </c>
      <c r="H13" s="4040">
        <v>37</v>
      </c>
      <c r="I13" s="4041">
        <v>28</v>
      </c>
      <c r="J13" s="4042">
        <v>3</v>
      </c>
      <c r="K13" s="4042">
        <v>31</v>
      </c>
      <c r="L13" s="4039">
        <v>27</v>
      </c>
      <c r="M13" s="4039">
        <v>6</v>
      </c>
      <c r="N13" s="4039">
        <v>33</v>
      </c>
      <c r="O13" s="4038">
        <v>32</v>
      </c>
      <c r="P13" s="4039">
        <v>12</v>
      </c>
      <c r="Q13" s="4040">
        <v>44</v>
      </c>
      <c r="R13" s="4043">
        <f>C13+F13+I13+L13+O13</f>
        <v>146</v>
      </c>
      <c r="S13" s="4044">
        <f>D13+G13+J13+M13+P13</f>
        <v>40</v>
      </c>
      <c r="T13" s="4039">
        <f>R13+S13</f>
        <v>186</v>
      </c>
    </row>
    <row r="14" ht="26.25" outlineLevel="1">
      <c r="B14" s="4083" t="s">
        <v>21</v>
      </c>
      <c r="C14" s="4047">
        <f>SUM(C13)</f>
        <v>29</v>
      </c>
      <c r="D14" s="4047">
        <f t="shared" ref="D14:T14" si="750">SUM(D13)</f>
        <v>12</v>
      </c>
      <c r="E14" s="4047">
        <f t="shared" si="750"/>
        <v>41</v>
      </c>
      <c r="F14" s="4047">
        <f t="shared" si="750"/>
        <v>30</v>
      </c>
      <c r="G14" s="4047">
        <f t="shared" si="750"/>
        <v>7</v>
      </c>
      <c r="H14" s="4047">
        <f t="shared" si="750"/>
        <v>37</v>
      </c>
      <c r="I14" s="4047">
        <f t="shared" si="750"/>
        <v>28</v>
      </c>
      <c r="J14" s="4047">
        <f t="shared" si="750"/>
        <v>3</v>
      </c>
      <c r="K14" s="4047">
        <f t="shared" si="750"/>
        <v>31</v>
      </c>
      <c r="L14" s="4047">
        <f t="shared" si="750"/>
        <v>27</v>
      </c>
      <c r="M14" s="4047">
        <f t="shared" si="750"/>
        <v>6</v>
      </c>
      <c r="N14" s="4047">
        <v>33</v>
      </c>
      <c r="O14" s="4047">
        <v>32</v>
      </c>
      <c r="P14" s="4047">
        <v>12</v>
      </c>
      <c r="Q14" s="4047">
        <v>44</v>
      </c>
      <c r="R14" s="4047">
        <f t="shared" si="750"/>
        <v>146</v>
      </c>
      <c r="S14" s="4047">
        <f t="shared" si="750"/>
        <v>40</v>
      </c>
      <c r="T14" s="4048">
        <f t="shared" si="750"/>
        <v>186</v>
      </c>
    </row>
    <row r="15" ht="43.5">
      <c r="B15" s="4084" t="s">
        <v>22</v>
      </c>
      <c r="C15" s="4085"/>
      <c r="D15" s="4086"/>
      <c r="E15" s="4087"/>
      <c r="F15" s="4088"/>
      <c r="G15" s="4074"/>
      <c r="H15" s="4089"/>
      <c r="I15" s="4088"/>
      <c r="J15" s="4074"/>
      <c r="K15" s="4075"/>
      <c r="L15" s="4088"/>
      <c r="M15" s="4074"/>
      <c r="N15" s="4075"/>
      <c r="O15" s="4073"/>
      <c r="P15" s="4074"/>
      <c r="Q15" s="4089"/>
      <c r="R15" s="4088"/>
      <c r="S15" s="4090"/>
      <c r="T15" s="4091"/>
    </row>
    <row r="16" ht="26.25" customHeight="1" outlineLevel="1">
      <c r="B16" s="4092" t="s">
        <v>308</v>
      </c>
      <c r="C16" s="4093">
        <v>3</v>
      </c>
      <c r="D16" s="4094">
        <v>0</v>
      </c>
      <c r="E16" s="4095">
        <f>SUM(C16:D16)</f>
        <v>3</v>
      </c>
      <c r="F16" s="4096">
        <v>0</v>
      </c>
      <c r="G16" s="4097">
        <f>D16</f>
        <v>0</v>
      </c>
      <c r="H16" s="4098">
        <v>0</v>
      </c>
      <c r="I16" s="4096">
        <v>2</v>
      </c>
      <c r="J16" s="4097">
        <v>0</v>
      </c>
      <c r="K16" s="4099">
        <v>2</v>
      </c>
      <c r="L16" s="4096">
        <v>0</v>
      </c>
      <c r="M16" s="4097">
        <v>0</v>
      </c>
      <c r="N16" s="4099">
        <v>0</v>
      </c>
      <c r="O16" s="4100">
        <v>0</v>
      </c>
      <c r="P16" s="4097">
        <v>1</v>
      </c>
      <c r="Q16" s="4098">
        <v>1</v>
      </c>
      <c r="R16" s="4101">
        <f>C16+F16+I16+L16+O16</f>
        <v>5</v>
      </c>
      <c r="S16" s="4102">
        <f>D16+G16+J16+M16+P16</f>
        <v>1</v>
      </c>
      <c r="T16" s="4103">
        <f>E16+H16+K16+N16+Q16</f>
        <v>6</v>
      </c>
    </row>
    <row r="17" ht="43.5" outlineLevel="1">
      <c r="B17" s="4104" t="s">
        <v>23</v>
      </c>
      <c r="C17" s="3957">
        <f>C16</f>
        <v>3</v>
      </c>
      <c r="D17" s="3957">
        <f t="shared" ref="D17:T17" si="751">D16</f>
        <v>0</v>
      </c>
      <c r="E17" s="3957">
        <f t="shared" si="751"/>
        <v>3</v>
      </c>
      <c r="F17" s="3957">
        <f t="shared" si="751"/>
        <v>0</v>
      </c>
      <c r="G17" s="3957">
        <f t="shared" si="751"/>
        <v>0</v>
      </c>
      <c r="H17" s="4017">
        <f t="shared" si="751"/>
        <v>0</v>
      </c>
      <c r="I17" s="3957">
        <f t="shared" si="751"/>
        <v>2</v>
      </c>
      <c r="J17" s="3957">
        <f t="shared" si="751"/>
        <v>0</v>
      </c>
      <c r="K17" s="3957">
        <f t="shared" si="751"/>
        <v>2</v>
      </c>
      <c r="L17" s="3957">
        <f t="shared" si="751"/>
        <v>0</v>
      </c>
      <c r="M17" s="3957">
        <f t="shared" si="751"/>
        <v>0</v>
      </c>
      <c r="N17" s="4018">
        <f t="shared" si="751"/>
        <v>0</v>
      </c>
      <c r="O17" s="3960">
        <f t="shared" si="751"/>
        <v>0</v>
      </c>
      <c r="P17" s="3957">
        <f t="shared" si="751"/>
        <v>1</v>
      </c>
      <c r="Q17" s="4017">
        <f t="shared" si="751"/>
        <v>1</v>
      </c>
      <c r="R17" s="3957">
        <f t="shared" si="751"/>
        <v>5</v>
      </c>
      <c r="S17" s="3957">
        <f t="shared" si="751"/>
        <v>1</v>
      </c>
      <c r="T17" s="4018">
        <f t="shared" si="751"/>
        <v>6</v>
      </c>
    </row>
    <row r="18" ht="27.75">
      <c r="B18" s="806" t="s">
        <v>24</v>
      </c>
      <c r="C18" s="4105">
        <f>C14+C17</f>
        <v>32</v>
      </c>
      <c r="D18" s="4105">
        <f t="shared" ref="D18:T18" si="752">D14+D17</f>
        <v>12</v>
      </c>
      <c r="E18" s="4105">
        <f t="shared" si="752"/>
        <v>44</v>
      </c>
      <c r="F18" s="4105">
        <f t="shared" si="752"/>
        <v>30</v>
      </c>
      <c r="G18" s="4105">
        <f t="shared" si="752"/>
        <v>7</v>
      </c>
      <c r="H18" s="4105">
        <f t="shared" si="752"/>
        <v>37</v>
      </c>
      <c r="I18" s="4105">
        <f t="shared" si="752"/>
        <v>30</v>
      </c>
      <c r="J18" s="4105">
        <f t="shared" si="752"/>
        <v>3</v>
      </c>
      <c r="K18" s="4105">
        <f t="shared" si="752"/>
        <v>33</v>
      </c>
      <c r="L18" s="4105">
        <f t="shared" si="752"/>
        <v>27</v>
      </c>
      <c r="M18" s="4105">
        <f t="shared" si="752"/>
        <v>6</v>
      </c>
      <c r="N18" s="4105">
        <f t="shared" si="752"/>
        <v>33</v>
      </c>
      <c r="O18" s="4105">
        <f t="shared" si="752"/>
        <v>32</v>
      </c>
      <c r="P18" s="4105">
        <f t="shared" si="752"/>
        <v>13</v>
      </c>
      <c r="Q18" s="4106">
        <f t="shared" si="752"/>
        <v>45</v>
      </c>
      <c r="R18" s="4105">
        <f t="shared" si="752"/>
        <v>151</v>
      </c>
      <c r="S18" s="4105">
        <f t="shared" si="752"/>
        <v>41</v>
      </c>
      <c r="T18" s="4107">
        <f t="shared" si="752"/>
        <v>192</v>
      </c>
      <c r="U18" s="4045"/>
    </row>
    <row r="19">
      <c r="B19" s="694"/>
      <c r="C19" s="833"/>
      <c r="D19" s="833"/>
      <c r="E19" s="833"/>
      <c r="F19" s="833"/>
      <c r="G19" s="833"/>
      <c r="H19" s="833"/>
      <c r="I19" s="833"/>
      <c r="J19" s="833"/>
      <c r="K19" s="833"/>
      <c r="L19" s="833"/>
      <c r="M19" s="833"/>
      <c r="N19" s="833"/>
      <c r="O19" s="833"/>
      <c r="P19" s="833"/>
      <c r="Q19" s="833"/>
      <c r="R19" s="833"/>
      <c r="S19" s="833"/>
      <c r="T19" s="833"/>
    </row>
    <row r="20">
      <c r="B20" s="694"/>
      <c r="C20" s="694"/>
      <c r="D20" s="694"/>
      <c r="E20" s="694"/>
      <c r="F20" s="694"/>
      <c r="G20" s="694"/>
      <c r="H20" s="694"/>
      <c r="I20" s="694"/>
      <c r="J20" s="694"/>
      <c r="K20" s="694"/>
      <c r="L20" s="694"/>
      <c r="M20" s="694"/>
      <c r="N20" s="833"/>
      <c r="O20" s="833"/>
      <c r="P20" s="833"/>
      <c r="Q20" s="833"/>
      <c r="R20" s="833"/>
      <c r="S20" s="833"/>
      <c r="T20" s="833"/>
    </row>
    <row r="21">
      <c r="B21" s="834"/>
      <c r="C21" s="834"/>
      <c r="D21" s="834"/>
      <c r="E21" s="834"/>
      <c r="F21" s="834"/>
      <c r="G21" s="834"/>
      <c r="H21" s="834"/>
      <c r="I21" s="834"/>
      <c r="J21" s="834"/>
      <c r="K21" s="834"/>
      <c r="L21" s="834"/>
      <c r="M21" s="834"/>
      <c r="N21" s="834"/>
      <c r="O21" s="834"/>
      <c r="P21" s="834"/>
      <c r="Q21" s="834"/>
      <c r="R21" s="834"/>
      <c r="S21" s="834"/>
      <c r="T21" s="834"/>
    </row>
    <row r="22">
      <c r="B22" s="832"/>
      <c r="C22" s="833"/>
      <c r="D22" s="833"/>
      <c r="E22" s="833"/>
      <c r="F22" s="833"/>
      <c r="G22" s="833"/>
      <c r="H22" s="833"/>
      <c r="I22" s="833"/>
      <c r="J22" s="833"/>
      <c r="K22" s="833"/>
      <c r="L22" s="833"/>
      <c r="M22" s="833"/>
      <c r="N22" s="833"/>
      <c r="O22" s="833"/>
      <c r="P22" s="833"/>
      <c r="Q22" s="833"/>
      <c r="R22" s="833"/>
      <c r="S22" s="833"/>
      <c r="T22" s="833"/>
    </row>
    <row r="24">
      <c r="B24" s="694"/>
      <c r="C24" s="833"/>
      <c r="D24" s="833"/>
      <c r="E24" s="833"/>
      <c r="F24" s="833"/>
      <c r="G24" s="833"/>
      <c r="H24" s="833"/>
      <c r="I24" s="833"/>
      <c r="J24" s="833"/>
      <c r="K24" s="833"/>
      <c r="L24" s="833"/>
      <c r="M24" s="833"/>
      <c r="N24" s="833"/>
      <c r="O24" s="833"/>
      <c r="P24" s="833"/>
      <c r="Q24" s="833"/>
      <c r="R24" s="833"/>
      <c r="S24" s="833"/>
      <c r="T24" s="833"/>
    </row>
    <row r="25">
      <c r="B25" s="694"/>
      <c r="C25" s="694"/>
      <c r="D25" s="694"/>
      <c r="E25" s="694"/>
      <c r="F25" s="694"/>
      <c r="G25" s="694"/>
      <c r="H25" s="694"/>
      <c r="I25" s="694"/>
      <c r="J25" s="694"/>
      <c r="K25" s="694"/>
      <c r="L25" s="694"/>
      <c r="M25" s="694"/>
      <c r="N25" s="694"/>
      <c r="O25" s="694"/>
      <c r="P25" s="694"/>
      <c r="Q25" s="694"/>
      <c r="R25" s="694"/>
      <c r="S25" s="694"/>
      <c r="T25" s="694"/>
    </row>
  </sheetData>
  <mergeCells count="11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  <mergeCell ref="B21:T21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1">
    <tabColor rgb="FF00B050"/>
    <outlinePr applyStyles="0" summaryBelow="1" summaryRight="1" showOutlineSymbols="1"/>
    <pageSetUpPr autoPageBreaks="1" fitToPage="0"/>
  </sheetPr>
  <sheetViews>
    <sheetView view="pageBreakPreview" zoomScale="75" workbookViewId="0">
      <selection activeCell="H10" activeCellId="0" sqref="H10"/>
    </sheetView>
  </sheetViews>
  <sheetFormatPr defaultRowHeight="12.75"/>
  <cols>
    <col customWidth="1" min="1" max="1" style="136" width="73.42578125"/>
    <col customWidth="1" min="2" max="2" style="136" width="11.42578125"/>
    <col customWidth="1" min="3" max="3" style="136" width="12.140625"/>
    <col customWidth="1" min="4" max="4" style="136" width="11"/>
    <col customWidth="1" min="5" max="5" style="136" width="11.5703125"/>
    <col customWidth="1" min="6" max="6" style="136" width="9.85546875"/>
    <col customWidth="1" min="7" max="7" style="136" width="10.7109375"/>
    <col customWidth="1" min="8" max="8" style="136" width="12.42578125"/>
    <col customWidth="1" min="9" max="9" style="136" width="13.140625"/>
    <col customWidth="1" min="10" max="10" style="136" width="11.42578125"/>
    <col min="11" max="256" style="136" width="9.140625"/>
    <col customWidth="1" min="257" max="257" style="136" width="89"/>
    <col customWidth="1" min="258" max="258" style="136" width="11.42578125"/>
    <col customWidth="1" min="259" max="259" style="136" width="12.140625"/>
    <col customWidth="1" min="260" max="260" style="136" width="11"/>
    <col customWidth="1" min="261" max="261" style="136" width="11.5703125"/>
    <col customWidth="1" min="262" max="262" style="136" width="9.85546875"/>
    <col customWidth="1" min="263" max="263" style="136" width="9.5703125"/>
    <col customWidth="1" min="264" max="264" style="136" width="12.42578125"/>
    <col customWidth="1" min="265" max="265" style="136" width="13.140625"/>
    <col customWidth="1" min="266" max="266" style="136" width="10.7109375"/>
    <col min="267" max="512" style="136" width="9.140625"/>
    <col customWidth="1" min="513" max="513" style="136" width="89"/>
    <col customWidth="1" min="514" max="514" style="136" width="11.42578125"/>
    <col customWidth="1" min="515" max="515" style="136" width="12.140625"/>
    <col customWidth="1" min="516" max="516" style="136" width="11"/>
    <col customWidth="1" min="517" max="517" style="136" width="11.5703125"/>
    <col customWidth="1" min="518" max="518" style="136" width="9.85546875"/>
    <col customWidth="1" min="519" max="519" style="136" width="9.5703125"/>
    <col customWidth="1" min="520" max="520" style="136" width="12.42578125"/>
    <col customWidth="1" min="521" max="521" style="136" width="13.140625"/>
    <col customWidth="1" min="522" max="522" style="136" width="10.7109375"/>
    <col min="523" max="768" style="136" width="9.140625"/>
    <col customWidth="1" min="769" max="769" style="136" width="89"/>
    <col customWidth="1" min="770" max="770" style="136" width="11.42578125"/>
    <col customWidth="1" min="771" max="771" style="136" width="12.140625"/>
    <col customWidth="1" min="772" max="772" style="136" width="11"/>
    <col customWidth="1" min="773" max="773" style="136" width="11.5703125"/>
    <col customWidth="1" min="774" max="774" style="136" width="9.85546875"/>
    <col customWidth="1" min="775" max="775" style="136" width="9.5703125"/>
    <col customWidth="1" min="776" max="776" style="136" width="12.42578125"/>
    <col customWidth="1" min="777" max="777" style="136" width="13.140625"/>
    <col customWidth="1" min="778" max="778" style="136" width="10.7109375"/>
    <col min="779" max="1024" style="136" width="9.140625"/>
    <col customWidth="1" min="1025" max="1025" style="136" width="89"/>
    <col customWidth="1" min="1026" max="1026" style="136" width="11.42578125"/>
    <col customWidth="1" min="1027" max="1027" style="136" width="12.140625"/>
    <col customWidth="1" min="1028" max="1028" style="136" width="11"/>
    <col customWidth="1" min="1029" max="1029" style="136" width="11.5703125"/>
    <col customWidth="1" min="1030" max="1030" style="136" width="9.85546875"/>
    <col customWidth="1" min="1031" max="1031" style="136" width="9.5703125"/>
    <col customWidth="1" min="1032" max="1032" style="136" width="12.42578125"/>
    <col customWidth="1" min="1033" max="1033" style="136" width="13.140625"/>
    <col customWidth="1" min="1034" max="1034" style="136" width="10.7109375"/>
    <col min="1035" max="1280" style="136" width="9.140625"/>
    <col customWidth="1" min="1281" max="1281" style="136" width="89"/>
    <col customWidth="1" min="1282" max="1282" style="136" width="11.42578125"/>
    <col customWidth="1" min="1283" max="1283" style="136" width="12.140625"/>
    <col customWidth="1" min="1284" max="1284" style="136" width="11"/>
    <col customWidth="1" min="1285" max="1285" style="136" width="11.5703125"/>
    <col customWidth="1" min="1286" max="1286" style="136" width="9.85546875"/>
    <col customWidth="1" min="1287" max="1287" style="136" width="9.5703125"/>
    <col customWidth="1" min="1288" max="1288" style="136" width="12.42578125"/>
    <col customWidth="1" min="1289" max="1289" style="136" width="13.140625"/>
    <col customWidth="1" min="1290" max="1290" style="136" width="10.7109375"/>
    <col min="1291" max="1536" style="136" width="9.140625"/>
    <col customWidth="1" min="1537" max="1537" style="136" width="89"/>
    <col customWidth="1" min="1538" max="1538" style="136" width="11.42578125"/>
    <col customWidth="1" min="1539" max="1539" style="136" width="12.140625"/>
    <col customWidth="1" min="1540" max="1540" style="136" width="11"/>
    <col customWidth="1" min="1541" max="1541" style="136" width="11.5703125"/>
    <col customWidth="1" min="1542" max="1542" style="136" width="9.85546875"/>
    <col customWidth="1" min="1543" max="1543" style="136" width="9.5703125"/>
    <col customWidth="1" min="1544" max="1544" style="136" width="12.42578125"/>
    <col customWidth="1" min="1545" max="1545" style="136" width="13.140625"/>
    <col customWidth="1" min="1546" max="1546" style="136" width="10.7109375"/>
    <col min="1547" max="1792" style="136" width="9.140625"/>
    <col customWidth="1" min="1793" max="1793" style="136" width="89"/>
    <col customWidth="1" min="1794" max="1794" style="136" width="11.42578125"/>
    <col customWidth="1" min="1795" max="1795" style="136" width="12.140625"/>
    <col customWidth="1" min="1796" max="1796" style="136" width="11"/>
    <col customWidth="1" min="1797" max="1797" style="136" width="11.5703125"/>
    <col customWidth="1" min="1798" max="1798" style="136" width="9.85546875"/>
    <col customWidth="1" min="1799" max="1799" style="136" width="9.5703125"/>
    <col customWidth="1" min="1800" max="1800" style="136" width="12.42578125"/>
    <col customWidth="1" min="1801" max="1801" style="136" width="13.140625"/>
    <col customWidth="1" min="1802" max="1802" style="136" width="10.7109375"/>
    <col min="1803" max="2048" style="136" width="9.140625"/>
    <col customWidth="1" min="2049" max="2049" style="136" width="89"/>
    <col customWidth="1" min="2050" max="2050" style="136" width="11.42578125"/>
    <col customWidth="1" min="2051" max="2051" style="136" width="12.140625"/>
    <col customWidth="1" min="2052" max="2052" style="136" width="11"/>
    <col customWidth="1" min="2053" max="2053" style="136" width="11.5703125"/>
    <col customWidth="1" min="2054" max="2054" style="136" width="9.85546875"/>
    <col customWidth="1" min="2055" max="2055" style="136" width="9.5703125"/>
    <col customWidth="1" min="2056" max="2056" style="136" width="12.42578125"/>
    <col customWidth="1" min="2057" max="2057" style="136" width="13.140625"/>
    <col customWidth="1" min="2058" max="2058" style="136" width="10.7109375"/>
    <col min="2059" max="2304" style="136" width="9.140625"/>
    <col customWidth="1" min="2305" max="2305" style="136" width="89"/>
    <col customWidth="1" min="2306" max="2306" style="136" width="11.42578125"/>
    <col customWidth="1" min="2307" max="2307" style="136" width="12.140625"/>
    <col customWidth="1" min="2308" max="2308" style="136" width="11"/>
    <col customWidth="1" min="2309" max="2309" style="136" width="11.5703125"/>
    <col customWidth="1" min="2310" max="2310" style="136" width="9.85546875"/>
    <col customWidth="1" min="2311" max="2311" style="136" width="9.5703125"/>
    <col customWidth="1" min="2312" max="2312" style="136" width="12.42578125"/>
    <col customWidth="1" min="2313" max="2313" style="136" width="13.140625"/>
    <col customWidth="1" min="2314" max="2314" style="136" width="10.7109375"/>
    <col min="2315" max="2560" style="136" width="9.140625"/>
    <col customWidth="1" min="2561" max="2561" style="136" width="89"/>
    <col customWidth="1" min="2562" max="2562" style="136" width="11.42578125"/>
    <col customWidth="1" min="2563" max="2563" style="136" width="12.140625"/>
    <col customWidth="1" min="2564" max="2564" style="136" width="11"/>
    <col customWidth="1" min="2565" max="2565" style="136" width="11.5703125"/>
    <col customWidth="1" min="2566" max="2566" style="136" width="9.85546875"/>
    <col customWidth="1" min="2567" max="2567" style="136" width="9.5703125"/>
    <col customWidth="1" min="2568" max="2568" style="136" width="12.42578125"/>
    <col customWidth="1" min="2569" max="2569" style="136" width="13.140625"/>
    <col customWidth="1" min="2570" max="2570" style="136" width="10.7109375"/>
    <col min="2571" max="2816" style="136" width="9.140625"/>
    <col customWidth="1" min="2817" max="2817" style="136" width="89"/>
    <col customWidth="1" min="2818" max="2818" style="136" width="11.42578125"/>
    <col customWidth="1" min="2819" max="2819" style="136" width="12.140625"/>
    <col customWidth="1" min="2820" max="2820" style="136" width="11"/>
    <col customWidth="1" min="2821" max="2821" style="136" width="11.5703125"/>
    <col customWidth="1" min="2822" max="2822" style="136" width="9.85546875"/>
    <col customWidth="1" min="2823" max="2823" style="136" width="9.5703125"/>
    <col customWidth="1" min="2824" max="2824" style="136" width="12.42578125"/>
    <col customWidth="1" min="2825" max="2825" style="136" width="13.140625"/>
    <col customWidth="1" min="2826" max="2826" style="136" width="10.7109375"/>
    <col min="2827" max="3072" style="136" width="9.140625"/>
    <col customWidth="1" min="3073" max="3073" style="136" width="89"/>
    <col customWidth="1" min="3074" max="3074" style="136" width="11.42578125"/>
    <col customWidth="1" min="3075" max="3075" style="136" width="12.140625"/>
    <col customWidth="1" min="3076" max="3076" style="136" width="11"/>
    <col customWidth="1" min="3077" max="3077" style="136" width="11.5703125"/>
    <col customWidth="1" min="3078" max="3078" style="136" width="9.85546875"/>
    <col customWidth="1" min="3079" max="3079" style="136" width="9.5703125"/>
    <col customWidth="1" min="3080" max="3080" style="136" width="12.42578125"/>
    <col customWidth="1" min="3081" max="3081" style="136" width="13.140625"/>
    <col customWidth="1" min="3082" max="3082" style="136" width="10.7109375"/>
    <col min="3083" max="3328" style="136" width="9.140625"/>
    <col customWidth="1" min="3329" max="3329" style="136" width="89"/>
    <col customWidth="1" min="3330" max="3330" style="136" width="11.42578125"/>
    <col customWidth="1" min="3331" max="3331" style="136" width="12.140625"/>
    <col customWidth="1" min="3332" max="3332" style="136" width="11"/>
    <col customWidth="1" min="3333" max="3333" style="136" width="11.5703125"/>
    <col customWidth="1" min="3334" max="3334" style="136" width="9.85546875"/>
    <col customWidth="1" min="3335" max="3335" style="136" width="9.5703125"/>
    <col customWidth="1" min="3336" max="3336" style="136" width="12.42578125"/>
    <col customWidth="1" min="3337" max="3337" style="136" width="13.140625"/>
    <col customWidth="1" min="3338" max="3338" style="136" width="10.7109375"/>
    <col min="3339" max="3584" style="136" width="9.140625"/>
    <col customWidth="1" min="3585" max="3585" style="136" width="89"/>
    <col customWidth="1" min="3586" max="3586" style="136" width="11.42578125"/>
    <col customWidth="1" min="3587" max="3587" style="136" width="12.140625"/>
    <col customWidth="1" min="3588" max="3588" style="136" width="11"/>
    <col customWidth="1" min="3589" max="3589" style="136" width="11.5703125"/>
    <col customWidth="1" min="3590" max="3590" style="136" width="9.85546875"/>
    <col customWidth="1" min="3591" max="3591" style="136" width="9.5703125"/>
    <col customWidth="1" min="3592" max="3592" style="136" width="12.42578125"/>
    <col customWidth="1" min="3593" max="3593" style="136" width="13.140625"/>
    <col customWidth="1" min="3594" max="3594" style="136" width="10.7109375"/>
    <col min="3595" max="3840" style="136" width="9.140625"/>
    <col customWidth="1" min="3841" max="3841" style="136" width="89"/>
    <col customWidth="1" min="3842" max="3842" style="136" width="11.42578125"/>
    <col customWidth="1" min="3843" max="3843" style="136" width="12.140625"/>
    <col customWidth="1" min="3844" max="3844" style="136" width="11"/>
    <col customWidth="1" min="3845" max="3845" style="136" width="11.5703125"/>
    <col customWidth="1" min="3846" max="3846" style="136" width="9.85546875"/>
    <col customWidth="1" min="3847" max="3847" style="136" width="9.5703125"/>
    <col customWidth="1" min="3848" max="3848" style="136" width="12.42578125"/>
    <col customWidth="1" min="3849" max="3849" style="136" width="13.140625"/>
    <col customWidth="1" min="3850" max="3850" style="136" width="10.7109375"/>
    <col min="3851" max="4096" style="136" width="9.140625"/>
    <col customWidth="1" min="4097" max="4097" style="136" width="89"/>
    <col customWidth="1" min="4098" max="4098" style="136" width="11.42578125"/>
    <col customWidth="1" min="4099" max="4099" style="136" width="12.140625"/>
    <col customWidth="1" min="4100" max="4100" style="136" width="11"/>
    <col customWidth="1" min="4101" max="4101" style="136" width="11.5703125"/>
    <col customWidth="1" min="4102" max="4102" style="136" width="9.85546875"/>
    <col customWidth="1" min="4103" max="4103" style="136" width="9.5703125"/>
    <col customWidth="1" min="4104" max="4104" style="136" width="12.42578125"/>
    <col customWidth="1" min="4105" max="4105" style="136" width="13.140625"/>
    <col customWidth="1" min="4106" max="4106" style="136" width="10.7109375"/>
    <col min="4107" max="4352" style="136" width="9.140625"/>
    <col customWidth="1" min="4353" max="4353" style="136" width="89"/>
    <col customWidth="1" min="4354" max="4354" style="136" width="11.42578125"/>
    <col customWidth="1" min="4355" max="4355" style="136" width="12.140625"/>
    <col customWidth="1" min="4356" max="4356" style="136" width="11"/>
    <col customWidth="1" min="4357" max="4357" style="136" width="11.5703125"/>
    <col customWidth="1" min="4358" max="4358" style="136" width="9.85546875"/>
    <col customWidth="1" min="4359" max="4359" style="136" width="9.5703125"/>
    <col customWidth="1" min="4360" max="4360" style="136" width="12.42578125"/>
    <col customWidth="1" min="4361" max="4361" style="136" width="13.140625"/>
    <col customWidth="1" min="4362" max="4362" style="136" width="10.7109375"/>
    <col min="4363" max="4608" style="136" width="9.140625"/>
    <col customWidth="1" min="4609" max="4609" style="136" width="89"/>
    <col customWidth="1" min="4610" max="4610" style="136" width="11.42578125"/>
    <col customWidth="1" min="4611" max="4611" style="136" width="12.140625"/>
    <col customWidth="1" min="4612" max="4612" style="136" width="11"/>
    <col customWidth="1" min="4613" max="4613" style="136" width="11.5703125"/>
    <col customWidth="1" min="4614" max="4614" style="136" width="9.85546875"/>
    <col customWidth="1" min="4615" max="4615" style="136" width="9.5703125"/>
    <col customWidth="1" min="4616" max="4616" style="136" width="12.42578125"/>
    <col customWidth="1" min="4617" max="4617" style="136" width="13.140625"/>
    <col customWidth="1" min="4618" max="4618" style="136" width="10.7109375"/>
    <col min="4619" max="4864" style="136" width="9.140625"/>
    <col customWidth="1" min="4865" max="4865" style="136" width="89"/>
    <col customWidth="1" min="4866" max="4866" style="136" width="11.42578125"/>
    <col customWidth="1" min="4867" max="4867" style="136" width="12.140625"/>
    <col customWidth="1" min="4868" max="4868" style="136" width="11"/>
    <col customWidth="1" min="4869" max="4869" style="136" width="11.5703125"/>
    <col customWidth="1" min="4870" max="4870" style="136" width="9.85546875"/>
    <col customWidth="1" min="4871" max="4871" style="136" width="9.5703125"/>
    <col customWidth="1" min="4872" max="4872" style="136" width="12.42578125"/>
    <col customWidth="1" min="4873" max="4873" style="136" width="13.140625"/>
    <col customWidth="1" min="4874" max="4874" style="136" width="10.7109375"/>
    <col min="4875" max="5120" style="136" width="9.140625"/>
    <col customWidth="1" min="5121" max="5121" style="136" width="89"/>
    <col customWidth="1" min="5122" max="5122" style="136" width="11.42578125"/>
    <col customWidth="1" min="5123" max="5123" style="136" width="12.140625"/>
    <col customWidth="1" min="5124" max="5124" style="136" width="11"/>
    <col customWidth="1" min="5125" max="5125" style="136" width="11.5703125"/>
    <col customWidth="1" min="5126" max="5126" style="136" width="9.85546875"/>
    <col customWidth="1" min="5127" max="5127" style="136" width="9.5703125"/>
    <col customWidth="1" min="5128" max="5128" style="136" width="12.42578125"/>
    <col customWidth="1" min="5129" max="5129" style="136" width="13.140625"/>
    <col customWidth="1" min="5130" max="5130" style="136" width="10.7109375"/>
    <col min="5131" max="5376" style="136" width="9.140625"/>
    <col customWidth="1" min="5377" max="5377" style="136" width="89"/>
    <col customWidth="1" min="5378" max="5378" style="136" width="11.42578125"/>
    <col customWidth="1" min="5379" max="5379" style="136" width="12.140625"/>
    <col customWidth="1" min="5380" max="5380" style="136" width="11"/>
    <col customWidth="1" min="5381" max="5381" style="136" width="11.5703125"/>
    <col customWidth="1" min="5382" max="5382" style="136" width="9.85546875"/>
    <col customWidth="1" min="5383" max="5383" style="136" width="9.5703125"/>
    <col customWidth="1" min="5384" max="5384" style="136" width="12.42578125"/>
    <col customWidth="1" min="5385" max="5385" style="136" width="13.140625"/>
    <col customWidth="1" min="5386" max="5386" style="136" width="10.7109375"/>
    <col min="5387" max="5632" style="136" width="9.140625"/>
    <col customWidth="1" min="5633" max="5633" style="136" width="89"/>
    <col customWidth="1" min="5634" max="5634" style="136" width="11.42578125"/>
    <col customWidth="1" min="5635" max="5635" style="136" width="12.140625"/>
    <col customWidth="1" min="5636" max="5636" style="136" width="11"/>
    <col customWidth="1" min="5637" max="5637" style="136" width="11.5703125"/>
    <col customWidth="1" min="5638" max="5638" style="136" width="9.85546875"/>
    <col customWidth="1" min="5639" max="5639" style="136" width="9.5703125"/>
    <col customWidth="1" min="5640" max="5640" style="136" width="12.42578125"/>
    <col customWidth="1" min="5641" max="5641" style="136" width="13.140625"/>
    <col customWidth="1" min="5642" max="5642" style="136" width="10.7109375"/>
    <col min="5643" max="5888" style="136" width="9.140625"/>
    <col customWidth="1" min="5889" max="5889" style="136" width="89"/>
    <col customWidth="1" min="5890" max="5890" style="136" width="11.42578125"/>
    <col customWidth="1" min="5891" max="5891" style="136" width="12.140625"/>
    <col customWidth="1" min="5892" max="5892" style="136" width="11"/>
    <col customWidth="1" min="5893" max="5893" style="136" width="11.5703125"/>
    <col customWidth="1" min="5894" max="5894" style="136" width="9.85546875"/>
    <col customWidth="1" min="5895" max="5895" style="136" width="9.5703125"/>
    <col customWidth="1" min="5896" max="5896" style="136" width="12.42578125"/>
    <col customWidth="1" min="5897" max="5897" style="136" width="13.140625"/>
    <col customWidth="1" min="5898" max="5898" style="136" width="10.7109375"/>
    <col min="5899" max="6144" style="136" width="9.140625"/>
    <col customWidth="1" min="6145" max="6145" style="136" width="89"/>
    <col customWidth="1" min="6146" max="6146" style="136" width="11.42578125"/>
    <col customWidth="1" min="6147" max="6147" style="136" width="12.140625"/>
    <col customWidth="1" min="6148" max="6148" style="136" width="11"/>
    <col customWidth="1" min="6149" max="6149" style="136" width="11.5703125"/>
    <col customWidth="1" min="6150" max="6150" style="136" width="9.85546875"/>
    <col customWidth="1" min="6151" max="6151" style="136" width="9.5703125"/>
    <col customWidth="1" min="6152" max="6152" style="136" width="12.42578125"/>
    <col customWidth="1" min="6153" max="6153" style="136" width="13.140625"/>
    <col customWidth="1" min="6154" max="6154" style="136" width="10.7109375"/>
    <col min="6155" max="6400" style="136" width="9.140625"/>
    <col customWidth="1" min="6401" max="6401" style="136" width="89"/>
    <col customWidth="1" min="6402" max="6402" style="136" width="11.42578125"/>
    <col customWidth="1" min="6403" max="6403" style="136" width="12.140625"/>
    <col customWidth="1" min="6404" max="6404" style="136" width="11"/>
    <col customWidth="1" min="6405" max="6405" style="136" width="11.5703125"/>
    <col customWidth="1" min="6406" max="6406" style="136" width="9.85546875"/>
    <col customWidth="1" min="6407" max="6407" style="136" width="9.5703125"/>
    <col customWidth="1" min="6408" max="6408" style="136" width="12.42578125"/>
    <col customWidth="1" min="6409" max="6409" style="136" width="13.140625"/>
    <col customWidth="1" min="6410" max="6410" style="136" width="10.7109375"/>
    <col min="6411" max="6656" style="136" width="9.140625"/>
    <col customWidth="1" min="6657" max="6657" style="136" width="89"/>
    <col customWidth="1" min="6658" max="6658" style="136" width="11.42578125"/>
    <col customWidth="1" min="6659" max="6659" style="136" width="12.140625"/>
    <col customWidth="1" min="6660" max="6660" style="136" width="11"/>
    <col customWidth="1" min="6661" max="6661" style="136" width="11.5703125"/>
    <col customWidth="1" min="6662" max="6662" style="136" width="9.85546875"/>
    <col customWidth="1" min="6663" max="6663" style="136" width="9.5703125"/>
    <col customWidth="1" min="6664" max="6664" style="136" width="12.42578125"/>
    <col customWidth="1" min="6665" max="6665" style="136" width="13.140625"/>
    <col customWidth="1" min="6666" max="6666" style="136" width="10.7109375"/>
    <col min="6667" max="6912" style="136" width="9.140625"/>
    <col customWidth="1" min="6913" max="6913" style="136" width="89"/>
    <col customWidth="1" min="6914" max="6914" style="136" width="11.42578125"/>
    <col customWidth="1" min="6915" max="6915" style="136" width="12.140625"/>
    <col customWidth="1" min="6916" max="6916" style="136" width="11"/>
    <col customWidth="1" min="6917" max="6917" style="136" width="11.5703125"/>
    <col customWidth="1" min="6918" max="6918" style="136" width="9.85546875"/>
    <col customWidth="1" min="6919" max="6919" style="136" width="9.5703125"/>
    <col customWidth="1" min="6920" max="6920" style="136" width="12.42578125"/>
    <col customWidth="1" min="6921" max="6921" style="136" width="13.140625"/>
    <col customWidth="1" min="6922" max="6922" style="136" width="10.7109375"/>
    <col min="6923" max="7168" style="136" width="9.140625"/>
    <col customWidth="1" min="7169" max="7169" style="136" width="89"/>
    <col customWidth="1" min="7170" max="7170" style="136" width="11.42578125"/>
    <col customWidth="1" min="7171" max="7171" style="136" width="12.140625"/>
    <col customWidth="1" min="7172" max="7172" style="136" width="11"/>
    <col customWidth="1" min="7173" max="7173" style="136" width="11.5703125"/>
    <col customWidth="1" min="7174" max="7174" style="136" width="9.85546875"/>
    <col customWidth="1" min="7175" max="7175" style="136" width="9.5703125"/>
    <col customWidth="1" min="7176" max="7176" style="136" width="12.42578125"/>
    <col customWidth="1" min="7177" max="7177" style="136" width="13.140625"/>
    <col customWidth="1" min="7178" max="7178" style="136" width="10.7109375"/>
    <col min="7179" max="7424" style="136" width="9.140625"/>
    <col customWidth="1" min="7425" max="7425" style="136" width="89"/>
    <col customWidth="1" min="7426" max="7426" style="136" width="11.42578125"/>
    <col customWidth="1" min="7427" max="7427" style="136" width="12.140625"/>
    <col customWidth="1" min="7428" max="7428" style="136" width="11"/>
    <col customWidth="1" min="7429" max="7429" style="136" width="11.5703125"/>
    <col customWidth="1" min="7430" max="7430" style="136" width="9.85546875"/>
    <col customWidth="1" min="7431" max="7431" style="136" width="9.5703125"/>
    <col customWidth="1" min="7432" max="7432" style="136" width="12.42578125"/>
    <col customWidth="1" min="7433" max="7433" style="136" width="13.140625"/>
    <col customWidth="1" min="7434" max="7434" style="136" width="10.7109375"/>
    <col min="7435" max="7680" style="136" width="9.140625"/>
    <col customWidth="1" min="7681" max="7681" style="136" width="89"/>
    <col customWidth="1" min="7682" max="7682" style="136" width="11.42578125"/>
    <col customWidth="1" min="7683" max="7683" style="136" width="12.140625"/>
    <col customWidth="1" min="7684" max="7684" style="136" width="11"/>
    <col customWidth="1" min="7685" max="7685" style="136" width="11.5703125"/>
    <col customWidth="1" min="7686" max="7686" style="136" width="9.85546875"/>
    <col customWidth="1" min="7687" max="7687" style="136" width="9.5703125"/>
    <col customWidth="1" min="7688" max="7688" style="136" width="12.42578125"/>
    <col customWidth="1" min="7689" max="7689" style="136" width="13.140625"/>
    <col customWidth="1" min="7690" max="7690" style="136" width="10.7109375"/>
    <col min="7691" max="7936" style="136" width="9.140625"/>
    <col customWidth="1" min="7937" max="7937" style="136" width="89"/>
    <col customWidth="1" min="7938" max="7938" style="136" width="11.42578125"/>
    <col customWidth="1" min="7939" max="7939" style="136" width="12.140625"/>
    <col customWidth="1" min="7940" max="7940" style="136" width="11"/>
    <col customWidth="1" min="7941" max="7941" style="136" width="11.5703125"/>
    <col customWidth="1" min="7942" max="7942" style="136" width="9.85546875"/>
    <col customWidth="1" min="7943" max="7943" style="136" width="9.5703125"/>
    <col customWidth="1" min="7944" max="7944" style="136" width="12.42578125"/>
    <col customWidth="1" min="7945" max="7945" style="136" width="13.140625"/>
    <col customWidth="1" min="7946" max="7946" style="136" width="10.7109375"/>
    <col min="7947" max="8192" style="136" width="9.140625"/>
    <col customWidth="1" min="8193" max="8193" style="136" width="89"/>
    <col customWidth="1" min="8194" max="8194" style="136" width="11.42578125"/>
    <col customWidth="1" min="8195" max="8195" style="136" width="12.140625"/>
    <col customWidth="1" min="8196" max="8196" style="136" width="11"/>
    <col customWidth="1" min="8197" max="8197" style="136" width="11.5703125"/>
    <col customWidth="1" min="8198" max="8198" style="136" width="9.85546875"/>
    <col customWidth="1" min="8199" max="8199" style="136" width="9.5703125"/>
    <col customWidth="1" min="8200" max="8200" style="136" width="12.42578125"/>
    <col customWidth="1" min="8201" max="8201" style="136" width="13.140625"/>
    <col customWidth="1" min="8202" max="8202" style="136" width="10.7109375"/>
    <col min="8203" max="8448" style="136" width="9.140625"/>
    <col customWidth="1" min="8449" max="8449" style="136" width="89"/>
    <col customWidth="1" min="8450" max="8450" style="136" width="11.42578125"/>
    <col customWidth="1" min="8451" max="8451" style="136" width="12.140625"/>
    <col customWidth="1" min="8452" max="8452" style="136" width="11"/>
    <col customWidth="1" min="8453" max="8453" style="136" width="11.5703125"/>
    <col customWidth="1" min="8454" max="8454" style="136" width="9.85546875"/>
    <col customWidth="1" min="8455" max="8455" style="136" width="9.5703125"/>
    <col customWidth="1" min="8456" max="8456" style="136" width="12.42578125"/>
    <col customWidth="1" min="8457" max="8457" style="136" width="13.140625"/>
    <col customWidth="1" min="8458" max="8458" style="136" width="10.7109375"/>
    <col min="8459" max="8704" style="136" width="9.140625"/>
    <col customWidth="1" min="8705" max="8705" style="136" width="89"/>
    <col customWidth="1" min="8706" max="8706" style="136" width="11.42578125"/>
    <col customWidth="1" min="8707" max="8707" style="136" width="12.140625"/>
    <col customWidth="1" min="8708" max="8708" style="136" width="11"/>
    <col customWidth="1" min="8709" max="8709" style="136" width="11.5703125"/>
    <col customWidth="1" min="8710" max="8710" style="136" width="9.85546875"/>
    <col customWidth="1" min="8711" max="8711" style="136" width="9.5703125"/>
    <col customWidth="1" min="8712" max="8712" style="136" width="12.42578125"/>
    <col customWidth="1" min="8713" max="8713" style="136" width="13.140625"/>
    <col customWidth="1" min="8714" max="8714" style="136" width="10.7109375"/>
    <col min="8715" max="8960" style="136" width="9.140625"/>
    <col customWidth="1" min="8961" max="8961" style="136" width="89"/>
    <col customWidth="1" min="8962" max="8962" style="136" width="11.42578125"/>
    <col customWidth="1" min="8963" max="8963" style="136" width="12.140625"/>
    <col customWidth="1" min="8964" max="8964" style="136" width="11"/>
    <col customWidth="1" min="8965" max="8965" style="136" width="11.5703125"/>
    <col customWidth="1" min="8966" max="8966" style="136" width="9.85546875"/>
    <col customWidth="1" min="8967" max="8967" style="136" width="9.5703125"/>
    <col customWidth="1" min="8968" max="8968" style="136" width="12.42578125"/>
    <col customWidth="1" min="8969" max="8969" style="136" width="13.140625"/>
    <col customWidth="1" min="8970" max="8970" style="136" width="10.7109375"/>
    <col min="8971" max="9216" style="136" width="9.140625"/>
    <col customWidth="1" min="9217" max="9217" style="136" width="89"/>
    <col customWidth="1" min="9218" max="9218" style="136" width="11.42578125"/>
    <col customWidth="1" min="9219" max="9219" style="136" width="12.140625"/>
    <col customWidth="1" min="9220" max="9220" style="136" width="11"/>
    <col customWidth="1" min="9221" max="9221" style="136" width="11.5703125"/>
    <col customWidth="1" min="9222" max="9222" style="136" width="9.85546875"/>
    <col customWidth="1" min="9223" max="9223" style="136" width="9.5703125"/>
    <col customWidth="1" min="9224" max="9224" style="136" width="12.42578125"/>
    <col customWidth="1" min="9225" max="9225" style="136" width="13.140625"/>
    <col customWidth="1" min="9226" max="9226" style="136" width="10.7109375"/>
    <col min="9227" max="9472" style="136" width="9.140625"/>
    <col customWidth="1" min="9473" max="9473" style="136" width="89"/>
    <col customWidth="1" min="9474" max="9474" style="136" width="11.42578125"/>
    <col customWidth="1" min="9475" max="9475" style="136" width="12.140625"/>
    <col customWidth="1" min="9476" max="9476" style="136" width="11"/>
    <col customWidth="1" min="9477" max="9477" style="136" width="11.5703125"/>
    <col customWidth="1" min="9478" max="9478" style="136" width="9.85546875"/>
    <col customWidth="1" min="9479" max="9479" style="136" width="9.5703125"/>
    <col customWidth="1" min="9480" max="9480" style="136" width="12.42578125"/>
    <col customWidth="1" min="9481" max="9481" style="136" width="13.140625"/>
    <col customWidth="1" min="9482" max="9482" style="136" width="10.7109375"/>
    <col min="9483" max="9728" style="136" width="9.140625"/>
    <col customWidth="1" min="9729" max="9729" style="136" width="89"/>
    <col customWidth="1" min="9730" max="9730" style="136" width="11.42578125"/>
    <col customWidth="1" min="9731" max="9731" style="136" width="12.140625"/>
    <col customWidth="1" min="9732" max="9732" style="136" width="11"/>
    <col customWidth="1" min="9733" max="9733" style="136" width="11.5703125"/>
    <col customWidth="1" min="9734" max="9734" style="136" width="9.85546875"/>
    <col customWidth="1" min="9735" max="9735" style="136" width="9.5703125"/>
    <col customWidth="1" min="9736" max="9736" style="136" width="12.42578125"/>
    <col customWidth="1" min="9737" max="9737" style="136" width="13.140625"/>
    <col customWidth="1" min="9738" max="9738" style="136" width="10.7109375"/>
    <col min="9739" max="9984" style="136" width="9.140625"/>
    <col customWidth="1" min="9985" max="9985" style="136" width="89"/>
    <col customWidth="1" min="9986" max="9986" style="136" width="11.42578125"/>
    <col customWidth="1" min="9987" max="9987" style="136" width="12.140625"/>
    <col customWidth="1" min="9988" max="9988" style="136" width="11"/>
    <col customWidth="1" min="9989" max="9989" style="136" width="11.5703125"/>
    <col customWidth="1" min="9990" max="9990" style="136" width="9.85546875"/>
    <col customWidth="1" min="9991" max="9991" style="136" width="9.5703125"/>
    <col customWidth="1" min="9992" max="9992" style="136" width="12.42578125"/>
    <col customWidth="1" min="9993" max="9993" style="136" width="13.140625"/>
    <col customWidth="1" min="9994" max="9994" style="136" width="10.7109375"/>
    <col min="9995" max="10240" style="136" width="9.140625"/>
    <col customWidth="1" min="10241" max="10241" style="136" width="89"/>
    <col customWidth="1" min="10242" max="10242" style="136" width="11.42578125"/>
    <col customWidth="1" min="10243" max="10243" style="136" width="12.140625"/>
    <col customWidth="1" min="10244" max="10244" style="136" width="11"/>
    <col customWidth="1" min="10245" max="10245" style="136" width="11.5703125"/>
    <col customWidth="1" min="10246" max="10246" style="136" width="9.85546875"/>
    <col customWidth="1" min="10247" max="10247" style="136" width="9.5703125"/>
    <col customWidth="1" min="10248" max="10248" style="136" width="12.42578125"/>
    <col customWidth="1" min="10249" max="10249" style="136" width="13.140625"/>
    <col customWidth="1" min="10250" max="10250" style="136" width="10.7109375"/>
    <col min="10251" max="10496" style="136" width="9.140625"/>
    <col customWidth="1" min="10497" max="10497" style="136" width="89"/>
    <col customWidth="1" min="10498" max="10498" style="136" width="11.42578125"/>
    <col customWidth="1" min="10499" max="10499" style="136" width="12.140625"/>
    <col customWidth="1" min="10500" max="10500" style="136" width="11"/>
    <col customWidth="1" min="10501" max="10501" style="136" width="11.5703125"/>
    <col customWidth="1" min="10502" max="10502" style="136" width="9.85546875"/>
    <col customWidth="1" min="10503" max="10503" style="136" width="9.5703125"/>
    <col customWidth="1" min="10504" max="10504" style="136" width="12.42578125"/>
    <col customWidth="1" min="10505" max="10505" style="136" width="13.140625"/>
    <col customWidth="1" min="10506" max="10506" style="136" width="10.7109375"/>
    <col min="10507" max="10752" style="136" width="9.140625"/>
    <col customWidth="1" min="10753" max="10753" style="136" width="89"/>
    <col customWidth="1" min="10754" max="10754" style="136" width="11.42578125"/>
    <col customWidth="1" min="10755" max="10755" style="136" width="12.140625"/>
    <col customWidth="1" min="10756" max="10756" style="136" width="11"/>
    <col customWidth="1" min="10757" max="10757" style="136" width="11.5703125"/>
    <col customWidth="1" min="10758" max="10758" style="136" width="9.85546875"/>
    <col customWidth="1" min="10759" max="10759" style="136" width="9.5703125"/>
    <col customWidth="1" min="10760" max="10760" style="136" width="12.42578125"/>
    <col customWidth="1" min="10761" max="10761" style="136" width="13.140625"/>
    <col customWidth="1" min="10762" max="10762" style="136" width="10.7109375"/>
    <col min="10763" max="11008" style="136" width="9.140625"/>
    <col customWidth="1" min="11009" max="11009" style="136" width="89"/>
    <col customWidth="1" min="11010" max="11010" style="136" width="11.42578125"/>
    <col customWidth="1" min="11011" max="11011" style="136" width="12.140625"/>
    <col customWidth="1" min="11012" max="11012" style="136" width="11"/>
    <col customWidth="1" min="11013" max="11013" style="136" width="11.5703125"/>
    <col customWidth="1" min="11014" max="11014" style="136" width="9.85546875"/>
    <col customWidth="1" min="11015" max="11015" style="136" width="9.5703125"/>
    <col customWidth="1" min="11016" max="11016" style="136" width="12.42578125"/>
    <col customWidth="1" min="11017" max="11017" style="136" width="13.140625"/>
    <col customWidth="1" min="11018" max="11018" style="136" width="10.7109375"/>
    <col min="11019" max="11264" style="136" width="9.140625"/>
    <col customWidth="1" min="11265" max="11265" style="136" width="89"/>
    <col customWidth="1" min="11266" max="11266" style="136" width="11.42578125"/>
    <col customWidth="1" min="11267" max="11267" style="136" width="12.140625"/>
    <col customWidth="1" min="11268" max="11268" style="136" width="11"/>
    <col customWidth="1" min="11269" max="11269" style="136" width="11.5703125"/>
    <col customWidth="1" min="11270" max="11270" style="136" width="9.85546875"/>
    <col customWidth="1" min="11271" max="11271" style="136" width="9.5703125"/>
    <col customWidth="1" min="11272" max="11272" style="136" width="12.42578125"/>
    <col customWidth="1" min="11273" max="11273" style="136" width="13.140625"/>
    <col customWidth="1" min="11274" max="11274" style="136" width="10.7109375"/>
    <col min="11275" max="11520" style="136" width="9.140625"/>
    <col customWidth="1" min="11521" max="11521" style="136" width="89"/>
    <col customWidth="1" min="11522" max="11522" style="136" width="11.42578125"/>
    <col customWidth="1" min="11523" max="11523" style="136" width="12.140625"/>
    <col customWidth="1" min="11524" max="11524" style="136" width="11"/>
    <col customWidth="1" min="11525" max="11525" style="136" width="11.5703125"/>
    <col customWidth="1" min="11526" max="11526" style="136" width="9.85546875"/>
    <col customWidth="1" min="11527" max="11527" style="136" width="9.5703125"/>
    <col customWidth="1" min="11528" max="11528" style="136" width="12.42578125"/>
    <col customWidth="1" min="11529" max="11529" style="136" width="13.140625"/>
    <col customWidth="1" min="11530" max="11530" style="136" width="10.7109375"/>
    <col min="11531" max="11776" style="136" width="9.140625"/>
    <col customWidth="1" min="11777" max="11777" style="136" width="89"/>
    <col customWidth="1" min="11778" max="11778" style="136" width="11.42578125"/>
    <col customWidth="1" min="11779" max="11779" style="136" width="12.140625"/>
    <col customWidth="1" min="11780" max="11780" style="136" width="11"/>
    <col customWidth="1" min="11781" max="11781" style="136" width="11.5703125"/>
    <col customWidth="1" min="11782" max="11782" style="136" width="9.85546875"/>
    <col customWidth="1" min="11783" max="11783" style="136" width="9.5703125"/>
    <col customWidth="1" min="11784" max="11784" style="136" width="12.42578125"/>
    <col customWidth="1" min="11785" max="11785" style="136" width="13.140625"/>
    <col customWidth="1" min="11786" max="11786" style="136" width="10.7109375"/>
    <col min="11787" max="12032" style="136" width="9.140625"/>
    <col customWidth="1" min="12033" max="12033" style="136" width="89"/>
    <col customWidth="1" min="12034" max="12034" style="136" width="11.42578125"/>
    <col customWidth="1" min="12035" max="12035" style="136" width="12.140625"/>
    <col customWidth="1" min="12036" max="12036" style="136" width="11"/>
    <col customWidth="1" min="12037" max="12037" style="136" width="11.5703125"/>
    <col customWidth="1" min="12038" max="12038" style="136" width="9.85546875"/>
    <col customWidth="1" min="12039" max="12039" style="136" width="9.5703125"/>
    <col customWidth="1" min="12040" max="12040" style="136" width="12.42578125"/>
    <col customWidth="1" min="12041" max="12041" style="136" width="13.140625"/>
    <col customWidth="1" min="12042" max="12042" style="136" width="10.7109375"/>
    <col min="12043" max="12288" style="136" width="9.140625"/>
    <col customWidth="1" min="12289" max="12289" style="136" width="89"/>
    <col customWidth="1" min="12290" max="12290" style="136" width="11.42578125"/>
    <col customWidth="1" min="12291" max="12291" style="136" width="12.140625"/>
    <col customWidth="1" min="12292" max="12292" style="136" width="11"/>
    <col customWidth="1" min="12293" max="12293" style="136" width="11.5703125"/>
    <col customWidth="1" min="12294" max="12294" style="136" width="9.85546875"/>
    <col customWidth="1" min="12295" max="12295" style="136" width="9.5703125"/>
    <col customWidth="1" min="12296" max="12296" style="136" width="12.42578125"/>
    <col customWidth="1" min="12297" max="12297" style="136" width="13.140625"/>
    <col customWidth="1" min="12298" max="12298" style="136" width="10.7109375"/>
    <col min="12299" max="12544" style="136" width="9.140625"/>
    <col customWidth="1" min="12545" max="12545" style="136" width="89"/>
    <col customWidth="1" min="12546" max="12546" style="136" width="11.42578125"/>
    <col customWidth="1" min="12547" max="12547" style="136" width="12.140625"/>
    <col customWidth="1" min="12548" max="12548" style="136" width="11"/>
    <col customWidth="1" min="12549" max="12549" style="136" width="11.5703125"/>
    <col customWidth="1" min="12550" max="12550" style="136" width="9.85546875"/>
    <col customWidth="1" min="12551" max="12551" style="136" width="9.5703125"/>
    <col customWidth="1" min="12552" max="12552" style="136" width="12.42578125"/>
    <col customWidth="1" min="12553" max="12553" style="136" width="13.140625"/>
    <col customWidth="1" min="12554" max="12554" style="136" width="10.7109375"/>
    <col min="12555" max="12800" style="136" width="9.140625"/>
    <col customWidth="1" min="12801" max="12801" style="136" width="89"/>
    <col customWidth="1" min="12802" max="12802" style="136" width="11.42578125"/>
    <col customWidth="1" min="12803" max="12803" style="136" width="12.140625"/>
    <col customWidth="1" min="12804" max="12804" style="136" width="11"/>
    <col customWidth="1" min="12805" max="12805" style="136" width="11.5703125"/>
    <col customWidth="1" min="12806" max="12806" style="136" width="9.85546875"/>
    <col customWidth="1" min="12807" max="12807" style="136" width="9.5703125"/>
    <col customWidth="1" min="12808" max="12808" style="136" width="12.42578125"/>
    <col customWidth="1" min="12809" max="12809" style="136" width="13.140625"/>
    <col customWidth="1" min="12810" max="12810" style="136" width="10.7109375"/>
    <col min="12811" max="13056" style="136" width="9.140625"/>
    <col customWidth="1" min="13057" max="13057" style="136" width="89"/>
    <col customWidth="1" min="13058" max="13058" style="136" width="11.42578125"/>
    <col customWidth="1" min="13059" max="13059" style="136" width="12.140625"/>
    <col customWidth="1" min="13060" max="13060" style="136" width="11"/>
    <col customWidth="1" min="13061" max="13061" style="136" width="11.5703125"/>
    <col customWidth="1" min="13062" max="13062" style="136" width="9.85546875"/>
    <col customWidth="1" min="13063" max="13063" style="136" width="9.5703125"/>
    <col customWidth="1" min="13064" max="13064" style="136" width="12.42578125"/>
    <col customWidth="1" min="13065" max="13065" style="136" width="13.140625"/>
    <col customWidth="1" min="13066" max="13066" style="136" width="10.7109375"/>
    <col min="13067" max="13312" style="136" width="9.140625"/>
    <col customWidth="1" min="13313" max="13313" style="136" width="89"/>
    <col customWidth="1" min="13314" max="13314" style="136" width="11.42578125"/>
    <col customWidth="1" min="13315" max="13315" style="136" width="12.140625"/>
    <col customWidth="1" min="13316" max="13316" style="136" width="11"/>
    <col customWidth="1" min="13317" max="13317" style="136" width="11.5703125"/>
    <col customWidth="1" min="13318" max="13318" style="136" width="9.85546875"/>
    <col customWidth="1" min="13319" max="13319" style="136" width="9.5703125"/>
    <col customWidth="1" min="13320" max="13320" style="136" width="12.42578125"/>
    <col customWidth="1" min="13321" max="13321" style="136" width="13.140625"/>
    <col customWidth="1" min="13322" max="13322" style="136" width="10.7109375"/>
    <col min="13323" max="13568" style="136" width="9.140625"/>
    <col customWidth="1" min="13569" max="13569" style="136" width="89"/>
    <col customWidth="1" min="13570" max="13570" style="136" width="11.42578125"/>
    <col customWidth="1" min="13571" max="13571" style="136" width="12.140625"/>
    <col customWidth="1" min="13572" max="13572" style="136" width="11"/>
    <col customWidth="1" min="13573" max="13573" style="136" width="11.5703125"/>
    <col customWidth="1" min="13574" max="13574" style="136" width="9.85546875"/>
    <col customWidth="1" min="13575" max="13575" style="136" width="9.5703125"/>
    <col customWidth="1" min="13576" max="13576" style="136" width="12.42578125"/>
    <col customWidth="1" min="13577" max="13577" style="136" width="13.140625"/>
    <col customWidth="1" min="13578" max="13578" style="136" width="10.7109375"/>
    <col min="13579" max="13824" style="136" width="9.140625"/>
    <col customWidth="1" min="13825" max="13825" style="136" width="89"/>
    <col customWidth="1" min="13826" max="13826" style="136" width="11.42578125"/>
    <col customWidth="1" min="13827" max="13827" style="136" width="12.140625"/>
    <col customWidth="1" min="13828" max="13828" style="136" width="11"/>
    <col customWidth="1" min="13829" max="13829" style="136" width="11.5703125"/>
    <col customWidth="1" min="13830" max="13830" style="136" width="9.85546875"/>
    <col customWidth="1" min="13831" max="13831" style="136" width="9.5703125"/>
    <col customWidth="1" min="13832" max="13832" style="136" width="12.42578125"/>
    <col customWidth="1" min="13833" max="13833" style="136" width="13.140625"/>
    <col customWidth="1" min="13834" max="13834" style="136" width="10.7109375"/>
    <col min="13835" max="14080" style="136" width="9.140625"/>
    <col customWidth="1" min="14081" max="14081" style="136" width="89"/>
    <col customWidth="1" min="14082" max="14082" style="136" width="11.42578125"/>
    <col customWidth="1" min="14083" max="14083" style="136" width="12.140625"/>
    <col customWidth="1" min="14084" max="14084" style="136" width="11"/>
    <col customWidth="1" min="14085" max="14085" style="136" width="11.5703125"/>
    <col customWidth="1" min="14086" max="14086" style="136" width="9.85546875"/>
    <col customWidth="1" min="14087" max="14087" style="136" width="9.5703125"/>
    <col customWidth="1" min="14088" max="14088" style="136" width="12.42578125"/>
    <col customWidth="1" min="14089" max="14089" style="136" width="13.140625"/>
    <col customWidth="1" min="14090" max="14090" style="136" width="10.7109375"/>
    <col min="14091" max="14336" style="136" width="9.140625"/>
    <col customWidth="1" min="14337" max="14337" style="136" width="89"/>
    <col customWidth="1" min="14338" max="14338" style="136" width="11.42578125"/>
    <col customWidth="1" min="14339" max="14339" style="136" width="12.140625"/>
    <col customWidth="1" min="14340" max="14340" style="136" width="11"/>
    <col customWidth="1" min="14341" max="14341" style="136" width="11.5703125"/>
    <col customWidth="1" min="14342" max="14342" style="136" width="9.85546875"/>
    <col customWidth="1" min="14343" max="14343" style="136" width="9.5703125"/>
    <col customWidth="1" min="14344" max="14344" style="136" width="12.42578125"/>
    <col customWidth="1" min="14345" max="14345" style="136" width="13.140625"/>
    <col customWidth="1" min="14346" max="14346" style="136" width="10.7109375"/>
    <col min="14347" max="14592" style="136" width="9.140625"/>
    <col customWidth="1" min="14593" max="14593" style="136" width="89"/>
    <col customWidth="1" min="14594" max="14594" style="136" width="11.42578125"/>
    <col customWidth="1" min="14595" max="14595" style="136" width="12.140625"/>
    <col customWidth="1" min="14596" max="14596" style="136" width="11"/>
    <col customWidth="1" min="14597" max="14597" style="136" width="11.5703125"/>
    <col customWidth="1" min="14598" max="14598" style="136" width="9.85546875"/>
    <col customWidth="1" min="14599" max="14599" style="136" width="9.5703125"/>
    <col customWidth="1" min="14600" max="14600" style="136" width="12.42578125"/>
    <col customWidth="1" min="14601" max="14601" style="136" width="13.140625"/>
    <col customWidth="1" min="14602" max="14602" style="136" width="10.7109375"/>
    <col min="14603" max="14848" style="136" width="9.140625"/>
    <col customWidth="1" min="14849" max="14849" style="136" width="89"/>
    <col customWidth="1" min="14850" max="14850" style="136" width="11.42578125"/>
    <col customWidth="1" min="14851" max="14851" style="136" width="12.140625"/>
    <col customWidth="1" min="14852" max="14852" style="136" width="11"/>
    <col customWidth="1" min="14853" max="14853" style="136" width="11.5703125"/>
    <col customWidth="1" min="14854" max="14854" style="136" width="9.85546875"/>
    <col customWidth="1" min="14855" max="14855" style="136" width="9.5703125"/>
    <col customWidth="1" min="14856" max="14856" style="136" width="12.42578125"/>
    <col customWidth="1" min="14857" max="14857" style="136" width="13.140625"/>
    <col customWidth="1" min="14858" max="14858" style="136" width="10.7109375"/>
    <col min="14859" max="15104" style="136" width="9.140625"/>
    <col customWidth="1" min="15105" max="15105" style="136" width="89"/>
    <col customWidth="1" min="15106" max="15106" style="136" width="11.42578125"/>
    <col customWidth="1" min="15107" max="15107" style="136" width="12.140625"/>
    <col customWidth="1" min="15108" max="15108" style="136" width="11"/>
    <col customWidth="1" min="15109" max="15109" style="136" width="11.5703125"/>
    <col customWidth="1" min="15110" max="15110" style="136" width="9.85546875"/>
    <col customWidth="1" min="15111" max="15111" style="136" width="9.5703125"/>
    <col customWidth="1" min="15112" max="15112" style="136" width="12.42578125"/>
    <col customWidth="1" min="15113" max="15113" style="136" width="13.140625"/>
    <col customWidth="1" min="15114" max="15114" style="136" width="10.7109375"/>
    <col min="15115" max="15360" style="136" width="9.140625"/>
    <col customWidth="1" min="15361" max="15361" style="136" width="89"/>
    <col customWidth="1" min="15362" max="15362" style="136" width="11.42578125"/>
    <col customWidth="1" min="15363" max="15363" style="136" width="12.140625"/>
    <col customWidth="1" min="15364" max="15364" style="136" width="11"/>
    <col customWidth="1" min="15365" max="15365" style="136" width="11.5703125"/>
    <col customWidth="1" min="15366" max="15366" style="136" width="9.85546875"/>
    <col customWidth="1" min="15367" max="15367" style="136" width="9.5703125"/>
    <col customWidth="1" min="15368" max="15368" style="136" width="12.42578125"/>
    <col customWidth="1" min="15369" max="15369" style="136" width="13.140625"/>
    <col customWidth="1" min="15370" max="15370" style="136" width="10.7109375"/>
    <col min="15371" max="15616" style="136" width="9.140625"/>
    <col customWidth="1" min="15617" max="15617" style="136" width="89"/>
    <col customWidth="1" min="15618" max="15618" style="136" width="11.42578125"/>
    <col customWidth="1" min="15619" max="15619" style="136" width="12.140625"/>
    <col customWidth="1" min="15620" max="15620" style="136" width="11"/>
    <col customWidth="1" min="15621" max="15621" style="136" width="11.5703125"/>
    <col customWidth="1" min="15622" max="15622" style="136" width="9.85546875"/>
    <col customWidth="1" min="15623" max="15623" style="136" width="9.5703125"/>
    <col customWidth="1" min="15624" max="15624" style="136" width="12.42578125"/>
    <col customWidth="1" min="15625" max="15625" style="136" width="13.140625"/>
    <col customWidth="1" min="15626" max="15626" style="136" width="10.7109375"/>
    <col min="15627" max="15872" style="136" width="9.140625"/>
    <col customWidth="1" min="15873" max="15873" style="136" width="89"/>
    <col customWidth="1" min="15874" max="15874" style="136" width="11.42578125"/>
    <col customWidth="1" min="15875" max="15875" style="136" width="12.140625"/>
    <col customWidth="1" min="15876" max="15876" style="136" width="11"/>
    <col customWidth="1" min="15877" max="15877" style="136" width="11.5703125"/>
    <col customWidth="1" min="15878" max="15878" style="136" width="9.85546875"/>
    <col customWidth="1" min="15879" max="15879" style="136" width="9.5703125"/>
    <col customWidth="1" min="15880" max="15880" style="136" width="12.42578125"/>
    <col customWidth="1" min="15881" max="15881" style="136" width="13.140625"/>
    <col customWidth="1" min="15882" max="15882" style="136" width="10.7109375"/>
    <col min="15883" max="16128" style="136" width="9.140625"/>
    <col customWidth="1" min="16129" max="16129" style="136" width="89"/>
    <col customWidth="1" min="16130" max="16130" style="136" width="11.42578125"/>
    <col customWidth="1" min="16131" max="16131" style="136" width="12.140625"/>
    <col customWidth="1" min="16132" max="16132" style="136" width="11"/>
    <col customWidth="1" min="16133" max="16133" style="136" width="11.5703125"/>
    <col customWidth="1" min="16134" max="16134" style="136" width="9.85546875"/>
    <col customWidth="1" min="16135" max="16135" style="136" width="9.5703125"/>
    <col customWidth="1" min="16136" max="16136" style="136" width="12.42578125"/>
    <col customWidth="1" min="16137" max="16137" style="136" width="13.140625"/>
    <col customWidth="1" min="16138" max="16138" style="136" width="10.7109375"/>
    <col min="16139" max="16384" style="136" width="9.140625"/>
  </cols>
  <sheetData>
    <row r="1" ht="39" customHeight="1">
      <c r="A1" s="4108" t="s">
        <v>297</v>
      </c>
      <c r="B1" s="4108"/>
      <c r="C1" s="4108"/>
      <c r="D1" s="4108"/>
      <c r="E1" s="4108"/>
      <c r="F1" s="4108"/>
      <c r="G1" s="4108"/>
      <c r="H1" s="4108"/>
      <c r="I1" s="4108"/>
      <c r="J1" s="4108"/>
    </row>
    <row r="2" ht="20.25" customHeight="1">
      <c r="A2" s="141" t="s">
        <v>35</v>
      </c>
      <c r="B2" s="141"/>
      <c r="C2" s="141"/>
      <c r="D2" s="141"/>
      <c r="E2" s="141"/>
      <c r="F2" s="141"/>
      <c r="G2" s="141"/>
      <c r="H2" s="141"/>
      <c r="I2" s="141"/>
      <c r="J2" s="141"/>
    </row>
    <row r="3" ht="19.5">
      <c r="A3" s="141"/>
      <c r="B3" s="142"/>
      <c r="C3" s="142"/>
      <c r="D3" s="142"/>
      <c r="E3" s="142"/>
      <c r="F3" s="142"/>
      <c r="G3" s="142"/>
      <c r="H3" s="142"/>
      <c r="I3" s="142"/>
      <c r="J3" s="142"/>
    </row>
    <row r="4" ht="21" customHeight="1">
      <c r="A4" s="143" t="s">
        <v>3</v>
      </c>
      <c r="B4" s="4109" t="s">
        <v>36</v>
      </c>
      <c r="C4" s="407"/>
      <c r="D4" s="408"/>
      <c r="E4" s="4109" t="s">
        <v>37</v>
      </c>
      <c r="F4" s="407"/>
      <c r="G4" s="408"/>
      <c r="H4" s="147" t="s">
        <v>205</v>
      </c>
      <c r="I4" s="148"/>
      <c r="J4" s="149"/>
    </row>
    <row r="5" ht="52.5">
      <c r="A5" s="150"/>
      <c r="B5" s="3800" t="s">
        <v>9</v>
      </c>
      <c r="C5" s="3800" t="s">
        <v>10</v>
      </c>
      <c r="D5" s="3800" t="s">
        <v>11</v>
      </c>
      <c r="E5" s="3800" t="s">
        <v>9</v>
      </c>
      <c r="F5" s="3800" t="s">
        <v>10</v>
      </c>
      <c r="G5" s="3800" t="s">
        <v>11</v>
      </c>
      <c r="H5" s="3800" t="s">
        <v>9</v>
      </c>
      <c r="I5" s="4110" t="s">
        <v>10</v>
      </c>
      <c r="J5" s="4111" t="s">
        <v>11</v>
      </c>
    </row>
    <row r="6" ht="19.5">
      <c r="A6" s="412" t="s">
        <v>12</v>
      </c>
      <c r="B6" s="413"/>
      <c r="C6" s="414"/>
      <c r="D6" s="415"/>
      <c r="E6" s="413"/>
      <c r="F6" s="414"/>
      <c r="G6" s="416"/>
      <c r="H6" s="4112"/>
      <c r="I6" s="4113"/>
      <c r="J6" s="4114"/>
    </row>
    <row r="7" ht="19.5">
      <c r="A7" s="3847" t="s">
        <v>311</v>
      </c>
      <c r="B7" s="421">
        <v>11</v>
      </c>
      <c r="C7" s="421">
        <v>1</v>
      </c>
      <c r="D7" s="421">
        <v>12</v>
      </c>
      <c r="E7" s="421">
        <v>11</v>
      </c>
      <c r="F7" s="421">
        <f>F12+F16</f>
        <v>0</v>
      </c>
      <c r="G7" s="421">
        <v>11</v>
      </c>
      <c r="H7" s="421">
        <v>22</v>
      </c>
      <c r="I7" s="421">
        <v>1</v>
      </c>
      <c r="J7" s="4115">
        <v>23</v>
      </c>
    </row>
    <row r="8" ht="19.5">
      <c r="A8" s="4116" t="s">
        <v>312</v>
      </c>
      <c r="B8" s="421">
        <v>29</v>
      </c>
      <c r="C8" s="421">
        <v>2</v>
      </c>
      <c r="D8" s="421">
        <v>31</v>
      </c>
      <c r="E8" s="421">
        <v>21</v>
      </c>
      <c r="F8" s="421">
        <v>1</v>
      </c>
      <c r="G8" s="421">
        <v>22</v>
      </c>
      <c r="H8" s="421">
        <v>50</v>
      </c>
      <c r="I8" s="421">
        <v>3</v>
      </c>
      <c r="J8" s="4115">
        <v>53</v>
      </c>
    </row>
    <row r="9" ht="19.5">
      <c r="A9" s="342" t="s">
        <v>30</v>
      </c>
      <c r="B9" s="421">
        <f t="shared" ref="B9:J9" si="753">SUM(B7:B8)</f>
        <v>40</v>
      </c>
      <c r="C9" s="421">
        <f t="shared" si="753"/>
        <v>3</v>
      </c>
      <c r="D9" s="421">
        <f t="shared" si="753"/>
        <v>43</v>
      </c>
      <c r="E9" s="421">
        <f t="shared" si="753"/>
        <v>32</v>
      </c>
      <c r="F9" s="421">
        <f t="shared" si="753"/>
        <v>1</v>
      </c>
      <c r="G9" s="421">
        <f t="shared" si="753"/>
        <v>33</v>
      </c>
      <c r="H9" s="421">
        <f t="shared" si="753"/>
        <v>72</v>
      </c>
      <c r="I9" s="421">
        <f t="shared" si="753"/>
        <v>4</v>
      </c>
      <c r="J9" s="4115">
        <f t="shared" si="753"/>
        <v>76</v>
      </c>
    </row>
    <row r="10" ht="19.5">
      <c r="A10" s="3814" t="s">
        <v>18</v>
      </c>
      <c r="B10" s="298"/>
      <c r="C10" s="4117"/>
      <c r="D10" s="4118"/>
      <c r="E10" s="298"/>
      <c r="F10" s="4117"/>
      <c r="G10" s="4118"/>
      <c r="H10" s="4119"/>
      <c r="I10" s="4120"/>
      <c r="J10" s="4121"/>
    </row>
    <row r="11" ht="19.5">
      <c r="A11" s="4122" t="s">
        <v>19</v>
      </c>
      <c r="B11" s="437"/>
      <c r="C11" s="438"/>
      <c r="D11" s="4123"/>
      <c r="E11" s="437"/>
      <c r="F11" s="438"/>
      <c r="G11" s="4123"/>
      <c r="H11" s="4124"/>
      <c r="I11" s="4125"/>
      <c r="J11" s="4126"/>
    </row>
    <row r="12" ht="19.5">
      <c r="A12" s="4127" t="s">
        <v>311</v>
      </c>
      <c r="B12" s="421">
        <v>11</v>
      </c>
      <c r="C12" s="421">
        <v>1</v>
      </c>
      <c r="D12" s="421">
        <v>12</v>
      </c>
      <c r="E12" s="421">
        <v>11</v>
      </c>
      <c r="F12" s="421">
        <f>F17+F21</f>
        <v>0</v>
      </c>
      <c r="G12" s="421">
        <v>11</v>
      </c>
      <c r="H12" s="421">
        <v>22</v>
      </c>
      <c r="I12" s="421">
        <v>1</v>
      </c>
      <c r="J12" s="4115">
        <v>23</v>
      </c>
    </row>
    <row r="13" ht="19.5">
      <c r="A13" s="4128" t="s">
        <v>312</v>
      </c>
      <c r="B13" s="421">
        <v>29</v>
      </c>
      <c r="C13" s="421">
        <v>2</v>
      </c>
      <c r="D13" s="421">
        <v>31</v>
      </c>
      <c r="E13" s="421">
        <v>21</v>
      </c>
      <c r="F13" s="421">
        <v>1</v>
      </c>
      <c r="G13" s="421">
        <v>22</v>
      </c>
      <c r="H13" s="421">
        <v>50</v>
      </c>
      <c r="I13" s="421">
        <v>3</v>
      </c>
      <c r="J13" s="4115">
        <v>53</v>
      </c>
    </row>
    <row r="14" ht="19.5">
      <c r="A14" s="3834" t="s">
        <v>21</v>
      </c>
      <c r="B14" s="421">
        <f t="shared" ref="B14:J18" si="754">SUM(B12:B13)</f>
        <v>40</v>
      </c>
      <c r="C14" s="421">
        <f t="shared" si="754"/>
        <v>3</v>
      </c>
      <c r="D14" s="421">
        <f t="shared" si="754"/>
        <v>43</v>
      </c>
      <c r="E14" s="421">
        <f t="shared" si="754"/>
        <v>32</v>
      </c>
      <c r="F14" s="421">
        <f t="shared" si="754"/>
        <v>1</v>
      </c>
      <c r="G14" s="421">
        <f t="shared" si="754"/>
        <v>33</v>
      </c>
      <c r="H14" s="421">
        <f t="shared" si="754"/>
        <v>72</v>
      </c>
      <c r="I14" s="421">
        <f t="shared" si="754"/>
        <v>4</v>
      </c>
      <c r="J14" s="4115">
        <f t="shared" si="754"/>
        <v>76</v>
      </c>
    </row>
    <row r="15" ht="19.5">
      <c r="A15" s="4129" t="s">
        <v>22</v>
      </c>
      <c r="B15" s="4130"/>
      <c r="C15" s="4131"/>
      <c r="D15" s="4132"/>
      <c r="E15" s="4130"/>
      <c r="F15" s="4131"/>
      <c r="G15" s="4133"/>
      <c r="H15" s="4134"/>
      <c r="I15" s="4135"/>
      <c r="J15" s="4136"/>
    </row>
    <row r="16" ht="19.5">
      <c r="A16" s="3906" t="s">
        <v>311</v>
      </c>
      <c r="B16" s="185">
        <v>0</v>
      </c>
      <c r="C16" s="186">
        <v>0</v>
      </c>
      <c r="D16" s="187">
        <v>0</v>
      </c>
      <c r="E16" s="188">
        <v>0</v>
      </c>
      <c r="F16" s="186">
        <v>0</v>
      </c>
      <c r="G16" s="224">
        <v>0</v>
      </c>
      <c r="H16" s="471">
        <v>0</v>
      </c>
      <c r="I16" s="472">
        <f t="shared" ref="I16:I17" si="755">C16+F16</f>
        <v>0</v>
      </c>
      <c r="J16" s="473">
        <f t="shared" ref="J16:J17" si="756">H16+I16</f>
        <v>0</v>
      </c>
    </row>
    <row r="17" ht="19.5">
      <c r="A17" s="3906" t="s">
        <v>312</v>
      </c>
      <c r="B17" s="185">
        <v>0</v>
      </c>
      <c r="C17" s="186">
        <v>0</v>
      </c>
      <c r="D17" s="187">
        <v>0</v>
      </c>
      <c r="E17" s="188">
        <v>0</v>
      </c>
      <c r="F17" s="186">
        <v>0</v>
      </c>
      <c r="G17" s="224">
        <v>0</v>
      </c>
      <c r="H17" s="471">
        <f>B17+E17</f>
        <v>0</v>
      </c>
      <c r="I17" s="472">
        <f t="shared" si="755"/>
        <v>0</v>
      </c>
      <c r="J17" s="473">
        <f t="shared" si="756"/>
        <v>0</v>
      </c>
    </row>
    <row r="18" ht="19.5">
      <c r="A18" s="3834" t="s">
        <v>23</v>
      </c>
      <c r="B18" s="478">
        <f t="shared" si="754"/>
        <v>0</v>
      </c>
      <c r="C18" s="478">
        <f t="shared" si="754"/>
        <v>0</v>
      </c>
      <c r="D18" s="478">
        <f t="shared" si="754"/>
        <v>0</v>
      </c>
      <c r="E18" s="478">
        <f t="shared" si="754"/>
        <v>0</v>
      </c>
      <c r="F18" s="478">
        <f t="shared" si="754"/>
        <v>0</v>
      </c>
      <c r="G18" s="478">
        <f t="shared" si="754"/>
        <v>0</v>
      </c>
      <c r="H18" s="478">
        <f t="shared" si="754"/>
        <v>0</v>
      </c>
      <c r="I18" s="478">
        <f t="shared" si="754"/>
        <v>0</v>
      </c>
      <c r="J18" s="479">
        <f t="shared" si="754"/>
        <v>0</v>
      </c>
    </row>
    <row r="19" ht="23.25">
      <c r="A19" s="263" t="s">
        <v>42</v>
      </c>
      <c r="B19" s="4137">
        <f t="shared" ref="B19:J19" si="757">B14+B18</f>
        <v>40</v>
      </c>
      <c r="C19" s="4137">
        <f t="shared" si="757"/>
        <v>3</v>
      </c>
      <c r="D19" s="4137">
        <f t="shared" si="757"/>
        <v>43</v>
      </c>
      <c r="E19" s="4137">
        <f t="shared" si="757"/>
        <v>32</v>
      </c>
      <c r="F19" s="4137">
        <f t="shared" si="757"/>
        <v>1</v>
      </c>
      <c r="G19" s="4137">
        <f t="shared" si="757"/>
        <v>33</v>
      </c>
      <c r="H19" s="4137">
        <f t="shared" si="757"/>
        <v>72</v>
      </c>
      <c r="I19" s="4137">
        <f t="shared" si="757"/>
        <v>4</v>
      </c>
      <c r="J19" s="4138">
        <f t="shared" si="757"/>
        <v>76</v>
      </c>
    </row>
    <row r="20">
      <c r="A20" s="402"/>
      <c r="B20" s="403"/>
      <c r="C20" s="403"/>
      <c r="D20" s="403"/>
      <c r="E20" s="403"/>
      <c r="F20" s="403"/>
      <c r="G20" s="403"/>
      <c r="H20" s="403"/>
      <c r="I20" s="403"/>
      <c r="J20" s="403"/>
    </row>
    <row r="21">
      <c r="A21" s="483"/>
      <c r="B21" s="483"/>
      <c r="C21" s="483"/>
      <c r="D21" s="483"/>
      <c r="E21" s="483"/>
      <c r="F21" s="483"/>
      <c r="G21" s="483"/>
      <c r="H21" s="483"/>
      <c r="I21" s="483"/>
      <c r="J21" s="483"/>
    </row>
    <row r="22" ht="25.5" hidden="1" customHeight="1"/>
  </sheetData>
  <mergeCells count="7">
    <mergeCell ref="A1:J1"/>
    <mergeCell ref="A2:J2"/>
    <mergeCell ref="A4:A5"/>
    <mergeCell ref="B4:D4"/>
    <mergeCell ref="E4:G4"/>
    <mergeCell ref="H4:J4"/>
    <mergeCell ref="A21:J21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65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2">
    <tabColor rgb="FF00B050"/>
    <outlinePr applyStyles="0" summaryBelow="1" summaryRight="1" showOutlineSymbols="1"/>
    <pageSetUpPr autoPageBreaks="1" fitToPage="0"/>
  </sheetPr>
  <sheetViews>
    <sheetView view="pageBreakPreview" zoomScale="75" workbookViewId="0">
      <selection activeCell="A22" activeCellId="0" sqref="A22"/>
    </sheetView>
  </sheetViews>
  <sheetFormatPr defaultRowHeight="12.75"/>
  <cols>
    <col customWidth="1" min="1" max="1" style="3856" width="75.140625"/>
    <col customWidth="1" min="2" max="3" style="3856" width="12.28515625"/>
    <col customWidth="1" min="4" max="4" style="3856" width="9.140625"/>
    <col customWidth="1" min="5" max="5" style="3856" width="12.28515625"/>
    <col customWidth="1" min="6" max="6" style="3856" width="14.5703125"/>
    <col customWidth="1" min="7" max="7" style="3856" width="13.28515625"/>
    <col customWidth="1" min="8" max="9" style="3856" width="13"/>
    <col customWidth="1" min="10" max="11" style="3856" width="9.140625"/>
    <col customWidth="1" min="12" max="12" style="3856" width="12.28515625"/>
    <col customWidth="1" min="13" max="13" style="3856" width="9.140625"/>
    <col min="14" max="16" style="3856" width="9.140625"/>
    <col customWidth="1" min="17" max="17" style="3856" width="0.28515625"/>
    <col customWidth="1" hidden="1" min="18" max="19" style="3856" width="9.140625"/>
    <col min="20" max="256" style="3856" width="9.140625"/>
    <col customWidth="1" min="257" max="257" style="3856" width="75.140625"/>
    <col customWidth="1" min="258" max="259" style="3856" width="12.28515625"/>
    <col customWidth="1" min="260" max="260" style="3856" width="9.140625"/>
    <col customWidth="1" min="261" max="261" style="3856" width="12.28515625"/>
    <col customWidth="1" min="262" max="262" style="3856" width="14.5703125"/>
    <col customWidth="1" min="263" max="263" style="3856" width="13.28515625"/>
    <col customWidth="1" min="264" max="265" style="3856" width="13"/>
    <col customWidth="1" min="266" max="267" style="3856" width="9.140625"/>
    <col customWidth="1" min="268" max="268" style="3856" width="12.28515625"/>
    <col customWidth="1" min="269" max="269" style="3856" width="9.140625"/>
    <col min="270" max="272" style="3856" width="9.140625"/>
    <col customWidth="1" min="273" max="273" style="3856" width="0.28515625"/>
    <col customWidth="1" hidden="1" min="274" max="275" style="3856" width="0"/>
    <col min="276" max="512" style="3856" width="9.140625"/>
    <col customWidth="1" min="513" max="513" style="3856" width="75.140625"/>
    <col customWidth="1" min="514" max="515" style="3856" width="12.28515625"/>
    <col customWidth="1" min="516" max="516" style="3856" width="9.140625"/>
    <col customWidth="1" min="517" max="517" style="3856" width="12.28515625"/>
    <col customWidth="1" min="518" max="518" style="3856" width="14.5703125"/>
    <col customWidth="1" min="519" max="519" style="3856" width="13.28515625"/>
    <col customWidth="1" min="520" max="521" style="3856" width="13"/>
    <col customWidth="1" min="522" max="523" style="3856" width="9.140625"/>
    <col customWidth="1" min="524" max="524" style="3856" width="12.28515625"/>
    <col customWidth="1" min="525" max="525" style="3856" width="9.140625"/>
    <col min="526" max="528" style="3856" width="9.140625"/>
    <col customWidth="1" min="529" max="529" style="3856" width="0.28515625"/>
    <col customWidth="1" hidden="1" min="530" max="531" style="3856" width="0"/>
    <col min="532" max="768" style="3856" width="9.140625"/>
    <col customWidth="1" min="769" max="769" style="3856" width="75.140625"/>
    <col customWidth="1" min="770" max="771" style="3856" width="12.28515625"/>
    <col customWidth="1" min="772" max="772" style="3856" width="9.140625"/>
    <col customWidth="1" min="773" max="773" style="3856" width="12.28515625"/>
    <col customWidth="1" min="774" max="774" style="3856" width="14.5703125"/>
    <col customWidth="1" min="775" max="775" style="3856" width="13.28515625"/>
    <col customWidth="1" min="776" max="777" style="3856" width="13"/>
    <col customWidth="1" min="778" max="779" style="3856" width="9.140625"/>
    <col customWidth="1" min="780" max="780" style="3856" width="12.28515625"/>
    <col customWidth="1" min="781" max="781" style="3856" width="9.140625"/>
    <col min="782" max="784" style="3856" width="9.140625"/>
    <col customWidth="1" min="785" max="785" style="3856" width="0.28515625"/>
    <col customWidth="1" hidden="1" min="786" max="787" style="3856" width="0"/>
    <col min="788" max="1024" style="3856" width="9.140625"/>
    <col customWidth="1" min="1025" max="1025" style="3856" width="75.140625"/>
    <col customWidth="1" min="1026" max="1027" style="3856" width="12.28515625"/>
    <col customWidth="1" min="1028" max="1028" style="3856" width="9.140625"/>
    <col customWidth="1" min="1029" max="1029" style="3856" width="12.28515625"/>
    <col customWidth="1" min="1030" max="1030" style="3856" width="14.5703125"/>
    <col customWidth="1" min="1031" max="1031" style="3856" width="13.28515625"/>
    <col customWidth="1" min="1032" max="1033" style="3856" width="13"/>
    <col customWidth="1" min="1034" max="1035" style="3856" width="9.140625"/>
    <col customWidth="1" min="1036" max="1036" style="3856" width="12.28515625"/>
    <col customWidth="1" min="1037" max="1037" style="3856" width="9.140625"/>
    <col min="1038" max="1040" style="3856" width="9.140625"/>
    <col customWidth="1" min="1041" max="1041" style="3856" width="0.28515625"/>
    <col customWidth="1" hidden="1" min="1042" max="1043" style="3856" width="0"/>
    <col min="1044" max="1280" style="3856" width="9.140625"/>
    <col customWidth="1" min="1281" max="1281" style="3856" width="75.140625"/>
    <col customWidth="1" min="1282" max="1283" style="3856" width="12.28515625"/>
    <col customWidth="1" min="1284" max="1284" style="3856" width="9.140625"/>
    <col customWidth="1" min="1285" max="1285" style="3856" width="12.28515625"/>
    <col customWidth="1" min="1286" max="1286" style="3856" width="14.5703125"/>
    <col customWidth="1" min="1287" max="1287" style="3856" width="13.28515625"/>
    <col customWidth="1" min="1288" max="1289" style="3856" width="13"/>
    <col customWidth="1" min="1290" max="1291" style="3856" width="9.140625"/>
    <col customWidth="1" min="1292" max="1292" style="3856" width="12.28515625"/>
    <col customWidth="1" min="1293" max="1293" style="3856" width="9.140625"/>
    <col min="1294" max="1296" style="3856" width="9.140625"/>
    <col customWidth="1" min="1297" max="1297" style="3856" width="0.28515625"/>
    <col customWidth="1" hidden="1" min="1298" max="1299" style="3856" width="0"/>
    <col min="1300" max="1536" style="3856" width="9.140625"/>
    <col customWidth="1" min="1537" max="1537" style="3856" width="75.140625"/>
    <col customWidth="1" min="1538" max="1539" style="3856" width="12.28515625"/>
    <col customWidth="1" min="1540" max="1540" style="3856" width="9.140625"/>
    <col customWidth="1" min="1541" max="1541" style="3856" width="12.28515625"/>
    <col customWidth="1" min="1542" max="1542" style="3856" width="14.5703125"/>
    <col customWidth="1" min="1543" max="1543" style="3856" width="13.28515625"/>
    <col customWidth="1" min="1544" max="1545" style="3856" width="13"/>
    <col customWidth="1" min="1546" max="1547" style="3856" width="9.140625"/>
    <col customWidth="1" min="1548" max="1548" style="3856" width="12.28515625"/>
    <col customWidth="1" min="1549" max="1549" style="3856" width="9.140625"/>
    <col min="1550" max="1552" style="3856" width="9.140625"/>
    <col customWidth="1" min="1553" max="1553" style="3856" width="0.28515625"/>
    <col customWidth="1" hidden="1" min="1554" max="1555" style="3856" width="0"/>
    <col min="1556" max="1792" style="3856" width="9.140625"/>
    <col customWidth="1" min="1793" max="1793" style="3856" width="75.140625"/>
    <col customWidth="1" min="1794" max="1795" style="3856" width="12.28515625"/>
    <col customWidth="1" min="1796" max="1796" style="3856" width="9.140625"/>
    <col customWidth="1" min="1797" max="1797" style="3856" width="12.28515625"/>
    <col customWidth="1" min="1798" max="1798" style="3856" width="14.5703125"/>
    <col customWidth="1" min="1799" max="1799" style="3856" width="13.28515625"/>
    <col customWidth="1" min="1800" max="1801" style="3856" width="13"/>
    <col customWidth="1" min="1802" max="1803" style="3856" width="9.140625"/>
    <col customWidth="1" min="1804" max="1804" style="3856" width="12.28515625"/>
    <col customWidth="1" min="1805" max="1805" style="3856" width="9.140625"/>
    <col min="1806" max="1808" style="3856" width="9.140625"/>
    <col customWidth="1" min="1809" max="1809" style="3856" width="0.28515625"/>
    <col customWidth="1" hidden="1" min="1810" max="1811" style="3856" width="0"/>
    <col min="1812" max="2048" style="3856" width="9.140625"/>
    <col customWidth="1" min="2049" max="2049" style="3856" width="75.140625"/>
    <col customWidth="1" min="2050" max="2051" style="3856" width="12.28515625"/>
    <col customWidth="1" min="2052" max="2052" style="3856" width="9.140625"/>
    <col customWidth="1" min="2053" max="2053" style="3856" width="12.28515625"/>
    <col customWidth="1" min="2054" max="2054" style="3856" width="14.5703125"/>
    <col customWidth="1" min="2055" max="2055" style="3856" width="13.28515625"/>
    <col customWidth="1" min="2056" max="2057" style="3856" width="13"/>
    <col customWidth="1" min="2058" max="2059" style="3856" width="9.140625"/>
    <col customWidth="1" min="2060" max="2060" style="3856" width="12.28515625"/>
    <col customWidth="1" min="2061" max="2061" style="3856" width="9.140625"/>
    <col min="2062" max="2064" style="3856" width="9.140625"/>
    <col customWidth="1" min="2065" max="2065" style="3856" width="0.28515625"/>
    <col customWidth="1" hidden="1" min="2066" max="2067" style="3856" width="0"/>
    <col min="2068" max="2304" style="3856" width="9.140625"/>
    <col customWidth="1" min="2305" max="2305" style="3856" width="75.140625"/>
    <col customWidth="1" min="2306" max="2307" style="3856" width="12.28515625"/>
    <col customWidth="1" min="2308" max="2308" style="3856" width="9.140625"/>
    <col customWidth="1" min="2309" max="2309" style="3856" width="12.28515625"/>
    <col customWidth="1" min="2310" max="2310" style="3856" width="14.5703125"/>
    <col customWidth="1" min="2311" max="2311" style="3856" width="13.28515625"/>
    <col customWidth="1" min="2312" max="2313" style="3856" width="13"/>
    <col customWidth="1" min="2314" max="2315" style="3856" width="9.140625"/>
    <col customWidth="1" min="2316" max="2316" style="3856" width="12.28515625"/>
    <col customWidth="1" min="2317" max="2317" style="3856" width="9.140625"/>
    <col min="2318" max="2320" style="3856" width="9.140625"/>
    <col customWidth="1" min="2321" max="2321" style="3856" width="0.28515625"/>
    <col customWidth="1" hidden="1" min="2322" max="2323" style="3856" width="0"/>
    <col min="2324" max="2560" style="3856" width="9.140625"/>
    <col customWidth="1" min="2561" max="2561" style="3856" width="75.140625"/>
    <col customWidth="1" min="2562" max="2563" style="3856" width="12.28515625"/>
    <col customWidth="1" min="2564" max="2564" style="3856" width="9.140625"/>
    <col customWidth="1" min="2565" max="2565" style="3856" width="12.28515625"/>
    <col customWidth="1" min="2566" max="2566" style="3856" width="14.5703125"/>
    <col customWidth="1" min="2567" max="2567" style="3856" width="13.28515625"/>
    <col customWidth="1" min="2568" max="2569" style="3856" width="13"/>
    <col customWidth="1" min="2570" max="2571" style="3856" width="9.140625"/>
    <col customWidth="1" min="2572" max="2572" style="3856" width="12.28515625"/>
    <col customWidth="1" min="2573" max="2573" style="3856" width="9.140625"/>
    <col min="2574" max="2576" style="3856" width="9.140625"/>
    <col customWidth="1" min="2577" max="2577" style="3856" width="0.28515625"/>
    <col customWidth="1" hidden="1" min="2578" max="2579" style="3856" width="0"/>
    <col min="2580" max="2816" style="3856" width="9.140625"/>
    <col customWidth="1" min="2817" max="2817" style="3856" width="75.140625"/>
    <col customWidth="1" min="2818" max="2819" style="3856" width="12.28515625"/>
    <col customWidth="1" min="2820" max="2820" style="3856" width="9.140625"/>
    <col customWidth="1" min="2821" max="2821" style="3856" width="12.28515625"/>
    <col customWidth="1" min="2822" max="2822" style="3856" width="14.5703125"/>
    <col customWidth="1" min="2823" max="2823" style="3856" width="13.28515625"/>
    <col customWidth="1" min="2824" max="2825" style="3856" width="13"/>
    <col customWidth="1" min="2826" max="2827" style="3856" width="9.140625"/>
    <col customWidth="1" min="2828" max="2828" style="3856" width="12.28515625"/>
    <col customWidth="1" min="2829" max="2829" style="3856" width="9.140625"/>
    <col min="2830" max="2832" style="3856" width="9.140625"/>
    <col customWidth="1" min="2833" max="2833" style="3856" width="0.28515625"/>
    <col customWidth="1" hidden="1" min="2834" max="2835" style="3856" width="0"/>
    <col min="2836" max="3072" style="3856" width="9.140625"/>
    <col customWidth="1" min="3073" max="3073" style="3856" width="75.140625"/>
    <col customWidth="1" min="3074" max="3075" style="3856" width="12.28515625"/>
    <col customWidth="1" min="3076" max="3076" style="3856" width="9.140625"/>
    <col customWidth="1" min="3077" max="3077" style="3856" width="12.28515625"/>
    <col customWidth="1" min="3078" max="3078" style="3856" width="14.5703125"/>
    <col customWidth="1" min="3079" max="3079" style="3856" width="13.28515625"/>
    <col customWidth="1" min="3080" max="3081" style="3856" width="13"/>
    <col customWidth="1" min="3082" max="3083" style="3856" width="9.140625"/>
    <col customWidth="1" min="3084" max="3084" style="3856" width="12.28515625"/>
    <col customWidth="1" min="3085" max="3085" style="3856" width="9.140625"/>
    <col min="3086" max="3088" style="3856" width="9.140625"/>
    <col customWidth="1" min="3089" max="3089" style="3856" width="0.28515625"/>
    <col customWidth="1" hidden="1" min="3090" max="3091" style="3856" width="0"/>
    <col min="3092" max="3328" style="3856" width="9.140625"/>
    <col customWidth="1" min="3329" max="3329" style="3856" width="75.140625"/>
    <col customWidth="1" min="3330" max="3331" style="3856" width="12.28515625"/>
    <col customWidth="1" min="3332" max="3332" style="3856" width="9.140625"/>
    <col customWidth="1" min="3333" max="3333" style="3856" width="12.28515625"/>
    <col customWidth="1" min="3334" max="3334" style="3856" width="14.5703125"/>
    <col customWidth="1" min="3335" max="3335" style="3856" width="13.28515625"/>
    <col customWidth="1" min="3336" max="3337" style="3856" width="13"/>
    <col customWidth="1" min="3338" max="3339" style="3856" width="9.140625"/>
    <col customWidth="1" min="3340" max="3340" style="3856" width="12.28515625"/>
    <col customWidth="1" min="3341" max="3341" style="3856" width="9.140625"/>
    <col min="3342" max="3344" style="3856" width="9.140625"/>
    <col customWidth="1" min="3345" max="3345" style="3856" width="0.28515625"/>
    <col customWidth="1" hidden="1" min="3346" max="3347" style="3856" width="0"/>
    <col min="3348" max="3584" style="3856" width="9.140625"/>
    <col customWidth="1" min="3585" max="3585" style="3856" width="75.140625"/>
    <col customWidth="1" min="3586" max="3587" style="3856" width="12.28515625"/>
    <col customWidth="1" min="3588" max="3588" style="3856" width="9.140625"/>
    <col customWidth="1" min="3589" max="3589" style="3856" width="12.28515625"/>
    <col customWidth="1" min="3590" max="3590" style="3856" width="14.5703125"/>
    <col customWidth="1" min="3591" max="3591" style="3856" width="13.28515625"/>
    <col customWidth="1" min="3592" max="3593" style="3856" width="13"/>
    <col customWidth="1" min="3594" max="3595" style="3856" width="9.140625"/>
    <col customWidth="1" min="3596" max="3596" style="3856" width="12.28515625"/>
    <col customWidth="1" min="3597" max="3597" style="3856" width="9.140625"/>
    <col min="3598" max="3600" style="3856" width="9.140625"/>
    <col customWidth="1" min="3601" max="3601" style="3856" width="0.28515625"/>
    <col customWidth="1" hidden="1" min="3602" max="3603" style="3856" width="0"/>
    <col min="3604" max="3840" style="3856" width="9.140625"/>
    <col customWidth="1" min="3841" max="3841" style="3856" width="75.140625"/>
    <col customWidth="1" min="3842" max="3843" style="3856" width="12.28515625"/>
    <col customWidth="1" min="3844" max="3844" style="3856" width="9.140625"/>
    <col customWidth="1" min="3845" max="3845" style="3856" width="12.28515625"/>
    <col customWidth="1" min="3846" max="3846" style="3856" width="14.5703125"/>
    <col customWidth="1" min="3847" max="3847" style="3856" width="13.28515625"/>
    <col customWidth="1" min="3848" max="3849" style="3856" width="13"/>
    <col customWidth="1" min="3850" max="3851" style="3856" width="9.140625"/>
    <col customWidth="1" min="3852" max="3852" style="3856" width="12.28515625"/>
    <col customWidth="1" min="3853" max="3853" style="3856" width="9.140625"/>
    <col min="3854" max="3856" style="3856" width="9.140625"/>
    <col customWidth="1" min="3857" max="3857" style="3856" width="0.28515625"/>
    <col customWidth="1" hidden="1" min="3858" max="3859" style="3856" width="0"/>
    <col min="3860" max="4096" style="3856" width="9.140625"/>
    <col customWidth="1" min="4097" max="4097" style="3856" width="75.140625"/>
    <col customWidth="1" min="4098" max="4099" style="3856" width="12.28515625"/>
    <col customWidth="1" min="4100" max="4100" style="3856" width="9.140625"/>
    <col customWidth="1" min="4101" max="4101" style="3856" width="12.28515625"/>
    <col customWidth="1" min="4102" max="4102" style="3856" width="14.5703125"/>
    <col customWidth="1" min="4103" max="4103" style="3856" width="13.28515625"/>
    <col customWidth="1" min="4104" max="4105" style="3856" width="13"/>
    <col customWidth="1" min="4106" max="4107" style="3856" width="9.140625"/>
    <col customWidth="1" min="4108" max="4108" style="3856" width="12.28515625"/>
    <col customWidth="1" min="4109" max="4109" style="3856" width="9.140625"/>
    <col min="4110" max="4112" style="3856" width="9.140625"/>
    <col customWidth="1" min="4113" max="4113" style="3856" width="0.28515625"/>
    <col customWidth="1" hidden="1" min="4114" max="4115" style="3856" width="0"/>
    <col min="4116" max="4352" style="3856" width="9.140625"/>
    <col customWidth="1" min="4353" max="4353" style="3856" width="75.140625"/>
    <col customWidth="1" min="4354" max="4355" style="3856" width="12.28515625"/>
    <col customWidth="1" min="4356" max="4356" style="3856" width="9.140625"/>
    <col customWidth="1" min="4357" max="4357" style="3856" width="12.28515625"/>
    <col customWidth="1" min="4358" max="4358" style="3856" width="14.5703125"/>
    <col customWidth="1" min="4359" max="4359" style="3856" width="13.28515625"/>
    <col customWidth="1" min="4360" max="4361" style="3856" width="13"/>
    <col customWidth="1" min="4362" max="4363" style="3856" width="9.140625"/>
    <col customWidth="1" min="4364" max="4364" style="3856" width="12.28515625"/>
    <col customWidth="1" min="4365" max="4365" style="3856" width="9.140625"/>
    <col min="4366" max="4368" style="3856" width="9.140625"/>
    <col customWidth="1" min="4369" max="4369" style="3856" width="0.28515625"/>
    <col customWidth="1" hidden="1" min="4370" max="4371" style="3856" width="0"/>
    <col min="4372" max="4608" style="3856" width="9.140625"/>
    <col customWidth="1" min="4609" max="4609" style="3856" width="75.140625"/>
    <col customWidth="1" min="4610" max="4611" style="3856" width="12.28515625"/>
    <col customWidth="1" min="4612" max="4612" style="3856" width="9.140625"/>
    <col customWidth="1" min="4613" max="4613" style="3856" width="12.28515625"/>
    <col customWidth="1" min="4614" max="4614" style="3856" width="14.5703125"/>
    <col customWidth="1" min="4615" max="4615" style="3856" width="13.28515625"/>
    <col customWidth="1" min="4616" max="4617" style="3856" width="13"/>
    <col customWidth="1" min="4618" max="4619" style="3856" width="9.140625"/>
    <col customWidth="1" min="4620" max="4620" style="3856" width="12.28515625"/>
    <col customWidth="1" min="4621" max="4621" style="3856" width="9.140625"/>
    <col min="4622" max="4624" style="3856" width="9.140625"/>
    <col customWidth="1" min="4625" max="4625" style="3856" width="0.28515625"/>
    <col customWidth="1" hidden="1" min="4626" max="4627" style="3856" width="0"/>
    <col min="4628" max="4864" style="3856" width="9.140625"/>
    <col customWidth="1" min="4865" max="4865" style="3856" width="75.140625"/>
    <col customWidth="1" min="4866" max="4867" style="3856" width="12.28515625"/>
    <col customWidth="1" min="4868" max="4868" style="3856" width="9.140625"/>
    <col customWidth="1" min="4869" max="4869" style="3856" width="12.28515625"/>
    <col customWidth="1" min="4870" max="4870" style="3856" width="14.5703125"/>
    <col customWidth="1" min="4871" max="4871" style="3856" width="13.28515625"/>
    <col customWidth="1" min="4872" max="4873" style="3856" width="13"/>
    <col customWidth="1" min="4874" max="4875" style="3856" width="9.140625"/>
    <col customWidth="1" min="4876" max="4876" style="3856" width="12.28515625"/>
    <col customWidth="1" min="4877" max="4877" style="3856" width="9.140625"/>
    <col min="4878" max="4880" style="3856" width="9.140625"/>
    <col customWidth="1" min="4881" max="4881" style="3856" width="0.28515625"/>
    <col customWidth="1" hidden="1" min="4882" max="4883" style="3856" width="0"/>
    <col min="4884" max="5120" style="3856" width="9.140625"/>
    <col customWidth="1" min="5121" max="5121" style="3856" width="75.140625"/>
    <col customWidth="1" min="5122" max="5123" style="3856" width="12.28515625"/>
    <col customWidth="1" min="5124" max="5124" style="3856" width="9.140625"/>
    <col customWidth="1" min="5125" max="5125" style="3856" width="12.28515625"/>
    <col customWidth="1" min="5126" max="5126" style="3856" width="14.5703125"/>
    <col customWidth="1" min="5127" max="5127" style="3856" width="13.28515625"/>
    <col customWidth="1" min="5128" max="5129" style="3856" width="13"/>
    <col customWidth="1" min="5130" max="5131" style="3856" width="9.140625"/>
    <col customWidth="1" min="5132" max="5132" style="3856" width="12.28515625"/>
    <col customWidth="1" min="5133" max="5133" style="3856" width="9.140625"/>
    <col min="5134" max="5136" style="3856" width="9.140625"/>
    <col customWidth="1" min="5137" max="5137" style="3856" width="0.28515625"/>
    <col customWidth="1" hidden="1" min="5138" max="5139" style="3856" width="0"/>
    <col min="5140" max="5376" style="3856" width="9.140625"/>
    <col customWidth="1" min="5377" max="5377" style="3856" width="75.140625"/>
    <col customWidth="1" min="5378" max="5379" style="3856" width="12.28515625"/>
    <col customWidth="1" min="5380" max="5380" style="3856" width="9.140625"/>
    <col customWidth="1" min="5381" max="5381" style="3856" width="12.28515625"/>
    <col customWidth="1" min="5382" max="5382" style="3856" width="14.5703125"/>
    <col customWidth="1" min="5383" max="5383" style="3856" width="13.28515625"/>
    <col customWidth="1" min="5384" max="5385" style="3856" width="13"/>
    <col customWidth="1" min="5386" max="5387" style="3856" width="9.140625"/>
    <col customWidth="1" min="5388" max="5388" style="3856" width="12.28515625"/>
    <col customWidth="1" min="5389" max="5389" style="3856" width="9.140625"/>
    <col min="5390" max="5392" style="3856" width="9.140625"/>
    <col customWidth="1" min="5393" max="5393" style="3856" width="0.28515625"/>
    <col customWidth="1" hidden="1" min="5394" max="5395" style="3856" width="0"/>
    <col min="5396" max="5632" style="3856" width="9.140625"/>
    <col customWidth="1" min="5633" max="5633" style="3856" width="75.140625"/>
    <col customWidth="1" min="5634" max="5635" style="3856" width="12.28515625"/>
    <col customWidth="1" min="5636" max="5636" style="3856" width="9.140625"/>
    <col customWidth="1" min="5637" max="5637" style="3856" width="12.28515625"/>
    <col customWidth="1" min="5638" max="5638" style="3856" width="14.5703125"/>
    <col customWidth="1" min="5639" max="5639" style="3856" width="13.28515625"/>
    <col customWidth="1" min="5640" max="5641" style="3856" width="13"/>
    <col customWidth="1" min="5642" max="5643" style="3856" width="9.140625"/>
    <col customWidth="1" min="5644" max="5644" style="3856" width="12.28515625"/>
    <col customWidth="1" min="5645" max="5645" style="3856" width="9.140625"/>
    <col min="5646" max="5648" style="3856" width="9.140625"/>
    <col customWidth="1" min="5649" max="5649" style="3856" width="0.28515625"/>
    <col customWidth="1" hidden="1" min="5650" max="5651" style="3856" width="0"/>
    <col min="5652" max="5888" style="3856" width="9.140625"/>
    <col customWidth="1" min="5889" max="5889" style="3856" width="75.140625"/>
    <col customWidth="1" min="5890" max="5891" style="3856" width="12.28515625"/>
    <col customWidth="1" min="5892" max="5892" style="3856" width="9.140625"/>
    <col customWidth="1" min="5893" max="5893" style="3856" width="12.28515625"/>
    <col customWidth="1" min="5894" max="5894" style="3856" width="14.5703125"/>
    <col customWidth="1" min="5895" max="5895" style="3856" width="13.28515625"/>
    <col customWidth="1" min="5896" max="5897" style="3856" width="13"/>
    <col customWidth="1" min="5898" max="5899" style="3856" width="9.140625"/>
    <col customWidth="1" min="5900" max="5900" style="3856" width="12.28515625"/>
    <col customWidth="1" min="5901" max="5901" style="3856" width="9.140625"/>
    <col min="5902" max="5904" style="3856" width="9.140625"/>
    <col customWidth="1" min="5905" max="5905" style="3856" width="0.28515625"/>
    <col customWidth="1" hidden="1" min="5906" max="5907" style="3856" width="0"/>
    <col min="5908" max="6144" style="3856" width="9.140625"/>
    <col customWidth="1" min="6145" max="6145" style="3856" width="75.140625"/>
    <col customWidth="1" min="6146" max="6147" style="3856" width="12.28515625"/>
    <col customWidth="1" min="6148" max="6148" style="3856" width="9.140625"/>
    <col customWidth="1" min="6149" max="6149" style="3856" width="12.28515625"/>
    <col customWidth="1" min="6150" max="6150" style="3856" width="14.5703125"/>
    <col customWidth="1" min="6151" max="6151" style="3856" width="13.28515625"/>
    <col customWidth="1" min="6152" max="6153" style="3856" width="13"/>
    <col customWidth="1" min="6154" max="6155" style="3856" width="9.140625"/>
    <col customWidth="1" min="6156" max="6156" style="3856" width="12.28515625"/>
    <col customWidth="1" min="6157" max="6157" style="3856" width="9.140625"/>
    <col min="6158" max="6160" style="3856" width="9.140625"/>
    <col customWidth="1" min="6161" max="6161" style="3856" width="0.28515625"/>
    <col customWidth="1" hidden="1" min="6162" max="6163" style="3856" width="0"/>
    <col min="6164" max="6400" style="3856" width="9.140625"/>
    <col customWidth="1" min="6401" max="6401" style="3856" width="75.140625"/>
    <col customWidth="1" min="6402" max="6403" style="3856" width="12.28515625"/>
    <col customWidth="1" min="6404" max="6404" style="3856" width="9.140625"/>
    <col customWidth="1" min="6405" max="6405" style="3856" width="12.28515625"/>
    <col customWidth="1" min="6406" max="6406" style="3856" width="14.5703125"/>
    <col customWidth="1" min="6407" max="6407" style="3856" width="13.28515625"/>
    <col customWidth="1" min="6408" max="6409" style="3856" width="13"/>
    <col customWidth="1" min="6410" max="6411" style="3856" width="9.140625"/>
    <col customWidth="1" min="6412" max="6412" style="3856" width="12.28515625"/>
    <col customWidth="1" min="6413" max="6413" style="3856" width="9.140625"/>
    <col min="6414" max="6416" style="3856" width="9.140625"/>
    <col customWidth="1" min="6417" max="6417" style="3856" width="0.28515625"/>
    <col customWidth="1" hidden="1" min="6418" max="6419" style="3856" width="0"/>
    <col min="6420" max="6656" style="3856" width="9.140625"/>
    <col customWidth="1" min="6657" max="6657" style="3856" width="75.140625"/>
    <col customWidth="1" min="6658" max="6659" style="3856" width="12.28515625"/>
    <col customWidth="1" min="6660" max="6660" style="3856" width="9.140625"/>
    <col customWidth="1" min="6661" max="6661" style="3856" width="12.28515625"/>
    <col customWidth="1" min="6662" max="6662" style="3856" width="14.5703125"/>
    <col customWidth="1" min="6663" max="6663" style="3856" width="13.28515625"/>
    <col customWidth="1" min="6664" max="6665" style="3856" width="13"/>
    <col customWidth="1" min="6666" max="6667" style="3856" width="9.140625"/>
    <col customWidth="1" min="6668" max="6668" style="3856" width="12.28515625"/>
    <col customWidth="1" min="6669" max="6669" style="3856" width="9.140625"/>
    <col min="6670" max="6672" style="3856" width="9.140625"/>
    <col customWidth="1" min="6673" max="6673" style="3856" width="0.28515625"/>
    <col customWidth="1" hidden="1" min="6674" max="6675" style="3856" width="0"/>
    <col min="6676" max="6912" style="3856" width="9.140625"/>
    <col customWidth="1" min="6913" max="6913" style="3856" width="75.140625"/>
    <col customWidth="1" min="6914" max="6915" style="3856" width="12.28515625"/>
    <col customWidth="1" min="6916" max="6916" style="3856" width="9.140625"/>
    <col customWidth="1" min="6917" max="6917" style="3856" width="12.28515625"/>
    <col customWidth="1" min="6918" max="6918" style="3856" width="14.5703125"/>
    <col customWidth="1" min="6919" max="6919" style="3856" width="13.28515625"/>
    <col customWidth="1" min="6920" max="6921" style="3856" width="13"/>
    <col customWidth="1" min="6922" max="6923" style="3856" width="9.140625"/>
    <col customWidth="1" min="6924" max="6924" style="3856" width="12.28515625"/>
    <col customWidth="1" min="6925" max="6925" style="3856" width="9.140625"/>
    <col min="6926" max="6928" style="3856" width="9.140625"/>
    <col customWidth="1" min="6929" max="6929" style="3856" width="0.28515625"/>
    <col customWidth="1" hidden="1" min="6930" max="6931" style="3856" width="0"/>
    <col min="6932" max="7168" style="3856" width="9.140625"/>
    <col customWidth="1" min="7169" max="7169" style="3856" width="75.140625"/>
    <col customWidth="1" min="7170" max="7171" style="3856" width="12.28515625"/>
    <col customWidth="1" min="7172" max="7172" style="3856" width="9.140625"/>
    <col customWidth="1" min="7173" max="7173" style="3856" width="12.28515625"/>
    <col customWidth="1" min="7174" max="7174" style="3856" width="14.5703125"/>
    <col customWidth="1" min="7175" max="7175" style="3856" width="13.28515625"/>
    <col customWidth="1" min="7176" max="7177" style="3856" width="13"/>
    <col customWidth="1" min="7178" max="7179" style="3856" width="9.140625"/>
    <col customWidth="1" min="7180" max="7180" style="3856" width="12.28515625"/>
    <col customWidth="1" min="7181" max="7181" style="3856" width="9.140625"/>
    <col min="7182" max="7184" style="3856" width="9.140625"/>
    <col customWidth="1" min="7185" max="7185" style="3856" width="0.28515625"/>
    <col customWidth="1" hidden="1" min="7186" max="7187" style="3856" width="0"/>
    <col min="7188" max="7424" style="3856" width="9.140625"/>
    <col customWidth="1" min="7425" max="7425" style="3856" width="75.140625"/>
    <col customWidth="1" min="7426" max="7427" style="3856" width="12.28515625"/>
    <col customWidth="1" min="7428" max="7428" style="3856" width="9.140625"/>
    <col customWidth="1" min="7429" max="7429" style="3856" width="12.28515625"/>
    <col customWidth="1" min="7430" max="7430" style="3856" width="14.5703125"/>
    <col customWidth="1" min="7431" max="7431" style="3856" width="13.28515625"/>
    <col customWidth="1" min="7432" max="7433" style="3856" width="13"/>
    <col customWidth="1" min="7434" max="7435" style="3856" width="9.140625"/>
    <col customWidth="1" min="7436" max="7436" style="3856" width="12.28515625"/>
    <col customWidth="1" min="7437" max="7437" style="3856" width="9.140625"/>
    <col min="7438" max="7440" style="3856" width="9.140625"/>
    <col customWidth="1" min="7441" max="7441" style="3856" width="0.28515625"/>
    <col customWidth="1" hidden="1" min="7442" max="7443" style="3856" width="0"/>
    <col min="7444" max="7680" style="3856" width="9.140625"/>
    <col customWidth="1" min="7681" max="7681" style="3856" width="75.140625"/>
    <col customWidth="1" min="7682" max="7683" style="3856" width="12.28515625"/>
    <col customWidth="1" min="7684" max="7684" style="3856" width="9.140625"/>
    <col customWidth="1" min="7685" max="7685" style="3856" width="12.28515625"/>
    <col customWidth="1" min="7686" max="7686" style="3856" width="14.5703125"/>
    <col customWidth="1" min="7687" max="7687" style="3856" width="13.28515625"/>
    <col customWidth="1" min="7688" max="7689" style="3856" width="13"/>
    <col customWidth="1" min="7690" max="7691" style="3856" width="9.140625"/>
    <col customWidth="1" min="7692" max="7692" style="3856" width="12.28515625"/>
    <col customWidth="1" min="7693" max="7693" style="3856" width="9.140625"/>
    <col min="7694" max="7696" style="3856" width="9.140625"/>
    <col customWidth="1" min="7697" max="7697" style="3856" width="0.28515625"/>
    <col customWidth="1" hidden="1" min="7698" max="7699" style="3856" width="0"/>
    <col min="7700" max="7936" style="3856" width="9.140625"/>
    <col customWidth="1" min="7937" max="7937" style="3856" width="75.140625"/>
    <col customWidth="1" min="7938" max="7939" style="3856" width="12.28515625"/>
    <col customWidth="1" min="7940" max="7940" style="3856" width="9.140625"/>
    <col customWidth="1" min="7941" max="7941" style="3856" width="12.28515625"/>
    <col customWidth="1" min="7942" max="7942" style="3856" width="14.5703125"/>
    <col customWidth="1" min="7943" max="7943" style="3856" width="13.28515625"/>
    <col customWidth="1" min="7944" max="7945" style="3856" width="13"/>
    <col customWidth="1" min="7946" max="7947" style="3856" width="9.140625"/>
    <col customWidth="1" min="7948" max="7948" style="3856" width="12.28515625"/>
    <col customWidth="1" min="7949" max="7949" style="3856" width="9.140625"/>
    <col min="7950" max="7952" style="3856" width="9.140625"/>
    <col customWidth="1" min="7953" max="7953" style="3856" width="0.28515625"/>
    <col customWidth="1" hidden="1" min="7954" max="7955" style="3856" width="0"/>
    <col min="7956" max="8192" style="3856" width="9.140625"/>
    <col customWidth="1" min="8193" max="8193" style="3856" width="75.140625"/>
    <col customWidth="1" min="8194" max="8195" style="3856" width="12.28515625"/>
    <col customWidth="1" min="8196" max="8196" style="3856" width="9.140625"/>
    <col customWidth="1" min="8197" max="8197" style="3856" width="12.28515625"/>
    <col customWidth="1" min="8198" max="8198" style="3856" width="14.5703125"/>
    <col customWidth="1" min="8199" max="8199" style="3856" width="13.28515625"/>
    <col customWidth="1" min="8200" max="8201" style="3856" width="13"/>
    <col customWidth="1" min="8202" max="8203" style="3856" width="9.140625"/>
    <col customWidth="1" min="8204" max="8204" style="3856" width="12.28515625"/>
    <col customWidth="1" min="8205" max="8205" style="3856" width="9.140625"/>
    <col min="8206" max="8208" style="3856" width="9.140625"/>
    <col customWidth="1" min="8209" max="8209" style="3856" width="0.28515625"/>
    <col customWidth="1" hidden="1" min="8210" max="8211" style="3856" width="0"/>
    <col min="8212" max="8448" style="3856" width="9.140625"/>
    <col customWidth="1" min="8449" max="8449" style="3856" width="75.140625"/>
    <col customWidth="1" min="8450" max="8451" style="3856" width="12.28515625"/>
    <col customWidth="1" min="8452" max="8452" style="3856" width="9.140625"/>
    <col customWidth="1" min="8453" max="8453" style="3856" width="12.28515625"/>
    <col customWidth="1" min="8454" max="8454" style="3856" width="14.5703125"/>
    <col customWidth="1" min="8455" max="8455" style="3856" width="13.28515625"/>
    <col customWidth="1" min="8456" max="8457" style="3856" width="13"/>
    <col customWidth="1" min="8458" max="8459" style="3856" width="9.140625"/>
    <col customWidth="1" min="8460" max="8460" style="3856" width="12.28515625"/>
    <col customWidth="1" min="8461" max="8461" style="3856" width="9.140625"/>
    <col min="8462" max="8464" style="3856" width="9.140625"/>
    <col customWidth="1" min="8465" max="8465" style="3856" width="0.28515625"/>
    <col customWidth="1" hidden="1" min="8466" max="8467" style="3856" width="0"/>
    <col min="8468" max="8704" style="3856" width="9.140625"/>
    <col customWidth="1" min="8705" max="8705" style="3856" width="75.140625"/>
    <col customWidth="1" min="8706" max="8707" style="3856" width="12.28515625"/>
    <col customWidth="1" min="8708" max="8708" style="3856" width="9.140625"/>
    <col customWidth="1" min="8709" max="8709" style="3856" width="12.28515625"/>
    <col customWidth="1" min="8710" max="8710" style="3856" width="14.5703125"/>
    <col customWidth="1" min="8711" max="8711" style="3856" width="13.28515625"/>
    <col customWidth="1" min="8712" max="8713" style="3856" width="13"/>
    <col customWidth="1" min="8714" max="8715" style="3856" width="9.140625"/>
    <col customWidth="1" min="8716" max="8716" style="3856" width="12.28515625"/>
    <col customWidth="1" min="8717" max="8717" style="3856" width="9.140625"/>
    <col min="8718" max="8720" style="3856" width="9.140625"/>
    <col customWidth="1" min="8721" max="8721" style="3856" width="0.28515625"/>
    <col customWidth="1" hidden="1" min="8722" max="8723" style="3856" width="0"/>
    <col min="8724" max="8960" style="3856" width="9.140625"/>
    <col customWidth="1" min="8961" max="8961" style="3856" width="75.140625"/>
    <col customWidth="1" min="8962" max="8963" style="3856" width="12.28515625"/>
    <col customWidth="1" min="8964" max="8964" style="3856" width="9.140625"/>
    <col customWidth="1" min="8965" max="8965" style="3856" width="12.28515625"/>
    <col customWidth="1" min="8966" max="8966" style="3856" width="14.5703125"/>
    <col customWidth="1" min="8967" max="8967" style="3856" width="13.28515625"/>
    <col customWidth="1" min="8968" max="8969" style="3856" width="13"/>
    <col customWidth="1" min="8970" max="8971" style="3856" width="9.140625"/>
    <col customWidth="1" min="8972" max="8972" style="3856" width="12.28515625"/>
    <col customWidth="1" min="8973" max="8973" style="3856" width="9.140625"/>
    <col min="8974" max="8976" style="3856" width="9.140625"/>
    <col customWidth="1" min="8977" max="8977" style="3856" width="0.28515625"/>
    <col customWidth="1" hidden="1" min="8978" max="8979" style="3856" width="0"/>
    <col min="8980" max="9216" style="3856" width="9.140625"/>
    <col customWidth="1" min="9217" max="9217" style="3856" width="75.140625"/>
    <col customWidth="1" min="9218" max="9219" style="3856" width="12.28515625"/>
    <col customWidth="1" min="9220" max="9220" style="3856" width="9.140625"/>
    <col customWidth="1" min="9221" max="9221" style="3856" width="12.28515625"/>
    <col customWidth="1" min="9222" max="9222" style="3856" width="14.5703125"/>
    <col customWidth="1" min="9223" max="9223" style="3856" width="13.28515625"/>
    <col customWidth="1" min="9224" max="9225" style="3856" width="13"/>
    <col customWidth="1" min="9226" max="9227" style="3856" width="9.140625"/>
    <col customWidth="1" min="9228" max="9228" style="3856" width="12.28515625"/>
    <col customWidth="1" min="9229" max="9229" style="3856" width="9.140625"/>
    <col min="9230" max="9232" style="3856" width="9.140625"/>
    <col customWidth="1" min="9233" max="9233" style="3856" width="0.28515625"/>
    <col customWidth="1" hidden="1" min="9234" max="9235" style="3856" width="0"/>
    <col min="9236" max="9472" style="3856" width="9.140625"/>
    <col customWidth="1" min="9473" max="9473" style="3856" width="75.140625"/>
    <col customWidth="1" min="9474" max="9475" style="3856" width="12.28515625"/>
    <col customWidth="1" min="9476" max="9476" style="3856" width="9.140625"/>
    <col customWidth="1" min="9477" max="9477" style="3856" width="12.28515625"/>
    <col customWidth="1" min="9478" max="9478" style="3856" width="14.5703125"/>
    <col customWidth="1" min="9479" max="9479" style="3856" width="13.28515625"/>
    <col customWidth="1" min="9480" max="9481" style="3856" width="13"/>
    <col customWidth="1" min="9482" max="9483" style="3856" width="9.140625"/>
    <col customWidth="1" min="9484" max="9484" style="3856" width="12.28515625"/>
    <col customWidth="1" min="9485" max="9485" style="3856" width="9.140625"/>
    <col min="9486" max="9488" style="3856" width="9.140625"/>
    <col customWidth="1" min="9489" max="9489" style="3856" width="0.28515625"/>
    <col customWidth="1" hidden="1" min="9490" max="9491" style="3856" width="0"/>
    <col min="9492" max="9728" style="3856" width="9.140625"/>
    <col customWidth="1" min="9729" max="9729" style="3856" width="75.140625"/>
    <col customWidth="1" min="9730" max="9731" style="3856" width="12.28515625"/>
    <col customWidth="1" min="9732" max="9732" style="3856" width="9.140625"/>
    <col customWidth="1" min="9733" max="9733" style="3856" width="12.28515625"/>
    <col customWidth="1" min="9734" max="9734" style="3856" width="14.5703125"/>
    <col customWidth="1" min="9735" max="9735" style="3856" width="13.28515625"/>
    <col customWidth="1" min="9736" max="9737" style="3856" width="13"/>
    <col customWidth="1" min="9738" max="9739" style="3856" width="9.140625"/>
    <col customWidth="1" min="9740" max="9740" style="3856" width="12.28515625"/>
    <col customWidth="1" min="9741" max="9741" style="3856" width="9.140625"/>
    <col min="9742" max="9744" style="3856" width="9.140625"/>
    <col customWidth="1" min="9745" max="9745" style="3856" width="0.28515625"/>
    <col customWidth="1" hidden="1" min="9746" max="9747" style="3856" width="0"/>
    <col min="9748" max="9984" style="3856" width="9.140625"/>
    <col customWidth="1" min="9985" max="9985" style="3856" width="75.140625"/>
    <col customWidth="1" min="9986" max="9987" style="3856" width="12.28515625"/>
    <col customWidth="1" min="9988" max="9988" style="3856" width="9.140625"/>
    <col customWidth="1" min="9989" max="9989" style="3856" width="12.28515625"/>
    <col customWidth="1" min="9990" max="9990" style="3856" width="14.5703125"/>
    <col customWidth="1" min="9991" max="9991" style="3856" width="13.28515625"/>
    <col customWidth="1" min="9992" max="9993" style="3856" width="13"/>
    <col customWidth="1" min="9994" max="9995" style="3856" width="9.140625"/>
    <col customWidth="1" min="9996" max="9996" style="3856" width="12.28515625"/>
    <col customWidth="1" min="9997" max="9997" style="3856" width="9.140625"/>
    <col min="9998" max="10000" style="3856" width="9.140625"/>
    <col customWidth="1" min="10001" max="10001" style="3856" width="0.28515625"/>
    <col customWidth="1" hidden="1" min="10002" max="10003" style="3856" width="0"/>
    <col min="10004" max="10240" style="3856" width="9.140625"/>
    <col customWidth="1" min="10241" max="10241" style="3856" width="75.140625"/>
    <col customWidth="1" min="10242" max="10243" style="3856" width="12.28515625"/>
    <col customWidth="1" min="10244" max="10244" style="3856" width="9.140625"/>
    <col customWidth="1" min="10245" max="10245" style="3856" width="12.28515625"/>
    <col customWidth="1" min="10246" max="10246" style="3856" width="14.5703125"/>
    <col customWidth="1" min="10247" max="10247" style="3856" width="13.28515625"/>
    <col customWidth="1" min="10248" max="10249" style="3856" width="13"/>
    <col customWidth="1" min="10250" max="10251" style="3856" width="9.140625"/>
    <col customWidth="1" min="10252" max="10252" style="3856" width="12.28515625"/>
    <col customWidth="1" min="10253" max="10253" style="3856" width="9.140625"/>
    <col min="10254" max="10256" style="3856" width="9.140625"/>
    <col customWidth="1" min="10257" max="10257" style="3856" width="0.28515625"/>
    <col customWidth="1" hidden="1" min="10258" max="10259" style="3856" width="0"/>
    <col min="10260" max="10496" style="3856" width="9.140625"/>
    <col customWidth="1" min="10497" max="10497" style="3856" width="75.140625"/>
    <col customWidth="1" min="10498" max="10499" style="3856" width="12.28515625"/>
    <col customWidth="1" min="10500" max="10500" style="3856" width="9.140625"/>
    <col customWidth="1" min="10501" max="10501" style="3856" width="12.28515625"/>
    <col customWidth="1" min="10502" max="10502" style="3856" width="14.5703125"/>
    <col customWidth="1" min="10503" max="10503" style="3856" width="13.28515625"/>
    <col customWidth="1" min="10504" max="10505" style="3856" width="13"/>
    <col customWidth="1" min="10506" max="10507" style="3856" width="9.140625"/>
    <col customWidth="1" min="10508" max="10508" style="3856" width="12.28515625"/>
    <col customWidth="1" min="10509" max="10509" style="3856" width="9.140625"/>
    <col min="10510" max="10512" style="3856" width="9.140625"/>
    <col customWidth="1" min="10513" max="10513" style="3856" width="0.28515625"/>
    <col customWidth="1" hidden="1" min="10514" max="10515" style="3856" width="0"/>
    <col min="10516" max="10752" style="3856" width="9.140625"/>
    <col customWidth="1" min="10753" max="10753" style="3856" width="75.140625"/>
    <col customWidth="1" min="10754" max="10755" style="3856" width="12.28515625"/>
    <col customWidth="1" min="10756" max="10756" style="3856" width="9.140625"/>
    <col customWidth="1" min="10757" max="10757" style="3856" width="12.28515625"/>
    <col customWidth="1" min="10758" max="10758" style="3856" width="14.5703125"/>
    <col customWidth="1" min="10759" max="10759" style="3856" width="13.28515625"/>
    <col customWidth="1" min="10760" max="10761" style="3856" width="13"/>
    <col customWidth="1" min="10762" max="10763" style="3856" width="9.140625"/>
    <col customWidth="1" min="10764" max="10764" style="3856" width="12.28515625"/>
    <col customWidth="1" min="10765" max="10765" style="3856" width="9.140625"/>
    <col min="10766" max="10768" style="3856" width="9.140625"/>
    <col customWidth="1" min="10769" max="10769" style="3856" width="0.28515625"/>
    <col customWidth="1" hidden="1" min="10770" max="10771" style="3856" width="0"/>
    <col min="10772" max="11008" style="3856" width="9.140625"/>
    <col customWidth="1" min="11009" max="11009" style="3856" width="75.140625"/>
    <col customWidth="1" min="11010" max="11011" style="3856" width="12.28515625"/>
    <col customWidth="1" min="11012" max="11012" style="3856" width="9.140625"/>
    <col customWidth="1" min="11013" max="11013" style="3856" width="12.28515625"/>
    <col customWidth="1" min="11014" max="11014" style="3856" width="14.5703125"/>
    <col customWidth="1" min="11015" max="11015" style="3856" width="13.28515625"/>
    <col customWidth="1" min="11016" max="11017" style="3856" width="13"/>
    <col customWidth="1" min="11018" max="11019" style="3856" width="9.140625"/>
    <col customWidth="1" min="11020" max="11020" style="3856" width="12.28515625"/>
    <col customWidth="1" min="11021" max="11021" style="3856" width="9.140625"/>
    <col min="11022" max="11024" style="3856" width="9.140625"/>
    <col customWidth="1" min="11025" max="11025" style="3856" width="0.28515625"/>
    <col customWidth="1" hidden="1" min="11026" max="11027" style="3856" width="0"/>
    <col min="11028" max="11264" style="3856" width="9.140625"/>
    <col customWidth="1" min="11265" max="11265" style="3856" width="75.140625"/>
    <col customWidth="1" min="11266" max="11267" style="3856" width="12.28515625"/>
    <col customWidth="1" min="11268" max="11268" style="3856" width="9.140625"/>
    <col customWidth="1" min="11269" max="11269" style="3856" width="12.28515625"/>
    <col customWidth="1" min="11270" max="11270" style="3856" width="14.5703125"/>
    <col customWidth="1" min="11271" max="11271" style="3856" width="13.28515625"/>
    <col customWidth="1" min="11272" max="11273" style="3856" width="13"/>
    <col customWidth="1" min="11274" max="11275" style="3856" width="9.140625"/>
    <col customWidth="1" min="11276" max="11276" style="3856" width="12.28515625"/>
    <col customWidth="1" min="11277" max="11277" style="3856" width="9.140625"/>
    <col min="11278" max="11280" style="3856" width="9.140625"/>
    <col customWidth="1" min="11281" max="11281" style="3856" width="0.28515625"/>
    <col customWidth="1" hidden="1" min="11282" max="11283" style="3856" width="0"/>
    <col min="11284" max="11520" style="3856" width="9.140625"/>
    <col customWidth="1" min="11521" max="11521" style="3856" width="75.140625"/>
    <col customWidth="1" min="11522" max="11523" style="3856" width="12.28515625"/>
    <col customWidth="1" min="11524" max="11524" style="3856" width="9.140625"/>
    <col customWidth="1" min="11525" max="11525" style="3856" width="12.28515625"/>
    <col customWidth="1" min="11526" max="11526" style="3856" width="14.5703125"/>
    <col customWidth="1" min="11527" max="11527" style="3856" width="13.28515625"/>
    <col customWidth="1" min="11528" max="11529" style="3856" width="13"/>
    <col customWidth="1" min="11530" max="11531" style="3856" width="9.140625"/>
    <col customWidth="1" min="11532" max="11532" style="3856" width="12.28515625"/>
    <col customWidth="1" min="11533" max="11533" style="3856" width="9.140625"/>
    <col min="11534" max="11536" style="3856" width="9.140625"/>
    <col customWidth="1" min="11537" max="11537" style="3856" width="0.28515625"/>
    <col customWidth="1" hidden="1" min="11538" max="11539" style="3856" width="0"/>
    <col min="11540" max="11776" style="3856" width="9.140625"/>
    <col customWidth="1" min="11777" max="11777" style="3856" width="75.140625"/>
    <col customWidth="1" min="11778" max="11779" style="3856" width="12.28515625"/>
    <col customWidth="1" min="11780" max="11780" style="3856" width="9.140625"/>
    <col customWidth="1" min="11781" max="11781" style="3856" width="12.28515625"/>
    <col customWidth="1" min="11782" max="11782" style="3856" width="14.5703125"/>
    <col customWidth="1" min="11783" max="11783" style="3856" width="13.28515625"/>
    <col customWidth="1" min="11784" max="11785" style="3856" width="13"/>
    <col customWidth="1" min="11786" max="11787" style="3856" width="9.140625"/>
    <col customWidth="1" min="11788" max="11788" style="3856" width="12.28515625"/>
    <col customWidth="1" min="11789" max="11789" style="3856" width="9.140625"/>
    <col min="11790" max="11792" style="3856" width="9.140625"/>
    <col customWidth="1" min="11793" max="11793" style="3856" width="0.28515625"/>
    <col customWidth="1" hidden="1" min="11794" max="11795" style="3856" width="0"/>
    <col min="11796" max="12032" style="3856" width="9.140625"/>
    <col customWidth="1" min="12033" max="12033" style="3856" width="75.140625"/>
    <col customWidth="1" min="12034" max="12035" style="3856" width="12.28515625"/>
    <col customWidth="1" min="12036" max="12036" style="3856" width="9.140625"/>
    <col customWidth="1" min="12037" max="12037" style="3856" width="12.28515625"/>
    <col customWidth="1" min="12038" max="12038" style="3856" width="14.5703125"/>
    <col customWidth="1" min="12039" max="12039" style="3856" width="13.28515625"/>
    <col customWidth="1" min="12040" max="12041" style="3856" width="13"/>
    <col customWidth="1" min="12042" max="12043" style="3856" width="9.140625"/>
    <col customWidth="1" min="12044" max="12044" style="3856" width="12.28515625"/>
    <col customWidth="1" min="12045" max="12045" style="3856" width="9.140625"/>
    <col min="12046" max="12048" style="3856" width="9.140625"/>
    <col customWidth="1" min="12049" max="12049" style="3856" width="0.28515625"/>
    <col customWidth="1" hidden="1" min="12050" max="12051" style="3856" width="0"/>
    <col min="12052" max="12288" style="3856" width="9.140625"/>
    <col customWidth="1" min="12289" max="12289" style="3856" width="75.140625"/>
    <col customWidth="1" min="12290" max="12291" style="3856" width="12.28515625"/>
    <col customWidth="1" min="12292" max="12292" style="3856" width="9.140625"/>
    <col customWidth="1" min="12293" max="12293" style="3856" width="12.28515625"/>
    <col customWidth="1" min="12294" max="12294" style="3856" width="14.5703125"/>
    <col customWidth="1" min="12295" max="12295" style="3856" width="13.28515625"/>
    <col customWidth="1" min="12296" max="12297" style="3856" width="13"/>
    <col customWidth="1" min="12298" max="12299" style="3856" width="9.140625"/>
    <col customWidth="1" min="12300" max="12300" style="3856" width="12.28515625"/>
    <col customWidth="1" min="12301" max="12301" style="3856" width="9.140625"/>
    <col min="12302" max="12304" style="3856" width="9.140625"/>
    <col customWidth="1" min="12305" max="12305" style="3856" width="0.28515625"/>
    <col customWidth="1" hidden="1" min="12306" max="12307" style="3856" width="0"/>
    <col min="12308" max="12544" style="3856" width="9.140625"/>
    <col customWidth="1" min="12545" max="12545" style="3856" width="75.140625"/>
    <col customWidth="1" min="12546" max="12547" style="3856" width="12.28515625"/>
    <col customWidth="1" min="12548" max="12548" style="3856" width="9.140625"/>
    <col customWidth="1" min="12549" max="12549" style="3856" width="12.28515625"/>
    <col customWidth="1" min="12550" max="12550" style="3856" width="14.5703125"/>
    <col customWidth="1" min="12551" max="12551" style="3856" width="13.28515625"/>
    <col customWidth="1" min="12552" max="12553" style="3856" width="13"/>
    <col customWidth="1" min="12554" max="12555" style="3856" width="9.140625"/>
    <col customWidth="1" min="12556" max="12556" style="3856" width="12.28515625"/>
    <col customWidth="1" min="12557" max="12557" style="3856" width="9.140625"/>
    <col min="12558" max="12560" style="3856" width="9.140625"/>
    <col customWidth="1" min="12561" max="12561" style="3856" width="0.28515625"/>
    <col customWidth="1" hidden="1" min="12562" max="12563" style="3856" width="0"/>
    <col min="12564" max="12800" style="3856" width="9.140625"/>
    <col customWidth="1" min="12801" max="12801" style="3856" width="75.140625"/>
    <col customWidth="1" min="12802" max="12803" style="3856" width="12.28515625"/>
    <col customWidth="1" min="12804" max="12804" style="3856" width="9.140625"/>
    <col customWidth="1" min="12805" max="12805" style="3856" width="12.28515625"/>
    <col customWidth="1" min="12806" max="12806" style="3856" width="14.5703125"/>
    <col customWidth="1" min="12807" max="12807" style="3856" width="13.28515625"/>
    <col customWidth="1" min="12808" max="12809" style="3856" width="13"/>
    <col customWidth="1" min="12810" max="12811" style="3856" width="9.140625"/>
    <col customWidth="1" min="12812" max="12812" style="3856" width="12.28515625"/>
    <col customWidth="1" min="12813" max="12813" style="3856" width="9.140625"/>
    <col min="12814" max="12816" style="3856" width="9.140625"/>
    <col customWidth="1" min="12817" max="12817" style="3856" width="0.28515625"/>
    <col customWidth="1" hidden="1" min="12818" max="12819" style="3856" width="0"/>
    <col min="12820" max="13056" style="3856" width="9.140625"/>
    <col customWidth="1" min="13057" max="13057" style="3856" width="75.140625"/>
    <col customWidth="1" min="13058" max="13059" style="3856" width="12.28515625"/>
    <col customWidth="1" min="13060" max="13060" style="3856" width="9.140625"/>
    <col customWidth="1" min="13061" max="13061" style="3856" width="12.28515625"/>
    <col customWidth="1" min="13062" max="13062" style="3856" width="14.5703125"/>
    <col customWidth="1" min="13063" max="13063" style="3856" width="13.28515625"/>
    <col customWidth="1" min="13064" max="13065" style="3856" width="13"/>
    <col customWidth="1" min="13066" max="13067" style="3856" width="9.140625"/>
    <col customWidth="1" min="13068" max="13068" style="3856" width="12.28515625"/>
    <col customWidth="1" min="13069" max="13069" style="3856" width="9.140625"/>
    <col min="13070" max="13072" style="3856" width="9.140625"/>
    <col customWidth="1" min="13073" max="13073" style="3856" width="0.28515625"/>
    <col customWidth="1" hidden="1" min="13074" max="13075" style="3856" width="0"/>
    <col min="13076" max="13312" style="3856" width="9.140625"/>
    <col customWidth="1" min="13313" max="13313" style="3856" width="75.140625"/>
    <col customWidth="1" min="13314" max="13315" style="3856" width="12.28515625"/>
    <col customWidth="1" min="13316" max="13316" style="3856" width="9.140625"/>
    <col customWidth="1" min="13317" max="13317" style="3856" width="12.28515625"/>
    <col customWidth="1" min="13318" max="13318" style="3856" width="14.5703125"/>
    <col customWidth="1" min="13319" max="13319" style="3856" width="13.28515625"/>
    <col customWidth="1" min="13320" max="13321" style="3856" width="13"/>
    <col customWidth="1" min="13322" max="13323" style="3856" width="9.140625"/>
    <col customWidth="1" min="13324" max="13324" style="3856" width="12.28515625"/>
    <col customWidth="1" min="13325" max="13325" style="3856" width="9.140625"/>
    <col min="13326" max="13328" style="3856" width="9.140625"/>
    <col customWidth="1" min="13329" max="13329" style="3856" width="0.28515625"/>
    <col customWidth="1" hidden="1" min="13330" max="13331" style="3856" width="0"/>
    <col min="13332" max="13568" style="3856" width="9.140625"/>
    <col customWidth="1" min="13569" max="13569" style="3856" width="75.140625"/>
    <col customWidth="1" min="13570" max="13571" style="3856" width="12.28515625"/>
    <col customWidth="1" min="13572" max="13572" style="3856" width="9.140625"/>
    <col customWidth="1" min="13573" max="13573" style="3856" width="12.28515625"/>
    <col customWidth="1" min="13574" max="13574" style="3856" width="14.5703125"/>
    <col customWidth="1" min="13575" max="13575" style="3856" width="13.28515625"/>
    <col customWidth="1" min="13576" max="13577" style="3856" width="13"/>
    <col customWidth="1" min="13578" max="13579" style="3856" width="9.140625"/>
    <col customWidth="1" min="13580" max="13580" style="3856" width="12.28515625"/>
    <col customWidth="1" min="13581" max="13581" style="3856" width="9.140625"/>
    <col min="13582" max="13584" style="3856" width="9.140625"/>
    <col customWidth="1" min="13585" max="13585" style="3856" width="0.28515625"/>
    <col customWidth="1" hidden="1" min="13586" max="13587" style="3856" width="0"/>
    <col min="13588" max="13824" style="3856" width="9.140625"/>
    <col customWidth="1" min="13825" max="13825" style="3856" width="75.140625"/>
    <col customWidth="1" min="13826" max="13827" style="3856" width="12.28515625"/>
    <col customWidth="1" min="13828" max="13828" style="3856" width="9.140625"/>
    <col customWidth="1" min="13829" max="13829" style="3856" width="12.28515625"/>
    <col customWidth="1" min="13830" max="13830" style="3856" width="14.5703125"/>
    <col customWidth="1" min="13831" max="13831" style="3856" width="13.28515625"/>
    <col customWidth="1" min="13832" max="13833" style="3856" width="13"/>
    <col customWidth="1" min="13834" max="13835" style="3856" width="9.140625"/>
    <col customWidth="1" min="13836" max="13836" style="3856" width="12.28515625"/>
    <col customWidth="1" min="13837" max="13837" style="3856" width="9.140625"/>
    <col min="13838" max="13840" style="3856" width="9.140625"/>
    <col customWidth="1" min="13841" max="13841" style="3856" width="0.28515625"/>
    <col customWidth="1" hidden="1" min="13842" max="13843" style="3856" width="0"/>
    <col min="13844" max="14080" style="3856" width="9.140625"/>
    <col customWidth="1" min="14081" max="14081" style="3856" width="75.140625"/>
    <col customWidth="1" min="14082" max="14083" style="3856" width="12.28515625"/>
    <col customWidth="1" min="14084" max="14084" style="3856" width="9.140625"/>
    <col customWidth="1" min="14085" max="14085" style="3856" width="12.28515625"/>
    <col customWidth="1" min="14086" max="14086" style="3856" width="14.5703125"/>
    <col customWidth="1" min="14087" max="14087" style="3856" width="13.28515625"/>
    <col customWidth="1" min="14088" max="14089" style="3856" width="13"/>
    <col customWidth="1" min="14090" max="14091" style="3856" width="9.140625"/>
    <col customWidth="1" min="14092" max="14092" style="3856" width="12.28515625"/>
    <col customWidth="1" min="14093" max="14093" style="3856" width="9.140625"/>
    <col min="14094" max="14096" style="3856" width="9.140625"/>
    <col customWidth="1" min="14097" max="14097" style="3856" width="0.28515625"/>
    <col customWidth="1" hidden="1" min="14098" max="14099" style="3856" width="0"/>
    <col min="14100" max="14336" style="3856" width="9.140625"/>
    <col customWidth="1" min="14337" max="14337" style="3856" width="75.140625"/>
    <col customWidth="1" min="14338" max="14339" style="3856" width="12.28515625"/>
    <col customWidth="1" min="14340" max="14340" style="3856" width="9.140625"/>
    <col customWidth="1" min="14341" max="14341" style="3856" width="12.28515625"/>
    <col customWidth="1" min="14342" max="14342" style="3856" width="14.5703125"/>
    <col customWidth="1" min="14343" max="14343" style="3856" width="13.28515625"/>
    <col customWidth="1" min="14344" max="14345" style="3856" width="13"/>
    <col customWidth="1" min="14346" max="14347" style="3856" width="9.140625"/>
    <col customWidth="1" min="14348" max="14348" style="3856" width="12.28515625"/>
    <col customWidth="1" min="14349" max="14349" style="3856" width="9.140625"/>
    <col min="14350" max="14352" style="3856" width="9.140625"/>
    <col customWidth="1" min="14353" max="14353" style="3856" width="0.28515625"/>
    <col customWidth="1" hidden="1" min="14354" max="14355" style="3856" width="0"/>
    <col min="14356" max="14592" style="3856" width="9.140625"/>
    <col customWidth="1" min="14593" max="14593" style="3856" width="75.140625"/>
    <col customWidth="1" min="14594" max="14595" style="3856" width="12.28515625"/>
    <col customWidth="1" min="14596" max="14596" style="3856" width="9.140625"/>
    <col customWidth="1" min="14597" max="14597" style="3856" width="12.28515625"/>
    <col customWidth="1" min="14598" max="14598" style="3856" width="14.5703125"/>
    <col customWidth="1" min="14599" max="14599" style="3856" width="13.28515625"/>
    <col customWidth="1" min="14600" max="14601" style="3856" width="13"/>
    <col customWidth="1" min="14602" max="14603" style="3856" width="9.140625"/>
    <col customWidth="1" min="14604" max="14604" style="3856" width="12.28515625"/>
    <col customWidth="1" min="14605" max="14605" style="3856" width="9.140625"/>
    <col min="14606" max="14608" style="3856" width="9.140625"/>
    <col customWidth="1" min="14609" max="14609" style="3856" width="0.28515625"/>
    <col customWidth="1" hidden="1" min="14610" max="14611" style="3856" width="0"/>
    <col min="14612" max="14848" style="3856" width="9.140625"/>
    <col customWidth="1" min="14849" max="14849" style="3856" width="75.140625"/>
    <col customWidth="1" min="14850" max="14851" style="3856" width="12.28515625"/>
    <col customWidth="1" min="14852" max="14852" style="3856" width="9.140625"/>
    <col customWidth="1" min="14853" max="14853" style="3856" width="12.28515625"/>
    <col customWidth="1" min="14854" max="14854" style="3856" width="14.5703125"/>
    <col customWidth="1" min="14855" max="14855" style="3856" width="13.28515625"/>
    <col customWidth="1" min="14856" max="14857" style="3856" width="13"/>
    <col customWidth="1" min="14858" max="14859" style="3856" width="9.140625"/>
    <col customWidth="1" min="14860" max="14860" style="3856" width="12.28515625"/>
    <col customWidth="1" min="14861" max="14861" style="3856" width="9.140625"/>
    <col min="14862" max="14864" style="3856" width="9.140625"/>
    <col customWidth="1" min="14865" max="14865" style="3856" width="0.28515625"/>
    <col customWidth="1" hidden="1" min="14866" max="14867" style="3856" width="0"/>
    <col min="14868" max="15104" style="3856" width="9.140625"/>
    <col customWidth="1" min="15105" max="15105" style="3856" width="75.140625"/>
    <col customWidth="1" min="15106" max="15107" style="3856" width="12.28515625"/>
    <col customWidth="1" min="15108" max="15108" style="3856" width="9.140625"/>
    <col customWidth="1" min="15109" max="15109" style="3856" width="12.28515625"/>
    <col customWidth="1" min="15110" max="15110" style="3856" width="14.5703125"/>
    <col customWidth="1" min="15111" max="15111" style="3856" width="13.28515625"/>
    <col customWidth="1" min="15112" max="15113" style="3856" width="13"/>
    <col customWidth="1" min="15114" max="15115" style="3856" width="9.140625"/>
    <col customWidth="1" min="15116" max="15116" style="3856" width="12.28515625"/>
    <col customWidth="1" min="15117" max="15117" style="3856" width="9.140625"/>
    <col min="15118" max="15120" style="3856" width="9.140625"/>
    <col customWidth="1" min="15121" max="15121" style="3856" width="0.28515625"/>
    <col customWidth="1" hidden="1" min="15122" max="15123" style="3856" width="0"/>
    <col min="15124" max="15360" style="3856" width="9.140625"/>
    <col customWidth="1" min="15361" max="15361" style="3856" width="75.140625"/>
    <col customWidth="1" min="15362" max="15363" style="3856" width="12.28515625"/>
    <col customWidth="1" min="15364" max="15364" style="3856" width="9.140625"/>
    <col customWidth="1" min="15365" max="15365" style="3856" width="12.28515625"/>
    <col customWidth="1" min="15366" max="15366" style="3856" width="14.5703125"/>
    <col customWidth="1" min="15367" max="15367" style="3856" width="13.28515625"/>
    <col customWidth="1" min="15368" max="15369" style="3856" width="13"/>
    <col customWidth="1" min="15370" max="15371" style="3856" width="9.140625"/>
    <col customWidth="1" min="15372" max="15372" style="3856" width="12.28515625"/>
    <col customWidth="1" min="15373" max="15373" style="3856" width="9.140625"/>
    <col min="15374" max="15376" style="3856" width="9.140625"/>
    <col customWidth="1" min="15377" max="15377" style="3856" width="0.28515625"/>
    <col customWidth="1" hidden="1" min="15378" max="15379" style="3856" width="0"/>
    <col min="15380" max="15616" style="3856" width="9.140625"/>
    <col customWidth="1" min="15617" max="15617" style="3856" width="75.140625"/>
    <col customWidth="1" min="15618" max="15619" style="3856" width="12.28515625"/>
    <col customWidth="1" min="15620" max="15620" style="3856" width="9.140625"/>
    <col customWidth="1" min="15621" max="15621" style="3856" width="12.28515625"/>
    <col customWidth="1" min="15622" max="15622" style="3856" width="14.5703125"/>
    <col customWidth="1" min="15623" max="15623" style="3856" width="13.28515625"/>
    <col customWidth="1" min="15624" max="15625" style="3856" width="13"/>
    <col customWidth="1" min="15626" max="15627" style="3856" width="9.140625"/>
    <col customWidth="1" min="15628" max="15628" style="3856" width="12.28515625"/>
    <col customWidth="1" min="15629" max="15629" style="3856" width="9.140625"/>
    <col min="15630" max="15632" style="3856" width="9.140625"/>
    <col customWidth="1" min="15633" max="15633" style="3856" width="0.28515625"/>
    <col customWidth="1" hidden="1" min="15634" max="15635" style="3856" width="0"/>
    <col min="15636" max="15872" style="3856" width="9.140625"/>
    <col customWidth="1" min="15873" max="15873" style="3856" width="75.140625"/>
    <col customWidth="1" min="15874" max="15875" style="3856" width="12.28515625"/>
    <col customWidth="1" min="15876" max="15876" style="3856" width="9.140625"/>
    <col customWidth="1" min="15877" max="15877" style="3856" width="12.28515625"/>
    <col customWidth="1" min="15878" max="15878" style="3856" width="14.5703125"/>
    <col customWidth="1" min="15879" max="15879" style="3856" width="13.28515625"/>
    <col customWidth="1" min="15880" max="15881" style="3856" width="13"/>
    <col customWidth="1" min="15882" max="15883" style="3856" width="9.140625"/>
    <col customWidth="1" min="15884" max="15884" style="3856" width="12.28515625"/>
    <col customWidth="1" min="15885" max="15885" style="3856" width="9.140625"/>
    <col min="15886" max="15888" style="3856" width="9.140625"/>
    <col customWidth="1" min="15889" max="15889" style="3856" width="0.28515625"/>
    <col customWidth="1" hidden="1" min="15890" max="15891" style="3856" width="0"/>
    <col min="15892" max="16128" style="3856" width="9.140625"/>
    <col customWidth="1" min="16129" max="16129" style="3856" width="75.140625"/>
    <col customWidth="1" min="16130" max="16131" style="3856" width="12.28515625"/>
    <col customWidth="1" min="16132" max="16132" style="3856" width="9.140625"/>
    <col customWidth="1" min="16133" max="16133" style="3856" width="12.28515625"/>
    <col customWidth="1" min="16134" max="16134" style="3856" width="14.5703125"/>
    <col customWidth="1" min="16135" max="16135" style="3856" width="13.28515625"/>
    <col customWidth="1" min="16136" max="16137" style="3856" width="13"/>
    <col customWidth="1" min="16138" max="16139" style="3856" width="9.140625"/>
    <col customWidth="1" min="16140" max="16140" style="3856" width="12.28515625"/>
    <col customWidth="1" min="16141" max="16141" style="3856" width="9.140625"/>
    <col min="16142" max="16144" style="3856" width="9.140625"/>
    <col customWidth="1" min="16145" max="16145" style="3856" width="0.28515625"/>
    <col customWidth="1" hidden="1" min="16146" max="16147" style="3856" width="0"/>
    <col min="16148" max="16384" style="3856" width="9.140625"/>
  </cols>
  <sheetData>
    <row r="1" ht="44.25" customHeight="1">
      <c r="A1" s="141" t="s">
        <v>313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4139"/>
      <c r="O1" s="4139"/>
      <c r="P1" s="4140"/>
      <c r="Q1" s="4140"/>
      <c r="R1" s="4140"/>
      <c r="S1" s="4140"/>
    </row>
    <row r="2" ht="20.25" customHeight="1">
      <c r="A2" s="141" t="s">
        <v>314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4140"/>
      <c r="P2" s="4140"/>
      <c r="Q2" s="4140"/>
      <c r="R2" s="4140"/>
      <c r="S2" s="4140"/>
    </row>
    <row r="3" ht="19.5">
      <c r="A3" s="141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</row>
    <row r="4" ht="21" customHeight="1">
      <c r="A4" s="405" t="s">
        <v>3</v>
      </c>
      <c r="B4" s="406" t="s">
        <v>36</v>
      </c>
      <c r="C4" s="407"/>
      <c r="D4" s="408"/>
      <c r="E4" s="406" t="s">
        <v>37</v>
      </c>
      <c r="F4" s="407"/>
      <c r="G4" s="408"/>
      <c r="H4" s="406" t="s">
        <v>45</v>
      </c>
      <c r="I4" s="407"/>
      <c r="J4" s="408"/>
      <c r="K4" s="409" t="s">
        <v>38</v>
      </c>
      <c r="L4" s="148"/>
      <c r="M4" s="149"/>
      <c r="N4" s="4141"/>
      <c r="O4" s="142"/>
      <c r="P4" s="142"/>
      <c r="Q4" s="142"/>
      <c r="R4" s="142"/>
      <c r="S4" s="142"/>
    </row>
    <row r="5" ht="104.25">
      <c r="A5" s="150"/>
      <c r="B5" s="410" t="s">
        <v>9</v>
      </c>
      <c r="C5" s="410" t="s">
        <v>10</v>
      </c>
      <c r="D5" s="410" t="s">
        <v>11</v>
      </c>
      <c r="E5" s="410" t="s">
        <v>9</v>
      </c>
      <c r="F5" s="410" t="s">
        <v>10</v>
      </c>
      <c r="G5" s="410" t="s">
        <v>11</v>
      </c>
      <c r="H5" s="410" t="s">
        <v>9</v>
      </c>
      <c r="I5" s="410" t="s">
        <v>10</v>
      </c>
      <c r="J5" s="410" t="s">
        <v>11</v>
      </c>
      <c r="K5" s="410" t="s">
        <v>9</v>
      </c>
      <c r="L5" s="410" t="s">
        <v>10</v>
      </c>
      <c r="M5" s="411" t="s">
        <v>11</v>
      </c>
      <c r="N5" s="4141"/>
      <c r="O5" s="142"/>
      <c r="P5" s="142"/>
      <c r="Q5" s="142"/>
      <c r="R5" s="142"/>
      <c r="S5" s="142"/>
    </row>
    <row r="6" ht="19.5">
      <c r="A6" s="4142" t="s">
        <v>12</v>
      </c>
      <c r="B6" s="4143"/>
      <c r="C6" s="4144"/>
      <c r="D6" s="4145"/>
      <c r="E6" s="4143"/>
      <c r="F6" s="4144"/>
      <c r="G6" s="4146"/>
      <c r="H6" s="4143"/>
      <c r="I6" s="4144"/>
      <c r="J6" s="4145"/>
      <c r="K6" s="4112"/>
      <c r="L6" s="4113"/>
      <c r="M6" s="4114"/>
      <c r="N6" s="4141"/>
      <c r="O6" s="142"/>
      <c r="P6" s="142"/>
      <c r="Q6" s="142"/>
      <c r="R6" s="142"/>
      <c r="S6" s="142"/>
    </row>
    <row r="7" ht="19.5">
      <c r="A7" s="4147" t="s">
        <v>312</v>
      </c>
      <c r="B7" s="4148">
        <f>B11+B14</f>
        <v>0</v>
      </c>
      <c r="C7" s="4148">
        <v>15</v>
      </c>
      <c r="D7" s="4148">
        <v>15</v>
      </c>
      <c r="E7" s="4148">
        <f>E11+E14</f>
        <v>0</v>
      </c>
      <c r="F7" s="4148">
        <v>10</v>
      </c>
      <c r="G7" s="4148">
        <v>10</v>
      </c>
      <c r="H7" s="4148">
        <f>H11+H14</f>
        <v>0</v>
      </c>
      <c r="I7" s="4148">
        <v>1</v>
      </c>
      <c r="J7" s="4148">
        <v>1</v>
      </c>
      <c r="K7" s="4148">
        <f>K11+K14</f>
        <v>0</v>
      </c>
      <c r="L7" s="4148">
        <v>26</v>
      </c>
      <c r="M7" s="479">
        <v>26</v>
      </c>
      <c r="N7" s="4141"/>
      <c r="O7" s="142"/>
      <c r="P7" s="142"/>
      <c r="Q7" s="142"/>
      <c r="R7" s="142"/>
      <c r="S7" s="142"/>
    </row>
    <row r="8" ht="19.5">
      <c r="A8" s="3814" t="s">
        <v>30</v>
      </c>
      <c r="B8" s="4149">
        <f t="shared" ref="B8:H8" si="758">SUM(B7)</f>
        <v>0</v>
      </c>
      <c r="C8" s="4149">
        <v>15</v>
      </c>
      <c r="D8" s="4149">
        <v>15</v>
      </c>
      <c r="E8" s="4149">
        <f t="shared" si="758"/>
        <v>0</v>
      </c>
      <c r="F8" s="4149">
        <v>10</v>
      </c>
      <c r="G8" s="4149">
        <v>10</v>
      </c>
      <c r="H8" s="4149">
        <f t="shared" si="758"/>
        <v>0</v>
      </c>
      <c r="I8" s="4149">
        <v>1</v>
      </c>
      <c r="J8" s="4149">
        <v>1</v>
      </c>
      <c r="K8" s="4149">
        <f t="shared" ref="K8:M8" si="759">SUM(K7)</f>
        <v>0</v>
      </c>
      <c r="L8" s="4149">
        <f t="shared" si="759"/>
        <v>26</v>
      </c>
      <c r="M8" s="4150">
        <f t="shared" si="759"/>
        <v>26</v>
      </c>
      <c r="N8" s="4141"/>
      <c r="O8" s="142"/>
      <c r="P8" s="142"/>
      <c r="Q8" s="142"/>
      <c r="R8" s="142"/>
      <c r="S8" s="142"/>
    </row>
    <row r="9" ht="19.5">
      <c r="A9" s="4151" t="s">
        <v>18</v>
      </c>
      <c r="B9" s="435"/>
      <c r="C9" s="215"/>
      <c r="D9" s="206"/>
      <c r="E9" s="435"/>
      <c r="F9" s="215"/>
      <c r="G9" s="206"/>
      <c r="H9" s="435"/>
      <c r="I9" s="215"/>
      <c r="J9" s="206"/>
      <c r="K9" s="4152"/>
      <c r="L9" s="215"/>
      <c r="M9" s="208"/>
      <c r="N9" s="4141"/>
      <c r="O9" s="142"/>
      <c r="P9" s="142"/>
      <c r="Q9" s="142"/>
      <c r="R9" s="142"/>
      <c r="S9" s="142"/>
    </row>
    <row r="10" ht="19.5">
      <c r="A10" s="4122" t="s">
        <v>19</v>
      </c>
      <c r="B10" s="437"/>
      <c r="C10" s="438"/>
      <c r="D10" s="4123"/>
      <c r="E10" s="437"/>
      <c r="F10" s="438"/>
      <c r="G10" s="4123"/>
      <c r="H10" s="437"/>
      <c r="I10" s="438"/>
      <c r="J10" s="4123"/>
      <c r="K10" s="4153"/>
      <c r="L10" s="4154"/>
      <c r="M10" s="4155"/>
      <c r="N10" s="4156"/>
      <c r="O10" s="142"/>
      <c r="P10" s="142"/>
      <c r="Q10" s="142"/>
      <c r="R10" s="142"/>
      <c r="S10" s="142"/>
    </row>
    <row r="11" ht="19.5">
      <c r="A11" s="4157" t="s">
        <v>312</v>
      </c>
      <c r="B11" s="4158">
        <v>0</v>
      </c>
      <c r="C11" s="4148">
        <v>15</v>
      </c>
      <c r="D11" s="4148">
        <v>15</v>
      </c>
      <c r="E11" s="4148">
        <f>E15+E18</f>
        <v>0</v>
      </c>
      <c r="F11" s="4148">
        <v>10</v>
      </c>
      <c r="G11" s="4148">
        <v>10</v>
      </c>
      <c r="H11" s="4148">
        <f>H15+H18</f>
        <v>0</v>
      </c>
      <c r="I11" s="4148">
        <v>1</v>
      </c>
      <c r="J11" s="4148">
        <v>1</v>
      </c>
      <c r="K11" s="4148">
        <f>K15+K18</f>
        <v>0</v>
      </c>
      <c r="L11" s="4148">
        <v>26</v>
      </c>
      <c r="M11" s="479">
        <v>26</v>
      </c>
      <c r="N11" s="4159"/>
      <c r="O11" s="142"/>
      <c r="P11" s="142"/>
      <c r="Q11" s="142"/>
      <c r="R11" s="142"/>
      <c r="S11" s="142"/>
    </row>
    <row r="12" ht="19.5">
      <c r="A12" s="4142" t="s">
        <v>21</v>
      </c>
      <c r="B12" s="4160">
        <f>SUM(B11:B11)</f>
        <v>0</v>
      </c>
      <c r="C12" s="4149">
        <v>15</v>
      </c>
      <c r="D12" s="4149">
        <v>15</v>
      </c>
      <c r="E12" s="4149">
        <f>SUM(E11)</f>
        <v>0</v>
      </c>
      <c r="F12" s="4149">
        <v>10</v>
      </c>
      <c r="G12" s="4149">
        <v>10</v>
      </c>
      <c r="H12" s="4149">
        <f>SUM(H11)</f>
        <v>0</v>
      </c>
      <c r="I12" s="4149">
        <v>1</v>
      </c>
      <c r="J12" s="4149">
        <v>1</v>
      </c>
      <c r="K12" s="4149">
        <f>SUM(K11)</f>
        <v>0</v>
      </c>
      <c r="L12" s="4149">
        <f>SUM(L11)</f>
        <v>26</v>
      </c>
      <c r="M12" s="4150">
        <f>SUM(M11)</f>
        <v>26</v>
      </c>
      <c r="N12" s="4161"/>
      <c r="O12" s="142"/>
      <c r="P12" s="142"/>
      <c r="Q12" s="142"/>
      <c r="R12" s="142"/>
      <c r="S12" s="142"/>
    </row>
    <row r="13" ht="19.5">
      <c r="A13" s="4162" t="s">
        <v>22</v>
      </c>
      <c r="B13" s="4163"/>
      <c r="C13" s="4164"/>
      <c r="D13" s="4165"/>
      <c r="E13" s="4163"/>
      <c r="F13" s="4164"/>
      <c r="G13" s="4165"/>
      <c r="H13" s="4163"/>
      <c r="I13" s="4166"/>
      <c r="J13" s="4167"/>
      <c r="K13" s="4168"/>
      <c r="L13" s="4169"/>
      <c r="M13" s="4170"/>
      <c r="N13" s="4159"/>
      <c r="O13" s="142"/>
      <c r="P13" s="142"/>
      <c r="Q13" s="142"/>
      <c r="R13" s="142"/>
      <c r="S13" s="142"/>
    </row>
    <row r="14" ht="19.5">
      <c r="A14" s="4157" t="s">
        <v>312</v>
      </c>
      <c r="B14" s="4158">
        <v>0</v>
      </c>
      <c r="C14" s="4171">
        <v>0</v>
      </c>
      <c r="D14" s="3818">
        <v>0</v>
      </c>
      <c r="E14" s="4158">
        <v>0</v>
      </c>
      <c r="F14" s="4171">
        <v>0</v>
      </c>
      <c r="G14" s="3818">
        <v>0</v>
      </c>
      <c r="H14" s="4158">
        <v>0</v>
      </c>
      <c r="I14" s="4171">
        <v>0</v>
      </c>
      <c r="J14" s="4172">
        <v>0</v>
      </c>
      <c r="K14" s="4173">
        <f>SUM(B14,E14,H14)</f>
        <v>0</v>
      </c>
      <c r="L14" s="4173">
        <f>SUM(C14,F14,I14)</f>
        <v>0</v>
      </c>
      <c r="M14" s="4174">
        <f>SUM(K14:L14)</f>
        <v>0</v>
      </c>
      <c r="N14" s="4159"/>
      <c r="O14" s="142"/>
      <c r="P14" s="142"/>
      <c r="Q14" s="142"/>
      <c r="R14" s="142"/>
      <c r="S14" s="142"/>
    </row>
    <row r="15" ht="19.5">
      <c r="A15" s="4142" t="s">
        <v>23</v>
      </c>
      <c r="B15" s="4175">
        <f t="shared" ref="B15:M15" si="760">SUM(B14:B14)</f>
        <v>0</v>
      </c>
      <c r="C15" s="4175">
        <f t="shared" si="760"/>
        <v>0</v>
      </c>
      <c r="D15" s="4175">
        <f t="shared" si="760"/>
        <v>0</v>
      </c>
      <c r="E15" s="4175">
        <f t="shared" si="760"/>
        <v>0</v>
      </c>
      <c r="F15" s="4175">
        <f t="shared" si="760"/>
        <v>0</v>
      </c>
      <c r="G15" s="4175">
        <f t="shared" si="760"/>
        <v>0</v>
      </c>
      <c r="H15" s="4175">
        <f t="shared" si="760"/>
        <v>0</v>
      </c>
      <c r="I15" s="4175">
        <f t="shared" si="760"/>
        <v>0</v>
      </c>
      <c r="J15" s="4175">
        <f t="shared" si="760"/>
        <v>0</v>
      </c>
      <c r="K15" s="4175">
        <f t="shared" si="760"/>
        <v>0</v>
      </c>
      <c r="L15" s="4175">
        <f t="shared" si="760"/>
        <v>0</v>
      </c>
      <c r="M15" s="4176">
        <f t="shared" si="760"/>
        <v>0</v>
      </c>
      <c r="N15" s="4159"/>
      <c r="O15" s="142"/>
      <c r="P15" s="142"/>
      <c r="Q15" s="142"/>
      <c r="R15" s="142"/>
      <c r="S15" s="142"/>
    </row>
    <row r="16" ht="19.5">
      <c r="A16" s="263" t="s">
        <v>315</v>
      </c>
      <c r="B16" s="4177">
        <f>B8</f>
        <v>0</v>
      </c>
      <c r="C16" s="4177">
        <f t="shared" ref="C16:M16" si="761">C8</f>
        <v>15</v>
      </c>
      <c r="D16" s="4177">
        <f t="shared" si="761"/>
        <v>15</v>
      </c>
      <c r="E16" s="4177">
        <f t="shared" si="761"/>
        <v>0</v>
      </c>
      <c r="F16" s="4177">
        <f t="shared" si="761"/>
        <v>10</v>
      </c>
      <c r="G16" s="4177">
        <f t="shared" si="761"/>
        <v>10</v>
      </c>
      <c r="H16" s="4177">
        <f t="shared" si="761"/>
        <v>0</v>
      </c>
      <c r="I16" s="4177">
        <f t="shared" si="761"/>
        <v>1</v>
      </c>
      <c r="J16" s="4177">
        <f t="shared" si="761"/>
        <v>1</v>
      </c>
      <c r="K16" s="4177">
        <f t="shared" si="761"/>
        <v>0</v>
      </c>
      <c r="L16" s="4177">
        <f t="shared" si="761"/>
        <v>26</v>
      </c>
      <c r="M16" s="4178">
        <f t="shared" si="761"/>
        <v>26</v>
      </c>
      <c r="N16" s="266"/>
      <c r="O16" s="142"/>
      <c r="P16" s="142"/>
      <c r="Q16" s="142"/>
      <c r="R16" s="142"/>
      <c r="S16" s="142"/>
    </row>
  </sheetData>
  <mergeCells count="7">
    <mergeCell ref="A1:M1"/>
    <mergeCell ref="A2:M2"/>
    <mergeCell ref="A4:A5"/>
    <mergeCell ref="B4:D4"/>
    <mergeCell ref="E4:G4"/>
    <mergeCell ref="H4:J4"/>
    <mergeCell ref="K4:M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55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3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K10" activeCellId="0" sqref="K10"/>
    </sheetView>
  </sheetViews>
  <sheetFormatPr defaultColWidth="14.42578125" defaultRowHeight="12.75"/>
  <cols>
    <col customWidth="1" min="1" max="1" style="1870" width="88.85546875"/>
    <col customWidth="1" min="2" max="2" style="1870" width="15.5703125"/>
    <col customWidth="1" min="3" max="3" style="1870" width="12.85546875"/>
    <col customWidth="1" min="4" max="4" style="1870" width="12.28515625"/>
    <col customWidth="1" min="5" max="5" style="1870" width="10.28515625"/>
    <col customWidth="1" min="6" max="6" style="1870" width="8.7109375"/>
    <col customWidth="1" min="7" max="7" style="1870" width="11"/>
    <col customWidth="1" min="8" max="8" style="1870" width="9.42578125"/>
    <col customWidth="1" min="9" max="9" style="1870" width="12.140625"/>
    <col customWidth="1" min="10" max="10" style="1870" width="12.28515625"/>
    <col customWidth="1" min="11" max="12" style="1870" width="9.5703125"/>
    <col customWidth="1" min="13" max="13" style="1870" width="12"/>
    <col customWidth="1" min="14" max="14" style="1870" width="12.5703125"/>
    <col customWidth="1" min="15" max="15" style="1870" width="11"/>
    <col customWidth="1" min="16" max="16" style="1870" width="10.85546875"/>
    <col customWidth="1" min="17" max="26" style="1870" width="8"/>
    <col min="27" max="16384" style="1870" width="14.42578125"/>
  </cols>
  <sheetData>
    <row r="1" ht="63.75" customHeight="1">
      <c r="A1" s="4179" t="s">
        <v>316</v>
      </c>
      <c r="B1" s="4180"/>
      <c r="C1" s="4180"/>
      <c r="D1" s="4180"/>
      <c r="E1" s="4180"/>
      <c r="F1" s="4180"/>
      <c r="G1" s="4180"/>
      <c r="H1" s="4180"/>
      <c r="I1" s="4180"/>
      <c r="J1" s="4180"/>
      <c r="K1" s="4180"/>
      <c r="L1" s="4180"/>
      <c r="M1" s="4180"/>
      <c r="N1" s="4180"/>
      <c r="O1" s="4180"/>
      <c r="P1" s="4180"/>
      <c r="Q1" s="4181"/>
      <c r="R1" s="4181"/>
      <c r="S1" s="4181"/>
      <c r="T1" s="4181"/>
      <c r="U1" s="4181"/>
      <c r="V1" s="4181"/>
      <c r="W1" s="4181"/>
      <c r="X1" s="4181"/>
      <c r="Y1" s="4181"/>
      <c r="Z1" s="4181"/>
    </row>
    <row r="2" ht="21.75" customHeight="1">
      <c r="A2" s="4179" t="s">
        <v>317</v>
      </c>
      <c r="B2" s="4180"/>
      <c r="C2" s="4180"/>
      <c r="D2" s="4180"/>
      <c r="E2" s="4180"/>
      <c r="F2" s="4180"/>
      <c r="G2" s="4180"/>
      <c r="H2" s="4180"/>
      <c r="I2" s="4180"/>
      <c r="J2" s="4180"/>
      <c r="K2" s="4180"/>
      <c r="L2" s="4180"/>
      <c r="M2" s="4180"/>
      <c r="N2" s="4180"/>
      <c r="O2" s="4180"/>
      <c r="P2" s="4180"/>
      <c r="Q2" s="4181"/>
      <c r="R2" s="4181"/>
      <c r="S2" s="4181"/>
      <c r="T2" s="4181"/>
      <c r="U2" s="4181"/>
      <c r="V2" s="4181"/>
      <c r="W2" s="4181"/>
      <c r="X2" s="4181"/>
      <c r="Y2" s="4181"/>
      <c r="Z2" s="4181"/>
    </row>
    <row r="3" ht="19.5" customHeight="1">
      <c r="A3" s="4179"/>
      <c r="B3" s="4182"/>
      <c r="C3" s="4182"/>
      <c r="D3" s="4182"/>
      <c r="E3" s="4182"/>
      <c r="F3" s="4182"/>
      <c r="G3" s="4182"/>
      <c r="H3" s="4182"/>
      <c r="I3" s="4182"/>
      <c r="J3" s="4182"/>
      <c r="K3" s="4182"/>
      <c r="L3" s="4182"/>
      <c r="M3" s="4182"/>
      <c r="N3" s="4182"/>
      <c r="O3" s="4182"/>
      <c r="P3" s="4182"/>
      <c r="Q3" s="4181"/>
      <c r="R3" s="4181"/>
      <c r="S3" s="4181"/>
      <c r="T3" s="4181"/>
      <c r="U3" s="4181"/>
      <c r="V3" s="4181"/>
      <c r="W3" s="4181"/>
      <c r="X3" s="4181"/>
      <c r="Y3" s="4181"/>
      <c r="Z3" s="4181"/>
    </row>
    <row r="4" ht="33" customHeight="1">
      <c r="A4" s="4183" t="s">
        <v>3</v>
      </c>
      <c r="B4" s="4183" t="s">
        <v>4</v>
      </c>
      <c r="C4" s="4184"/>
      <c r="D4" s="4185"/>
      <c r="E4" s="4186" t="s">
        <v>5</v>
      </c>
      <c r="F4" s="4184"/>
      <c r="G4" s="4185"/>
      <c r="H4" s="4183" t="s">
        <v>6</v>
      </c>
      <c r="I4" s="4184"/>
      <c r="J4" s="4185"/>
      <c r="K4" s="4183" t="s">
        <v>7</v>
      </c>
      <c r="L4" s="4184"/>
      <c r="M4" s="4185"/>
      <c r="N4" s="4186" t="s">
        <v>49</v>
      </c>
      <c r="O4" s="4184"/>
      <c r="P4" s="4185"/>
      <c r="Q4" s="4181"/>
      <c r="R4" s="4181"/>
      <c r="S4" s="4181"/>
      <c r="T4" s="4181"/>
      <c r="U4" s="4181"/>
      <c r="V4" s="4181"/>
      <c r="W4" s="4181"/>
      <c r="X4" s="4181"/>
      <c r="Y4" s="4181"/>
      <c r="Z4" s="4181"/>
    </row>
    <row r="5" ht="174.75" customHeight="1">
      <c r="A5" s="4187"/>
      <c r="B5" s="4188" t="s">
        <v>9</v>
      </c>
      <c r="C5" s="4188" t="s">
        <v>10</v>
      </c>
      <c r="D5" s="4189" t="s">
        <v>11</v>
      </c>
      <c r="E5" s="4190" t="s">
        <v>9</v>
      </c>
      <c r="F5" s="4188" t="s">
        <v>10</v>
      </c>
      <c r="G5" s="4188" t="s">
        <v>11</v>
      </c>
      <c r="H5" s="4188" t="s">
        <v>9</v>
      </c>
      <c r="I5" s="4188" t="s">
        <v>10</v>
      </c>
      <c r="J5" s="4189" t="s">
        <v>11</v>
      </c>
      <c r="K5" s="4188" t="s">
        <v>9</v>
      </c>
      <c r="L5" s="4188" t="s">
        <v>10</v>
      </c>
      <c r="M5" s="4189" t="s">
        <v>11</v>
      </c>
      <c r="N5" s="4190" t="s">
        <v>9</v>
      </c>
      <c r="O5" s="4188" t="s">
        <v>10</v>
      </c>
      <c r="P5" s="4189" t="s">
        <v>11</v>
      </c>
      <c r="Q5" s="4181"/>
      <c r="R5" s="4181"/>
      <c r="S5" s="4181"/>
      <c r="T5" s="4181"/>
      <c r="U5" s="4181"/>
      <c r="V5" s="4181"/>
      <c r="W5" s="4181"/>
      <c r="X5" s="4181"/>
      <c r="Y5" s="4181"/>
      <c r="Z5" s="4181"/>
    </row>
    <row r="6" ht="32.25" customHeight="1">
      <c r="A6" s="4191" t="s">
        <v>12</v>
      </c>
      <c r="B6" s="4192"/>
      <c r="C6" s="4192"/>
      <c r="D6" s="4193"/>
      <c r="E6" s="4194"/>
      <c r="F6" s="4192"/>
      <c r="G6" s="4193"/>
      <c r="H6" s="4192"/>
      <c r="I6" s="4192"/>
      <c r="J6" s="4193"/>
      <c r="K6" s="4192"/>
      <c r="L6" s="4192"/>
      <c r="M6" s="4193"/>
      <c r="N6" s="4194"/>
      <c r="O6" s="4192"/>
      <c r="P6" s="4193"/>
      <c r="Q6" s="4181"/>
      <c r="R6" s="4181"/>
      <c r="S6" s="4181"/>
      <c r="T6" s="4181"/>
      <c r="U6" s="4181"/>
      <c r="V6" s="4181"/>
      <c r="W6" s="4181"/>
      <c r="X6" s="4181"/>
      <c r="Y6" s="4181"/>
      <c r="Z6" s="4181"/>
    </row>
    <row r="7" ht="31.5" customHeight="1">
      <c r="A7" s="4195" t="s">
        <v>318</v>
      </c>
      <c r="B7" s="4196">
        <f t="shared" ref="B7:M11" si="762">SUM(B26,B44)</f>
        <v>33</v>
      </c>
      <c r="C7" s="4197">
        <f t="shared" si="762"/>
        <v>1</v>
      </c>
      <c r="D7" s="4198">
        <f t="shared" si="762"/>
        <v>34</v>
      </c>
      <c r="E7" s="4199">
        <f t="shared" si="762"/>
        <v>19</v>
      </c>
      <c r="F7" s="4197">
        <f t="shared" si="762"/>
        <v>3</v>
      </c>
      <c r="G7" s="4198">
        <f t="shared" si="762"/>
        <v>22</v>
      </c>
      <c r="H7" s="4196">
        <f t="shared" si="762"/>
        <v>26</v>
      </c>
      <c r="I7" s="4197">
        <f t="shared" si="762"/>
        <v>0</v>
      </c>
      <c r="J7" s="4198">
        <f t="shared" si="762"/>
        <v>26</v>
      </c>
      <c r="K7" s="4196">
        <f t="shared" si="762"/>
        <v>22</v>
      </c>
      <c r="L7" s="4197">
        <f t="shared" si="762"/>
        <v>0</v>
      </c>
      <c r="M7" s="4198">
        <f t="shared" si="762"/>
        <v>22</v>
      </c>
      <c r="N7" s="4200">
        <f t="shared" ref="N7:O9" si="763">B7+E7+H7+K7</f>
        <v>100</v>
      </c>
      <c r="O7" s="4201">
        <f t="shared" si="763"/>
        <v>4</v>
      </c>
      <c r="P7" s="4202">
        <f t="shared" ref="P7:P11" si="764">N7+O7</f>
        <v>104</v>
      </c>
      <c r="Q7" s="4181"/>
      <c r="R7" s="4181"/>
      <c r="S7" s="4181"/>
      <c r="T7" s="4181"/>
      <c r="U7" s="4181"/>
      <c r="V7" s="4181"/>
      <c r="W7" s="4181"/>
      <c r="X7" s="4181"/>
      <c r="Y7" s="4181"/>
      <c r="Z7" s="4181"/>
    </row>
    <row r="8" ht="31.5" customHeight="1">
      <c r="A8" s="4203" t="s">
        <v>319</v>
      </c>
      <c r="B8" s="4204">
        <f t="shared" si="762"/>
        <v>27</v>
      </c>
      <c r="C8" s="4205">
        <f t="shared" si="762"/>
        <v>0</v>
      </c>
      <c r="D8" s="4206">
        <f t="shared" si="762"/>
        <v>27</v>
      </c>
      <c r="E8" s="4207">
        <f t="shared" si="762"/>
        <v>26</v>
      </c>
      <c r="F8" s="4205">
        <f t="shared" si="762"/>
        <v>0</v>
      </c>
      <c r="G8" s="4206">
        <f t="shared" si="762"/>
        <v>26</v>
      </c>
      <c r="H8" s="4204">
        <f t="shared" si="762"/>
        <v>16</v>
      </c>
      <c r="I8" s="4205">
        <f t="shared" si="762"/>
        <v>0</v>
      </c>
      <c r="J8" s="4206">
        <f t="shared" si="762"/>
        <v>16</v>
      </c>
      <c r="K8" s="4204">
        <f t="shared" si="762"/>
        <v>22</v>
      </c>
      <c r="L8" s="4205">
        <f t="shared" si="762"/>
        <v>0</v>
      </c>
      <c r="M8" s="4206">
        <f t="shared" si="762"/>
        <v>22</v>
      </c>
      <c r="N8" s="4208">
        <f t="shared" si="763"/>
        <v>91</v>
      </c>
      <c r="O8" s="4209">
        <f t="shared" si="763"/>
        <v>0</v>
      </c>
      <c r="P8" s="4210">
        <f t="shared" si="764"/>
        <v>91</v>
      </c>
      <c r="Q8" s="4181"/>
      <c r="R8" s="4181"/>
      <c r="S8" s="4181"/>
      <c r="T8" s="4181"/>
      <c r="U8" s="4181"/>
      <c r="V8" s="4181"/>
      <c r="W8" s="4181"/>
      <c r="X8" s="4181"/>
      <c r="Y8" s="4181"/>
      <c r="Z8" s="4181"/>
    </row>
    <row r="9" ht="21" customHeight="1">
      <c r="A9" s="4203" t="s">
        <v>320</v>
      </c>
      <c r="B9" s="4204">
        <f t="shared" si="762"/>
        <v>23</v>
      </c>
      <c r="C9" s="4205">
        <f t="shared" si="762"/>
        <v>0</v>
      </c>
      <c r="D9" s="4206">
        <f t="shared" si="762"/>
        <v>23</v>
      </c>
      <c r="E9" s="4204">
        <f t="shared" si="762"/>
        <v>25</v>
      </c>
      <c r="F9" s="4205">
        <f t="shared" si="762"/>
        <v>1</v>
      </c>
      <c r="G9" s="4206">
        <f t="shared" si="762"/>
        <v>26</v>
      </c>
      <c r="H9" s="4204">
        <f t="shared" si="762"/>
        <v>26</v>
      </c>
      <c r="I9" s="4205">
        <f t="shared" si="762"/>
        <v>1</v>
      </c>
      <c r="J9" s="4206">
        <f t="shared" si="762"/>
        <v>27</v>
      </c>
      <c r="K9" s="4204">
        <f t="shared" si="762"/>
        <v>18</v>
      </c>
      <c r="L9" s="4205">
        <f t="shared" si="762"/>
        <v>0</v>
      </c>
      <c r="M9" s="4206">
        <f t="shared" si="762"/>
        <v>18</v>
      </c>
      <c r="N9" s="4208">
        <f t="shared" si="763"/>
        <v>92</v>
      </c>
      <c r="O9" s="4209">
        <f t="shared" si="763"/>
        <v>2</v>
      </c>
      <c r="P9" s="4210">
        <f t="shared" si="764"/>
        <v>94</v>
      </c>
      <c r="Q9" s="4181"/>
      <c r="R9" s="4181"/>
      <c r="S9" s="4181"/>
      <c r="T9" s="4181"/>
      <c r="U9" s="4181"/>
      <c r="V9" s="4181"/>
      <c r="W9" s="4181"/>
      <c r="X9" s="4181"/>
      <c r="Y9" s="4181"/>
      <c r="Z9" s="4181"/>
    </row>
    <row r="10" ht="33" customHeight="1">
      <c r="A10" s="4203" t="s">
        <v>321</v>
      </c>
      <c r="B10" s="4204">
        <f t="shared" si="762"/>
        <v>39</v>
      </c>
      <c r="C10" s="4205">
        <f t="shared" si="762"/>
        <v>41</v>
      </c>
      <c r="D10" s="4206">
        <f t="shared" si="762"/>
        <v>80</v>
      </c>
      <c r="E10" s="4207">
        <f t="shared" si="762"/>
        <v>41</v>
      </c>
      <c r="F10" s="4205">
        <f t="shared" si="762"/>
        <v>29</v>
      </c>
      <c r="G10" s="4206">
        <f t="shared" si="762"/>
        <v>70</v>
      </c>
      <c r="H10" s="4207">
        <f t="shared" si="762"/>
        <v>40</v>
      </c>
      <c r="I10" s="4205">
        <f t="shared" si="762"/>
        <v>9</v>
      </c>
      <c r="J10" s="4206">
        <f t="shared" si="762"/>
        <v>49</v>
      </c>
      <c r="K10" s="4204">
        <f t="shared" si="762"/>
        <v>35</v>
      </c>
      <c r="L10" s="4205">
        <f t="shared" si="762"/>
        <v>10</v>
      </c>
      <c r="M10" s="4206">
        <f t="shared" si="762"/>
        <v>45</v>
      </c>
      <c r="N10" s="4208">
        <f t="shared" ref="N10:O11" si="765">B10+E10+H10+K10</f>
        <v>155</v>
      </c>
      <c r="O10" s="4209">
        <f t="shared" si="765"/>
        <v>89</v>
      </c>
      <c r="P10" s="4210">
        <f t="shared" si="764"/>
        <v>244</v>
      </c>
      <c r="Q10" s="4181"/>
      <c r="R10" s="4181"/>
      <c r="S10" s="4181"/>
      <c r="T10" s="4181"/>
      <c r="U10" s="4181"/>
      <c r="V10" s="4181"/>
      <c r="W10" s="4181"/>
      <c r="X10" s="4181"/>
      <c r="Y10" s="4181"/>
      <c r="Z10" s="4181"/>
    </row>
    <row r="11" ht="44.25" customHeight="1">
      <c r="A11" s="4203" t="s">
        <v>322</v>
      </c>
      <c r="B11" s="4204">
        <f t="shared" si="762"/>
        <v>24</v>
      </c>
      <c r="C11" s="4205">
        <f t="shared" si="762"/>
        <v>2</v>
      </c>
      <c r="D11" s="4206">
        <f t="shared" si="762"/>
        <v>26</v>
      </c>
      <c r="E11" s="4207">
        <f t="shared" si="762"/>
        <v>0</v>
      </c>
      <c r="F11" s="4205">
        <f t="shared" si="762"/>
        <v>0</v>
      </c>
      <c r="G11" s="4206">
        <f t="shared" si="762"/>
        <v>0</v>
      </c>
      <c r="H11" s="4207">
        <f t="shared" si="762"/>
        <v>0</v>
      </c>
      <c r="I11" s="4205">
        <f t="shared" si="762"/>
        <v>0</v>
      </c>
      <c r="J11" s="4206">
        <f t="shared" si="762"/>
        <v>0</v>
      </c>
      <c r="K11" s="4204">
        <f t="shared" si="762"/>
        <v>0</v>
      </c>
      <c r="L11" s="4205">
        <f t="shared" si="762"/>
        <v>0</v>
      </c>
      <c r="M11" s="4206">
        <f t="shared" si="762"/>
        <v>0</v>
      </c>
      <c r="N11" s="4208">
        <f t="shared" si="765"/>
        <v>24</v>
      </c>
      <c r="O11" s="4209">
        <f t="shared" si="765"/>
        <v>2</v>
      </c>
      <c r="P11" s="4210">
        <f t="shared" si="764"/>
        <v>26</v>
      </c>
      <c r="Q11" s="4181"/>
      <c r="R11" s="4181"/>
      <c r="S11" s="4181"/>
      <c r="T11" s="4181"/>
      <c r="U11" s="4181"/>
      <c r="V11" s="4181"/>
      <c r="W11" s="4181"/>
      <c r="X11" s="4181"/>
      <c r="Y11" s="4181"/>
      <c r="Z11" s="4181"/>
    </row>
    <row r="12" ht="33" customHeight="1">
      <c r="A12" s="4203" t="s">
        <v>323</v>
      </c>
      <c r="B12" s="4204">
        <f t="shared" ref="B12:P12" si="766">SUM(B13:B14)</f>
        <v>40</v>
      </c>
      <c r="C12" s="4205">
        <f t="shared" si="766"/>
        <v>102</v>
      </c>
      <c r="D12" s="4206">
        <f t="shared" si="766"/>
        <v>142</v>
      </c>
      <c r="E12" s="4207">
        <f t="shared" si="766"/>
        <v>54</v>
      </c>
      <c r="F12" s="4205">
        <f t="shared" si="766"/>
        <v>77</v>
      </c>
      <c r="G12" s="4206">
        <f t="shared" si="766"/>
        <v>131</v>
      </c>
      <c r="H12" s="4204">
        <f t="shared" si="766"/>
        <v>54</v>
      </c>
      <c r="I12" s="4205">
        <f t="shared" si="766"/>
        <v>65</v>
      </c>
      <c r="J12" s="4206">
        <f t="shared" si="766"/>
        <v>119</v>
      </c>
      <c r="K12" s="4204">
        <f t="shared" si="766"/>
        <v>43</v>
      </c>
      <c r="L12" s="4205">
        <f t="shared" si="766"/>
        <v>56</v>
      </c>
      <c r="M12" s="4206">
        <f t="shared" si="766"/>
        <v>99</v>
      </c>
      <c r="N12" s="4208">
        <f t="shared" si="766"/>
        <v>191</v>
      </c>
      <c r="O12" s="4209">
        <f t="shared" si="766"/>
        <v>300</v>
      </c>
      <c r="P12" s="4210">
        <f t="shared" si="766"/>
        <v>491</v>
      </c>
      <c r="Q12" s="4181"/>
      <c r="R12" s="4181"/>
      <c r="S12" s="4181"/>
      <c r="T12" s="4181"/>
      <c r="U12" s="4181"/>
      <c r="V12" s="4181"/>
      <c r="W12" s="4181"/>
      <c r="X12" s="4181"/>
      <c r="Y12" s="4181"/>
      <c r="Z12" s="4181"/>
    </row>
    <row r="13" ht="28.5" customHeight="1">
      <c r="A13" s="4211" t="s">
        <v>324</v>
      </c>
      <c r="B13" s="4204">
        <f t="shared" ref="B13:M22" si="767">SUM(B32,B50)</f>
        <v>0</v>
      </c>
      <c r="C13" s="4205">
        <f t="shared" si="767"/>
        <v>0</v>
      </c>
      <c r="D13" s="4206">
        <f t="shared" si="767"/>
        <v>0</v>
      </c>
      <c r="E13" s="4207">
        <f t="shared" si="767"/>
        <v>0</v>
      </c>
      <c r="F13" s="4205">
        <f t="shared" si="767"/>
        <v>0</v>
      </c>
      <c r="G13" s="4206">
        <f t="shared" si="767"/>
        <v>0</v>
      </c>
      <c r="H13" s="4204">
        <f t="shared" si="767"/>
        <v>0</v>
      </c>
      <c r="I13" s="4205">
        <f t="shared" si="767"/>
        <v>0</v>
      </c>
      <c r="J13" s="4206">
        <f t="shared" si="767"/>
        <v>0</v>
      </c>
      <c r="K13" s="4204">
        <f t="shared" si="767"/>
        <v>0</v>
      </c>
      <c r="L13" s="4205">
        <f t="shared" si="767"/>
        <v>0</v>
      </c>
      <c r="M13" s="4206">
        <f t="shared" si="767"/>
        <v>0</v>
      </c>
      <c r="N13" s="4208">
        <f t="shared" ref="N13:O22" si="768">B13+E13+H13+K13</f>
        <v>0</v>
      </c>
      <c r="O13" s="4209">
        <f t="shared" si="768"/>
        <v>0</v>
      </c>
      <c r="P13" s="4210">
        <f t="shared" ref="P13:P22" si="769">N13+O13</f>
        <v>0</v>
      </c>
      <c r="Q13" s="4181"/>
      <c r="R13" s="4181"/>
      <c r="S13" s="4181"/>
      <c r="T13" s="4181"/>
      <c r="U13" s="4181"/>
      <c r="V13" s="4181"/>
      <c r="W13" s="4181"/>
      <c r="X13" s="4181"/>
      <c r="Y13" s="4181"/>
      <c r="Z13" s="4181"/>
    </row>
    <row r="14" ht="28.5" customHeight="1">
      <c r="A14" s="4211" t="s">
        <v>325</v>
      </c>
      <c r="B14" s="4204">
        <f t="shared" si="767"/>
        <v>40</v>
      </c>
      <c r="C14" s="4205">
        <f t="shared" si="767"/>
        <v>102</v>
      </c>
      <c r="D14" s="4206">
        <f t="shared" si="767"/>
        <v>142</v>
      </c>
      <c r="E14" s="4207">
        <f t="shared" si="767"/>
        <v>54</v>
      </c>
      <c r="F14" s="4205">
        <f t="shared" si="767"/>
        <v>77</v>
      </c>
      <c r="G14" s="4206">
        <f t="shared" si="767"/>
        <v>131</v>
      </c>
      <c r="H14" s="4204">
        <f t="shared" si="767"/>
        <v>54</v>
      </c>
      <c r="I14" s="4205">
        <f t="shared" si="767"/>
        <v>65</v>
      </c>
      <c r="J14" s="4206">
        <f t="shared" si="767"/>
        <v>119</v>
      </c>
      <c r="K14" s="4204">
        <f t="shared" si="767"/>
        <v>43</v>
      </c>
      <c r="L14" s="4205">
        <f t="shared" si="767"/>
        <v>56</v>
      </c>
      <c r="M14" s="4206">
        <f t="shared" si="767"/>
        <v>99</v>
      </c>
      <c r="N14" s="4208">
        <f t="shared" si="768"/>
        <v>191</v>
      </c>
      <c r="O14" s="4209">
        <f t="shared" si="768"/>
        <v>300</v>
      </c>
      <c r="P14" s="4210">
        <f t="shared" si="769"/>
        <v>491</v>
      </c>
      <c r="Q14" s="4181"/>
      <c r="R14" s="4181"/>
      <c r="S14" s="4181"/>
      <c r="T14" s="4181"/>
      <c r="U14" s="4181"/>
      <c r="V14" s="4181"/>
      <c r="W14" s="4181"/>
      <c r="X14" s="4181"/>
      <c r="Y14" s="4181"/>
      <c r="Z14" s="4181"/>
    </row>
    <row r="15" ht="33" customHeight="1">
      <c r="A15" s="4203" t="s">
        <v>326</v>
      </c>
      <c r="B15" s="4204">
        <f t="shared" si="767"/>
        <v>15</v>
      </c>
      <c r="C15" s="4205">
        <f t="shared" si="767"/>
        <v>4</v>
      </c>
      <c r="D15" s="4206">
        <f t="shared" si="767"/>
        <v>19</v>
      </c>
      <c r="E15" s="4207">
        <f t="shared" si="767"/>
        <v>21</v>
      </c>
      <c r="F15" s="4205">
        <f t="shared" si="767"/>
        <v>7</v>
      </c>
      <c r="G15" s="4206">
        <f t="shared" si="767"/>
        <v>28</v>
      </c>
      <c r="H15" s="4204">
        <f t="shared" si="767"/>
        <v>25</v>
      </c>
      <c r="I15" s="4205">
        <f t="shared" si="767"/>
        <v>5</v>
      </c>
      <c r="J15" s="4206">
        <f t="shared" si="767"/>
        <v>30</v>
      </c>
      <c r="K15" s="4204">
        <f t="shared" ref="K15:M22" si="770">K34+K52</f>
        <v>16</v>
      </c>
      <c r="L15" s="4205">
        <f t="shared" si="770"/>
        <v>1</v>
      </c>
      <c r="M15" s="4206">
        <f t="shared" si="770"/>
        <v>17</v>
      </c>
      <c r="N15" s="4208">
        <f t="shared" si="768"/>
        <v>77</v>
      </c>
      <c r="O15" s="4209">
        <f t="shared" si="768"/>
        <v>17</v>
      </c>
      <c r="P15" s="4210">
        <f t="shared" si="769"/>
        <v>94</v>
      </c>
      <c r="Q15" s="4181"/>
      <c r="R15" s="4181"/>
      <c r="S15" s="4181"/>
      <c r="T15" s="4181"/>
      <c r="U15" s="4181"/>
      <c r="V15" s="4181"/>
      <c r="W15" s="4181"/>
      <c r="X15" s="4181"/>
      <c r="Y15" s="4181"/>
      <c r="Z15" s="4181"/>
    </row>
    <row r="16" ht="33" customHeight="1">
      <c r="A16" s="4203" t="s">
        <v>327</v>
      </c>
      <c r="B16" s="4204">
        <f t="shared" si="767"/>
        <v>15</v>
      </c>
      <c r="C16" s="4205">
        <f t="shared" si="767"/>
        <v>21</v>
      </c>
      <c r="D16" s="4206">
        <f t="shared" si="767"/>
        <v>36</v>
      </c>
      <c r="E16" s="4207">
        <f t="shared" si="767"/>
        <v>0</v>
      </c>
      <c r="F16" s="4205">
        <f t="shared" si="767"/>
        <v>0</v>
      </c>
      <c r="G16" s="4206">
        <f t="shared" si="767"/>
        <v>0</v>
      </c>
      <c r="H16" s="4204">
        <f t="shared" si="767"/>
        <v>0</v>
      </c>
      <c r="I16" s="4205">
        <f t="shared" si="767"/>
        <v>0</v>
      </c>
      <c r="J16" s="4206">
        <f t="shared" si="767"/>
        <v>0</v>
      </c>
      <c r="K16" s="4204">
        <f t="shared" si="770"/>
        <v>0</v>
      </c>
      <c r="L16" s="4205">
        <f t="shared" si="770"/>
        <v>0</v>
      </c>
      <c r="M16" s="4206">
        <f t="shared" si="770"/>
        <v>0</v>
      </c>
      <c r="N16" s="4208">
        <f t="shared" si="768"/>
        <v>15</v>
      </c>
      <c r="O16" s="4209">
        <f t="shared" si="768"/>
        <v>21</v>
      </c>
      <c r="P16" s="4210">
        <f t="shared" si="769"/>
        <v>36</v>
      </c>
      <c r="Q16" s="4181"/>
      <c r="R16" s="4181"/>
      <c r="S16" s="4181"/>
      <c r="T16" s="4181"/>
      <c r="U16" s="4181"/>
      <c r="V16" s="4181"/>
      <c r="W16" s="4181"/>
      <c r="X16" s="4181"/>
      <c r="Y16" s="4181"/>
      <c r="Z16" s="4181"/>
    </row>
    <row r="17" ht="31.5" customHeight="1">
      <c r="A17" s="4203" t="s">
        <v>328</v>
      </c>
      <c r="B17" s="4204">
        <f t="shared" si="767"/>
        <v>49</v>
      </c>
      <c r="C17" s="4205">
        <f t="shared" si="767"/>
        <v>9</v>
      </c>
      <c r="D17" s="4206">
        <f t="shared" si="767"/>
        <v>58</v>
      </c>
      <c r="E17" s="4207">
        <f t="shared" si="767"/>
        <v>41</v>
      </c>
      <c r="F17" s="4205">
        <f t="shared" si="767"/>
        <v>5</v>
      </c>
      <c r="G17" s="4206">
        <f t="shared" si="767"/>
        <v>46</v>
      </c>
      <c r="H17" s="4204">
        <f t="shared" si="767"/>
        <v>45</v>
      </c>
      <c r="I17" s="4205">
        <f t="shared" si="767"/>
        <v>4</v>
      </c>
      <c r="J17" s="4206">
        <f t="shared" si="767"/>
        <v>49</v>
      </c>
      <c r="K17" s="4204">
        <f t="shared" si="770"/>
        <v>43</v>
      </c>
      <c r="L17" s="4205">
        <f t="shared" si="770"/>
        <v>4</v>
      </c>
      <c r="M17" s="4206">
        <f t="shared" si="770"/>
        <v>47</v>
      </c>
      <c r="N17" s="4208">
        <f t="shared" si="768"/>
        <v>178</v>
      </c>
      <c r="O17" s="4209">
        <f t="shared" si="768"/>
        <v>22</v>
      </c>
      <c r="P17" s="4210">
        <f t="shared" si="769"/>
        <v>200</v>
      </c>
      <c r="Q17" s="4181"/>
      <c r="R17" s="4181"/>
      <c r="S17" s="4181"/>
      <c r="T17" s="4181"/>
      <c r="U17" s="4181"/>
      <c r="V17" s="4181"/>
      <c r="W17" s="4181"/>
      <c r="X17" s="4181"/>
      <c r="Y17" s="4181"/>
      <c r="Z17" s="4181"/>
    </row>
    <row r="18" ht="33" customHeight="1">
      <c r="A18" s="4203" t="s">
        <v>329</v>
      </c>
      <c r="B18" s="4204">
        <f t="shared" si="767"/>
        <v>25</v>
      </c>
      <c r="C18" s="4205">
        <f t="shared" si="767"/>
        <v>6</v>
      </c>
      <c r="D18" s="4206">
        <f t="shared" si="767"/>
        <v>31</v>
      </c>
      <c r="E18" s="4207">
        <f t="shared" si="767"/>
        <v>20</v>
      </c>
      <c r="F18" s="4205">
        <f t="shared" si="767"/>
        <v>4</v>
      </c>
      <c r="G18" s="4206">
        <f t="shared" si="767"/>
        <v>24</v>
      </c>
      <c r="H18" s="4204">
        <f t="shared" si="767"/>
        <v>28</v>
      </c>
      <c r="I18" s="4205">
        <f t="shared" si="767"/>
        <v>11</v>
      </c>
      <c r="J18" s="4206">
        <f t="shared" si="767"/>
        <v>39</v>
      </c>
      <c r="K18" s="4204">
        <f t="shared" si="770"/>
        <v>26</v>
      </c>
      <c r="L18" s="4205">
        <f t="shared" si="770"/>
        <v>4</v>
      </c>
      <c r="M18" s="4206">
        <f t="shared" si="770"/>
        <v>30</v>
      </c>
      <c r="N18" s="4208">
        <f t="shared" si="768"/>
        <v>99</v>
      </c>
      <c r="O18" s="4209">
        <f t="shared" si="768"/>
        <v>25</v>
      </c>
      <c r="P18" s="4210">
        <f t="shared" si="769"/>
        <v>124</v>
      </c>
      <c r="Q18" s="4181"/>
      <c r="R18" s="4181"/>
      <c r="S18" s="4181"/>
      <c r="T18" s="4181"/>
      <c r="U18" s="4181"/>
      <c r="V18" s="4181"/>
      <c r="W18" s="4181"/>
      <c r="X18" s="4181"/>
      <c r="Y18" s="4181"/>
      <c r="Z18" s="4181"/>
    </row>
    <row r="19" ht="30" customHeight="1">
      <c r="A19" s="4203" t="s">
        <v>330</v>
      </c>
      <c r="B19" s="4204">
        <f t="shared" si="767"/>
        <v>48</v>
      </c>
      <c r="C19" s="4205">
        <f t="shared" si="767"/>
        <v>6</v>
      </c>
      <c r="D19" s="4206">
        <f t="shared" si="767"/>
        <v>54</v>
      </c>
      <c r="E19" s="4207">
        <f t="shared" si="767"/>
        <v>49</v>
      </c>
      <c r="F19" s="4205">
        <f t="shared" si="767"/>
        <v>5</v>
      </c>
      <c r="G19" s="4206">
        <f t="shared" si="767"/>
        <v>54</v>
      </c>
      <c r="H19" s="4204">
        <f t="shared" si="767"/>
        <v>40</v>
      </c>
      <c r="I19" s="4205">
        <f t="shared" si="767"/>
        <v>0</v>
      </c>
      <c r="J19" s="4206">
        <f t="shared" si="767"/>
        <v>40</v>
      </c>
      <c r="K19" s="4204">
        <f t="shared" si="770"/>
        <v>41</v>
      </c>
      <c r="L19" s="4205">
        <f t="shared" si="770"/>
        <v>5</v>
      </c>
      <c r="M19" s="4206">
        <f t="shared" si="770"/>
        <v>46</v>
      </c>
      <c r="N19" s="4208">
        <f t="shared" si="768"/>
        <v>178</v>
      </c>
      <c r="O19" s="4209">
        <f t="shared" si="768"/>
        <v>16</v>
      </c>
      <c r="P19" s="4210">
        <f t="shared" si="769"/>
        <v>194</v>
      </c>
      <c r="Q19" s="4181"/>
      <c r="R19" s="4181"/>
      <c r="S19" s="4181"/>
      <c r="T19" s="4181"/>
      <c r="U19" s="4181"/>
      <c r="V19" s="4181"/>
      <c r="W19" s="4181"/>
      <c r="X19" s="4181"/>
      <c r="Y19" s="4181"/>
      <c r="Z19" s="4181"/>
    </row>
    <row r="20" ht="30" customHeight="1">
      <c r="A20" s="4203" t="s">
        <v>331</v>
      </c>
      <c r="B20" s="4204">
        <f t="shared" si="767"/>
        <v>16</v>
      </c>
      <c r="C20" s="4205">
        <f t="shared" si="767"/>
        <v>1</v>
      </c>
      <c r="D20" s="4206">
        <f t="shared" si="767"/>
        <v>17</v>
      </c>
      <c r="E20" s="4207">
        <f t="shared" si="767"/>
        <v>25</v>
      </c>
      <c r="F20" s="4205">
        <f t="shared" si="767"/>
        <v>0</v>
      </c>
      <c r="G20" s="4206">
        <f t="shared" si="767"/>
        <v>25</v>
      </c>
      <c r="H20" s="4204">
        <f t="shared" si="767"/>
        <v>22</v>
      </c>
      <c r="I20" s="4205">
        <f t="shared" si="767"/>
        <v>0</v>
      </c>
      <c r="J20" s="4206">
        <f t="shared" si="767"/>
        <v>22</v>
      </c>
      <c r="K20" s="4204">
        <f t="shared" si="770"/>
        <v>17</v>
      </c>
      <c r="L20" s="4205">
        <f t="shared" si="770"/>
        <v>0</v>
      </c>
      <c r="M20" s="4206">
        <f t="shared" si="770"/>
        <v>17</v>
      </c>
      <c r="N20" s="4208">
        <f t="shared" si="768"/>
        <v>80</v>
      </c>
      <c r="O20" s="4209">
        <f t="shared" si="768"/>
        <v>1</v>
      </c>
      <c r="P20" s="4210">
        <f t="shared" si="769"/>
        <v>81</v>
      </c>
      <c r="Q20" s="4181"/>
      <c r="R20" s="4181"/>
      <c r="S20" s="4181"/>
      <c r="T20" s="4181"/>
      <c r="U20" s="4181"/>
      <c r="V20" s="4181"/>
      <c r="W20" s="4181"/>
      <c r="X20" s="4181"/>
      <c r="Y20" s="4181"/>
      <c r="Z20" s="4181"/>
    </row>
    <row r="21" ht="30" customHeight="1">
      <c r="A21" s="4203" t="s">
        <v>332</v>
      </c>
      <c r="B21" s="4204">
        <f t="shared" si="767"/>
        <v>17</v>
      </c>
      <c r="C21" s="4205">
        <f t="shared" si="767"/>
        <v>2</v>
      </c>
      <c r="D21" s="4206">
        <f t="shared" si="767"/>
        <v>19</v>
      </c>
      <c r="E21" s="4207">
        <f t="shared" si="767"/>
        <v>12</v>
      </c>
      <c r="F21" s="4205">
        <f t="shared" si="767"/>
        <v>1</v>
      </c>
      <c r="G21" s="4206">
        <f t="shared" si="767"/>
        <v>13</v>
      </c>
      <c r="H21" s="4204">
        <f t="shared" si="767"/>
        <v>14</v>
      </c>
      <c r="I21" s="4205">
        <f t="shared" si="767"/>
        <v>0</v>
      </c>
      <c r="J21" s="4206">
        <f t="shared" si="767"/>
        <v>14</v>
      </c>
      <c r="K21" s="4204">
        <f t="shared" si="770"/>
        <v>17</v>
      </c>
      <c r="L21" s="4205">
        <f t="shared" si="770"/>
        <v>0</v>
      </c>
      <c r="M21" s="4206">
        <f t="shared" si="770"/>
        <v>17</v>
      </c>
      <c r="N21" s="4208">
        <f t="shared" si="768"/>
        <v>60</v>
      </c>
      <c r="O21" s="4209">
        <f t="shared" si="768"/>
        <v>3</v>
      </c>
      <c r="P21" s="4210">
        <f t="shared" si="769"/>
        <v>63</v>
      </c>
      <c r="Q21" s="4181"/>
      <c r="R21" s="4181"/>
      <c r="S21" s="4181"/>
      <c r="T21" s="4181"/>
      <c r="U21" s="4181"/>
      <c r="V21" s="4181"/>
      <c r="W21" s="4181"/>
      <c r="X21" s="4181"/>
      <c r="Y21" s="4181"/>
      <c r="Z21" s="4181"/>
    </row>
    <row r="22" ht="30" customHeight="1">
      <c r="A22" s="4212" t="s">
        <v>333</v>
      </c>
      <c r="B22" s="4213">
        <f t="shared" si="767"/>
        <v>11</v>
      </c>
      <c r="C22" s="4214">
        <f t="shared" si="767"/>
        <v>1</v>
      </c>
      <c r="D22" s="4215">
        <f t="shared" si="767"/>
        <v>12</v>
      </c>
      <c r="E22" s="4216">
        <f t="shared" si="767"/>
        <v>13</v>
      </c>
      <c r="F22" s="4214">
        <f t="shared" si="767"/>
        <v>0</v>
      </c>
      <c r="G22" s="4215">
        <f t="shared" si="767"/>
        <v>13</v>
      </c>
      <c r="H22" s="4217">
        <f t="shared" si="767"/>
        <v>12</v>
      </c>
      <c r="I22" s="4218">
        <f t="shared" si="767"/>
        <v>0</v>
      </c>
      <c r="J22" s="4219">
        <f t="shared" si="767"/>
        <v>12</v>
      </c>
      <c r="K22" s="4217">
        <f t="shared" si="770"/>
        <v>7</v>
      </c>
      <c r="L22" s="4218">
        <f t="shared" si="770"/>
        <v>0</v>
      </c>
      <c r="M22" s="4219">
        <f t="shared" si="770"/>
        <v>7</v>
      </c>
      <c r="N22" s="4220">
        <f t="shared" si="768"/>
        <v>43</v>
      </c>
      <c r="O22" s="4221">
        <f t="shared" si="768"/>
        <v>1</v>
      </c>
      <c r="P22" s="4222">
        <f t="shared" si="769"/>
        <v>44</v>
      </c>
      <c r="Q22" s="4181"/>
      <c r="R22" s="4181"/>
      <c r="S22" s="4181"/>
      <c r="T22" s="4181"/>
      <c r="U22" s="4181"/>
      <c r="V22" s="4181"/>
      <c r="W22" s="4181"/>
      <c r="X22" s="4181"/>
      <c r="Y22" s="4181"/>
      <c r="Z22" s="4181"/>
    </row>
    <row r="23" ht="28.5" customHeight="1">
      <c r="A23" s="4223" t="s">
        <v>30</v>
      </c>
      <c r="B23" s="4224">
        <f>B7+B8+B9+B10+B12+B15+B17+B18+B19+B20+B21+B22+B11+B16</f>
        <v>382</v>
      </c>
      <c r="C23" s="4224">
        <f t="shared" ref="C23:P23" si="771">C7+C8+C9+C10+C12+C15+C17+C18+C19+C20+C21+C22+C11+C16</f>
        <v>196</v>
      </c>
      <c r="D23" s="4224">
        <f t="shared" si="771"/>
        <v>578</v>
      </c>
      <c r="E23" s="4224">
        <f t="shared" si="771"/>
        <v>346</v>
      </c>
      <c r="F23" s="4224">
        <f t="shared" si="771"/>
        <v>132</v>
      </c>
      <c r="G23" s="4224">
        <f t="shared" si="771"/>
        <v>478</v>
      </c>
      <c r="H23" s="4225">
        <f t="shared" si="771"/>
        <v>348</v>
      </c>
      <c r="I23" s="4225">
        <f t="shared" si="771"/>
        <v>95</v>
      </c>
      <c r="J23" s="4225">
        <f t="shared" si="771"/>
        <v>443</v>
      </c>
      <c r="K23" s="4225">
        <f t="shared" si="771"/>
        <v>307</v>
      </c>
      <c r="L23" s="4225">
        <f t="shared" si="771"/>
        <v>80</v>
      </c>
      <c r="M23" s="4226">
        <f t="shared" si="771"/>
        <v>387</v>
      </c>
      <c r="N23" s="4224">
        <f t="shared" si="771"/>
        <v>1383</v>
      </c>
      <c r="O23" s="4224">
        <f t="shared" si="771"/>
        <v>503</v>
      </c>
      <c r="P23" s="4224">
        <f t="shared" si="771"/>
        <v>1886</v>
      </c>
      <c r="Q23" s="4181"/>
      <c r="R23" s="4181"/>
      <c r="S23" s="4181"/>
      <c r="T23" s="4181"/>
      <c r="U23" s="4181"/>
      <c r="V23" s="4181"/>
      <c r="W23" s="4181"/>
      <c r="X23" s="4181"/>
      <c r="Y23" s="4181"/>
      <c r="Z23" s="4181"/>
    </row>
    <row r="24" ht="31.5" customHeight="1">
      <c r="A24" s="4227" t="s">
        <v>18</v>
      </c>
      <c r="B24" s="4228"/>
      <c r="C24" s="4229"/>
      <c r="D24" s="4230"/>
      <c r="E24" s="4231"/>
      <c r="F24" s="4231"/>
      <c r="G24" s="4232"/>
      <c r="H24" s="4231"/>
      <c r="I24" s="4231"/>
      <c r="J24" s="4233"/>
      <c r="K24" s="4234"/>
      <c r="L24" s="4231"/>
      <c r="M24" s="4232"/>
      <c r="N24" s="4235"/>
      <c r="O24" s="4236"/>
      <c r="P24" s="4237"/>
      <c r="Q24" s="4181"/>
      <c r="R24" s="4181"/>
      <c r="S24" s="4181"/>
      <c r="T24" s="4181"/>
      <c r="U24" s="4181"/>
      <c r="V24" s="4181"/>
      <c r="W24" s="4181"/>
      <c r="X24" s="4181"/>
      <c r="Y24" s="4181"/>
      <c r="Z24" s="4181"/>
    </row>
    <row r="25" ht="26.25" customHeight="1">
      <c r="A25" s="4238" t="s">
        <v>19</v>
      </c>
      <c r="B25" s="4239"/>
      <c r="C25" s="4240"/>
      <c r="D25" s="4241"/>
      <c r="E25" s="4242"/>
      <c r="F25" s="4240"/>
      <c r="G25" s="4241"/>
      <c r="H25" s="4242"/>
      <c r="I25" s="4240" t="s">
        <v>43</v>
      </c>
      <c r="J25" s="4243"/>
      <c r="K25" s="4239"/>
      <c r="L25" s="4240"/>
      <c r="M25" s="4241"/>
      <c r="N25" s="4244"/>
      <c r="O25" s="4245"/>
      <c r="P25" s="4246"/>
      <c r="Q25" s="4181"/>
      <c r="R25" s="4181"/>
      <c r="S25" s="4181"/>
      <c r="T25" s="4181"/>
      <c r="U25" s="4181"/>
      <c r="V25" s="4181"/>
      <c r="W25" s="4181"/>
      <c r="X25" s="4181"/>
      <c r="Y25" s="4181"/>
      <c r="Z25" s="4181"/>
    </row>
    <row r="26" ht="24.75" customHeight="1">
      <c r="A26" s="4247" t="s">
        <v>318</v>
      </c>
      <c r="B26" s="4248">
        <v>33</v>
      </c>
      <c r="C26" s="4249">
        <v>0</v>
      </c>
      <c r="D26" s="4250">
        <f t="shared" ref="D26:D30" si="772">B26+C26</f>
        <v>33</v>
      </c>
      <c r="E26" s="4248">
        <v>19</v>
      </c>
      <c r="F26" s="4249">
        <v>3</v>
      </c>
      <c r="G26" s="4250">
        <f t="shared" ref="G26:G30" si="773">E26+F26</f>
        <v>22</v>
      </c>
      <c r="H26" s="4248">
        <v>26</v>
      </c>
      <c r="I26" s="4249">
        <v>0</v>
      </c>
      <c r="J26" s="4250">
        <f t="shared" ref="J26:J30" si="774">H26+I26</f>
        <v>26</v>
      </c>
      <c r="K26" s="4248">
        <v>22</v>
      </c>
      <c r="L26" s="4249">
        <v>0</v>
      </c>
      <c r="M26" s="4250">
        <f t="shared" ref="M26:M30" si="775">K26+L26</f>
        <v>22</v>
      </c>
      <c r="N26" s="4200">
        <f t="shared" ref="N26:O30" si="776">B26+E26+H26+K26</f>
        <v>100</v>
      </c>
      <c r="O26" s="4201">
        <f t="shared" si="776"/>
        <v>3</v>
      </c>
      <c r="P26" s="4202">
        <f t="shared" ref="P26:P30" si="777">N26+O26</f>
        <v>103</v>
      </c>
      <c r="Q26" s="4181"/>
      <c r="R26" s="4181"/>
      <c r="S26" s="4181"/>
      <c r="T26" s="4181"/>
      <c r="U26" s="4181"/>
      <c r="V26" s="4181"/>
      <c r="W26" s="4181"/>
      <c r="X26" s="4181"/>
      <c r="Y26" s="4181"/>
      <c r="Z26" s="4181"/>
    </row>
    <row r="27" ht="24.75" customHeight="1">
      <c r="A27" s="4251" t="s">
        <v>319</v>
      </c>
      <c r="B27" s="4252">
        <v>27</v>
      </c>
      <c r="C27" s="4253">
        <v>0</v>
      </c>
      <c r="D27" s="4254">
        <f t="shared" si="772"/>
        <v>27</v>
      </c>
      <c r="E27" s="4252">
        <v>26</v>
      </c>
      <c r="F27" s="4253">
        <v>0</v>
      </c>
      <c r="G27" s="4254">
        <f t="shared" si="773"/>
        <v>26</v>
      </c>
      <c r="H27" s="4252">
        <v>16</v>
      </c>
      <c r="I27" s="4253">
        <v>0</v>
      </c>
      <c r="J27" s="4254">
        <f t="shared" si="774"/>
        <v>16</v>
      </c>
      <c r="K27" s="4252">
        <v>22</v>
      </c>
      <c r="L27" s="4253">
        <v>0</v>
      </c>
      <c r="M27" s="4254">
        <f t="shared" si="775"/>
        <v>22</v>
      </c>
      <c r="N27" s="4208">
        <f t="shared" si="776"/>
        <v>91</v>
      </c>
      <c r="O27" s="4209">
        <f t="shared" si="776"/>
        <v>0</v>
      </c>
      <c r="P27" s="4210">
        <f t="shared" si="777"/>
        <v>91</v>
      </c>
      <c r="Q27" s="4181"/>
      <c r="R27" s="4181"/>
      <c r="S27" s="4181"/>
      <c r="T27" s="4181"/>
      <c r="U27" s="4181"/>
      <c r="V27" s="4181"/>
      <c r="W27" s="4181"/>
      <c r="X27" s="4181"/>
      <c r="Y27" s="4181"/>
      <c r="Z27" s="4181"/>
    </row>
    <row r="28" ht="24.75" customHeight="1">
      <c r="A28" s="4251" t="s">
        <v>320</v>
      </c>
      <c r="B28" s="4255">
        <v>23</v>
      </c>
      <c r="C28" s="4256">
        <v>0</v>
      </c>
      <c r="D28" s="4257">
        <f t="shared" si="772"/>
        <v>23</v>
      </c>
      <c r="E28" s="4255">
        <v>25</v>
      </c>
      <c r="F28" s="4256">
        <v>1</v>
      </c>
      <c r="G28" s="4257">
        <f t="shared" si="773"/>
        <v>26</v>
      </c>
      <c r="H28" s="4255">
        <v>26</v>
      </c>
      <c r="I28" s="4256">
        <v>1</v>
      </c>
      <c r="J28" s="4257">
        <f t="shared" si="774"/>
        <v>27</v>
      </c>
      <c r="K28" s="4255">
        <v>18</v>
      </c>
      <c r="L28" s="4256">
        <v>0</v>
      </c>
      <c r="M28" s="4257">
        <v>18</v>
      </c>
      <c r="N28" s="4208">
        <f t="shared" si="776"/>
        <v>92</v>
      </c>
      <c r="O28" s="4209">
        <f t="shared" si="776"/>
        <v>2</v>
      </c>
      <c r="P28" s="4210">
        <f t="shared" si="777"/>
        <v>94</v>
      </c>
      <c r="Q28" s="4181"/>
      <c r="R28" s="4181"/>
      <c r="S28" s="4181"/>
      <c r="T28" s="4181"/>
      <c r="U28" s="4181"/>
      <c r="V28" s="4181"/>
      <c r="W28" s="4181"/>
      <c r="X28" s="4181"/>
      <c r="Y28" s="4181"/>
      <c r="Z28" s="4181"/>
    </row>
    <row r="29" ht="24.75" customHeight="1">
      <c r="A29" s="4251" t="s">
        <v>321</v>
      </c>
      <c r="B29" s="4255">
        <v>39</v>
      </c>
      <c r="C29" s="4256">
        <v>41</v>
      </c>
      <c r="D29" s="4257">
        <f t="shared" si="772"/>
        <v>80</v>
      </c>
      <c r="E29" s="4255">
        <v>41</v>
      </c>
      <c r="F29" s="4256">
        <v>29</v>
      </c>
      <c r="G29" s="4257">
        <f t="shared" si="773"/>
        <v>70</v>
      </c>
      <c r="H29" s="4255">
        <v>40</v>
      </c>
      <c r="I29" s="4256">
        <v>9</v>
      </c>
      <c r="J29" s="4257">
        <f t="shared" si="774"/>
        <v>49</v>
      </c>
      <c r="K29" s="4255">
        <v>35</v>
      </c>
      <c r="L29" s="4253">
        <v>9</v>
      </c>
      <c r="M29" s="4254">
        <f t="shared" si="775"/>
        <v>44</v>
      </c>
      <c r="N29" s="4208">
        <f t="shared" si="776"/>
        <v>155</v>
      </c>
      <c r="O29" s="4209">
        <f t="shared" si="776"/>
        <v>88</v>
      </c>
      <c r="P29" s="4210">
        <f t="shared" si="777"/>
        <v>243</v>
      </c>
      <c r="Q29" s="4181"/>
      <c r="R29" s="4181"/>
      <c r="S29" s="4181"/>
      <c r="T29" s="4181"/>
      <c r="U29" s="4181"/>
      <c r="V29" s="4181"/>
      <c r="W29" s="4181"/>
      <c r="X29" s="4181"/>
      <c r="Y29" s="4181"/>
      <c r="Z29" s="4181"/>
    </row>
    <row r="30" ht="43.5" customHeight="1">
      <c r="A30" s="4251" t="s">
        <v>322</v>
      </c>
      <c r="B30" s="4252">
        <v>24</v>
      </c>
      <c r="C30" s="4253">
        <v>2</v>
      </c>
      <c r="D30" s="4254">
        <f t="shared" si="772"/>
        <v>26</v>
      </c>
      <c r="E30" s="4252">
        <v>0</v>
      </c>
      <c r="F30" s="4253">
        <v>0</v>
      </c>
      <c r="G30" s="4254">
        <f t="shared" si="773"/>
        <v>0</v>
      </c>
      <c r="H30" s="4252">
        <v>0</v>
      </c>
      <c r="I30" s="4253">
        <v>0</v>
      </c>
      <c r="J30" s="4254">
        <f t="shared" si="774"/>
        <v>0</v>
      </c>
      <c r="K30" s="4252">
        <v>0</v>
      </c>
      <c r="L30" s="4253">
        <v>0</v>
      </c>
      <c r="M30" s="4254">
        <f t="shared" si="775"/>
        <v>0</v>
      </c>
      <c r="N30" s="4208">
        <f t="shared" si="776"/>
        <v>24</v>
      </c>
      <c r="O30" s="4209">
        <f t="shared" si="776"/>
        <v>2</v>
      </c>
      <c r="P30" s="4210">
        <f t="shared" si="777"/>
        <v>26</v>
      </c>
      <c r="Q30" s="4181"/>
      <c r="R30" s="4181"/>
      <c r="S30" s="4181"/>
      <c r="T30" s="4181"/>
      <c r="U30" s="4181"/>
      <c r="V30" s="4181"/>
      <c r="W30" s="4181"/>
      <c r="X30" s="4181"/>
      <c r="Y30" s="4181"/>
      <c r="Z30" s="4181"/>
    </row>
    <row r="31" ht="32.25" customHeight="1">
      <c r="A31" s="4258" t="s">
        <v>323</v>
      </c>
      <c r="B31" s="4252">
        <f t="shared" ref="B31:P31" si="778">SUM(B32:B33)</f>
        <v>40</v>
      </c>
      <c r="C31" s="4253">
        <f t="shared" si="778"/>
        <v>101</v>
      </c>
      <c r="D31" s="4254">
        <f t="shared" si="778"/>
        <v>141</v>
      </c>
      <c r="E31" s="4252">
        <f t="shared" si="778"/>
        <v>54</v>
      </c>
      <c r="F31" s="4253">
        <f t="shared" si="778"/>
        <v>76</v>
      </c>
      <c r="G31" s="4254">
        <f t="shared" si="778"/>
        <v>130</v>
      </c>
      <c r="H31" s="4252">
        <f t="shared" si="778"/>
        <v>54</v>
      </c>
      <c r="I31" s="4253">
        <f t="shared" si="778"/>
        <v>64</v>
      </c>
      <c r="J31" s="4254">
        <f t="shared" si="778"/>
        <v>118</v>
      </c>
      <c r="K31" s="4252">
        <f t="shared" si="778"/>
        <v>43</v>
      </c>
      <c r="L31" s="4253">
        <f t="shared" si="778"/>
        <v>56</v>
      </c>
      <c r="M31" s="4254">
        <f t="shared" si="778"/>
        <v>99</v>
      </c>
      <c r="N31" s="4208">
        <f t="shared" si="778"/>
        <v>191</v>
      </c>
      <c r="O31" s="4209">
        <f t="shared" si="778"/>
        <v>297</v>
      </c>
      <c r="P31" s="4210">
        <f t="shared" si="778"/>
        <v>488</v>
      </c>
      <c r="Q31" s="4181"/>
      <c r="R31" s="4181"/>
      <c r="S31" s="4181"/>
      <c r="T31" s="4181"/>
      <c r="U31" s="4181"/>
      <c r="V31" s="4181"/>
      <c r="W31" s="4181"/>
      <c r="X31" s="4181"/>
      <c r="Y31" s="4181"/>
      <c r="Z31" s="4181"/>
    </row>
    <row r="32" ht="24.75" customHeight="1">
      <c r="A32" s="4259" t="s">
        <v>324</v>
      </c>
      <c r="B32" s="4260">
        <v>0</v>
      </c>
      <c r="C32" s="4261">
        <v>0</v>
      </c>
      <c r="D32" s="4262">
        <f>B32+C32</f>
        <v>0</v>
      </c>
      <c r="E32" s="4260">
        <v>0</v>
      </c>
      <c r="F32" s="4261">
        <v>0</v>
      </c>
      <c r="G32" s="4262">
        <f>E32+F32</f>
        <v>0</v>
      </c>
      <c r="H32" s="4260">
        <v>0</v>
      </c>
      <c r="I32" s="4261">
        <v>0</v>
      </c>
      <c r="J32" s="4262">
        <f>H32+I32</f>
        <v>0</v>
      </c>
      <c r="K32" s="4260">
        <v>0</v>
      </c>
      <c r="L32" s="4261">
        <v>0</v>
      </c>
      <c r="M32" s="4262">
        <f>K32+L32</f>
        <v>0</v>
      </c>
      <c r="N32" s="4208">
        <f t="shared" ref="N32:O41" si="779">B32+E32+H32+K32</f>
        <v>0</v>
      </c>
      <c r="O32" s="4209">
        <f t="shared" si="779"/>
        <v>0</v>
      </c>
      <c r="P32" s="4210">
        <f t="shared" ref="P32:P41" si="780">N32+O32</f>
        <v>0</v>
      </c>
      <c r="Q32" s="4181"/>
      <c r="R32" s="4181"/>
      <c r="S32" s="4181"/>
      <c r="T32" s="4181"/>
      <c r="U32" s="4181"/>
      <c r="V32" s="4181"/>
      <c r="W32" s="4181"/>
      <c r="X32" s="4181"/>
      <c r="Y32" s="4181"/>
      <c r="Z32" s="4181"/>
    </row>
    <row r="33" ht="24.75" customHeight="1">
      <c r="A33" s="4259" t="s">
        <v>325</v>
      </c>
      <c r="B33" s="4260">
        <v>40</v>
      </c>
      <c r="C33" s="4261">
        <v>101</v>
      </c>
      <c r="D33" s="4262">
        <f>SUM(B33:C33)</f>
        <v>141</v>
      </c>
      <c r="E33" s="4260">
        <v>54</v>
      </c>
      <c r="F33" s="4261">
        <v>76</v>
      </c>
      <c r="G33" s="4262">
        <f>SUM(E33:F33)</f>
        <v>130</v>
      </c>
      <c r="H33" s="4260">
        <v>54</v>
      </c>
      <c r="I33" s="4261">
        <v>64</v>
      </c>
      <c r="J33" s="4262">
        <f>SUM(H33:I33)</f>
        <v>118</v>
      </c>
      <c r="K33" s="4260">
        <v>43</v>
      </c>
      <c r="L33" s="4261">
        <v>56</v>
      </c>
      <c r="M33" s="4262">
        <f>SUM(K33:L33)</f>
        <v>99</v>
      </c>
      <c r="N33" s="4208">
        <f t="shared" si="779"/>
        <v>191</v>
      </c>
      <c r="O33" s="4209">
        <f t="shared" si="779"/>
        <v>297</v>
      </c>
      <c r="P33" s="4210">
        <f t="shared" si="780"/>
        <v>488</v>
      </c>
      <c r="Q33" s="4181"/>
      <c r="R33" s="4181"/>
      <c r="S33" s="4181"/>
      <c r="T33" s="4181"/>
      <c r="U33" s="4181"/>
      <c r="V33" s="4181"/>
      <c r="W33" s="4181"/>
      <c r="X33" s="4181"/>
      <c r="Y33" s="4181"/>
      <c r="Z33" s="4181"/>
    </row>
    <row r="34" ht="24.75" customHeight="1">
      <c r="A34" s="4258" t="s">
        <v>326</v>
      </c>
      <c r="B34" s="4263">
        <v>15</v>
      </c>
      <c r="C34" s="4256">
        <v>4</v>
      </c>
      <c r="D34" s="4254">
        <f t="shared" ref="D34:D41" si="781">B34+C34</f>
        <v>19</v>
      </c>
      <c r="E34" s="4263">
        <v>20</v>
      </c>
      <c r="F34" s="4256">
        <v>7</v>
      </c>
      <c r="G34" s="4254">
        <f t="shared" ref="G34:G41" si="782">E34+F34</f>
        <v>27</v>
      </c>
      <c r="H34" s="4263">
        <v>25</v>
      </c>
      <c r="I34" s="4256">
        <v>5</v>
      </c>
      <c r="J34" s="4254">
        <f t="shared" ref="J34:J41" si="783">H34+I34</f>
        <v>30</v>
      </c>
      <c r="K34" s="4263">
        <v>16</v>
      </c>
      <c r="L34" s="4256">
        <v>1</v>
      </c>
      <c r="M34" s="4254">
        <f t="shared" ref="M34:M41" si="784">K34+L34</f>
        <v>17</v>
      </c>
      <c r="N34" s="4208">
        <f t="shared" si="779"/>
        <v>76</v>
      </c>
      <c r="O34" s="4209">
        <f t="shared" si="779"/>
        <v>17</v>
      </c>
      <c r="P34" s="4210">
        <f t="shared" si="780"/>
        <v>93</v>
      </c>
      <c r="Q34" s="4181"/>
      <c r="R34" s="4181"/>
      <c r="S34" s="4181"/>
      <c r="T34" s="4181"/>
      <c r="U34" s="4181"/>
      <c r="V34" s="4181"/>
      <c r="W34" s="4181"/>
      <c r="X34" s="4181"/>
      <c r="Y34" s="4181"/>
      <c r="Z34" s="4181"/>
    </row>
    <row r="35" ht="24.75" customHeight="1">
      <c r="A35" s="4264" t="s">
        <v>327</v>
      </c>
      <c r="B35" s="4263">
        <v>15</v>
      </c>
      <c r="C35" s="4256">
        <v>21</v>
      </c>
      <c r="D35" s="4254">
        <f t="shared" si="781"/>
        <v>36</v>
      </c>
      <c r="E35" s="4263">
        <v>0</v>
      </c>
      <c r="F35" s="4256">
        <v>0</v>
      </c>
      <c r="G35" s="4254">
        <f t="shared" si="782"/>
        <v>0</v>
      </c>
      <c r="H35" s="4263">
        <v>0</v>
      </c>
      <c r="I35" s="4256">
        <v>0</v>
      </c>
      <c r="J35" s="4254">
        <f t="shared" si="783"/>
        <v>0</v>
      </c>
      <c r="K35" s="4263">
        <v>0</v>
      </c>
      <c r="L35" s="4256">
        <v>0</v>
      </c>
      <c r="M35" s="4254">
        <f t="shared" si="784"/>
        <v>0</v>
      </c>
      <c r="N35" s="4208">
        <f t="shared" si="779"/>
        <v>15</v>
      </c>
      <c r="O35" s="4209">
        <f t="shared" si="779"/>
        <v>21</v>
      </c>
      <c r="P35" s="4210">
        <f t="shared" si="780"/>
        <v>36</v>
      </c>
      <c r="Q35" s="4181"/>
      <c r="R35" s="4181"/>
      <c r="S35" s="4181"/>
      <c r="T35" s="4181"/>
      <c r="U35" s="4181"/>
      <c r="V35" s="4181"/>
      <c r="W35" s="4181"/>
      <c r="X35" s="4181"/>
      <c r="Y35" s="4181"/>
      <c r="Z35" s="4181"/>
    </row>
    <row r="36" ht="26.25" customHeight="1">
      <c r="A36" s="4265" t="s">
        <v>328</v>
      </c>
      <c r="B36" s="4263">
        <v>49</v>
      </c>
      <c r="C36" s="4256">
        <v>9</v>
      </c>
      <c r="D36" s="4254">
        <f t="shared" si="781"/>
        <v>58</v>
      </c>
      <c r="E36" s="4263">
        <v>41</v>
      </c>
      <c r="F36" s="4256">
        <v>5</v>
      </c>
      <c r="G36" s="4254">
        <f t="shared" si="782"/>
        <v>46</v>
      </c>
      <c r="H36" s="4263">
        <v>45</v>
      </c>
      <c r="I36" s="4256">
        <v>3</v>
      </c>
      <c r="J36" s="4254">
        <f t="shared" si="783"/>
        <v>48</v>
      </c>
      <c r="K36" s="4263">
        <v>42</v>
      </c>
      <c r="L36" s="4256">
        <v>4</v>
      </c>
      <c r="M36" s="4254">
        <f t="shared" si="784"/>
        <v>46</v>
      </c>
      <c r="N36" s="4208">
        <f t="shared" si="779"/>
        <v>177</v>
      </c>
      <c r="O36" s="4209">
        <f t="shared" si="779"/>
        <v>21</v>
      </c>
      <c r="P36" s="4210">
        <f t="shared" si="780"/>
        <v>198</v>
      </c>
      <c r="Q36" s="4181"/>
      <c r="R36" s="4181"/>
      <c r="S36" s="4181"/>
      <c r="T36" s="4181"/>
      <c r="U36" s="4181"/>
      <c r="V36" s="4181"/>
      <c r="W36" s="4181"/>
      <c r="X36" s="4181"/>
      <c r="Y36" s="4181"/>
      <c r="Z36" s="4181"/>
    </row>
    <row r="37" ht="24.75" customHeight="1">
      <c r="A37" s="4265" t="s">
        <v>329</v>
      </c>
      <c r="B37" s="4263">
        <v>25</v>
      </c>
      <c r="C37" s="4256">
        <v>6</v>
      </c>
      <c r="D37" s="4254">
        <f t="shared" si="781"/>
        <v>31</v>
      </c>
      <c r="E37" s="4263">
        <v>20</v>
      </c>
      <c r="F37" s="4256">
        <v>4</v>
      </c>
      <c r="G37" s="4254">
        <f t="shared" si="782"/>
        <v>24</v>
      </c>
      <c r="H37" s="4263">
        <v>28</v>
      </c>
      <c r="I37" s="4256">
        <v>11</v>
      </c>
      <c r="J37" s="4254">
        <f t="shared" si="783"/>
        <v>39</v>
      </c>
      <c r="K37" s="4263">
        <v>26</v>
      </c>
      <c r="L37" s="4256">
        <v>4</v>
      </c>
      <c r="M37" s="4254">
        <f t="shared" si="784"/>
        <v>30</v>
      </c>
      <c r="N37" s="4208">
        <f t="shared" si="779"/>
        <v>99</v>
      </c>
      <c r="O37" s="4209">
        <f t="shared" si="779"/>
        <v>25</v>
      </c>
      <c r="P37" s="4210">
        <f t="shared" si="780"/>
        <v>124</v>
      </c>
      <c r="Q37" s="4181"/>
      <c r="R37" s="4181"/>
      <c r="S37" s="4181"/>
      <c r="T37" s="4181"/>
      <c r="U37" s="4181"/>
      <c r="V37" s="4181"/>
      <c r="W37" s="4181"/>
      <c r="X37" s="4181"/>
      <c r="Y37" s="4181"/>
      <c r="Z37" s="4181"/>
    </row>
    <row r="38" ht="24.75" customHeight="1">
      <c r="A38" s="4265" t="s">
        <v>330</v>
      </c>
      <c r="B38" s="4263">
        <v>48</v>
      </c>
      <c r="C38" s="4256">
        <v>6</v>
      </c>
      <c r="D38" s="4254">
        <f t="shared" si="781"/>
        <v>54</v>
      </c>
      <c r="E38" s="4263">
        <v>49</v>
      </c>
      <c r="F38" s="4256">
        <v>5</v>
      </c>
      <c r="G38" s="4254">
        <f t="shared" si="782"/>
        <v>54</v>
      </c>
      <c r="H38" s="4263">
        <v>40</v>
      </c>
      <c r="I38" s="4256">
        <v>0</v>
      </c>
      <c r="J38" s="4254">
        <f t="shared" si="783"/>
        <v>40</v>
      </c>
      <c r="K38" s="4263">
        <v>41</v>
      </c>
      <c r="L38" s="4256">
        <v>5</v>
      </c>
      <c r="M38" s="4254">
        <f t="shared" si="784"/>
        <v>46</v>
      </c>
      <c r="N38" s="4208">
        <f t="shared" si="779"/>
        <v>178</v>
      </c>
      <c r="O38" s="4209">
        <f t="shared" si="779"/>
        <v>16</v>
      </c>
      <c r="P38" s="4210">
        <f t="shared" si="780"/>
        <v>194</v>
      </c>
      <c r="Q38" s="4181"/>
      <c r="R38" s="4181"/>
      <c r="S38" s="4181"/>
      <c r="T38" s="4181"/>
      <c r="U38" s="4181"/>
      <c r="V38" s="4181"/>
      <c r="W38" s="4181"/>
      <c r="X38" s="4181"/>
      <c r="Y38" s="4181"/>
      <c r="Z38" s="4181"/>
    </row>
    <row r="39" ht="24.75" customHeight="1">
      <c r="A39" s="4251" t="s">
        <v>331</v>
      </c>
      <c r="B39" s="4263">
        <v>16</v>
      </c>
      <c r="C39" s="4256">
        <v>1</v>
      </c>
      <c r="D39" s="4254">
        <f t="shared" si="781"/>
        <v>17</v>
      </c>
      <c r="E39" s="4263">
        <v>25</v>
      </c>
      <c r="F39" s="4256">
        <v>0</v>
      </c>
      <c r="G39" s="4254">
        <f t="shared" si="782"/>
        <v>25</v>
      </c>
      <c r="H39" s="4263">
        <v>22</v>
      </c>
      <c r="I39" s="4256">
        <v>0</v>
      </c>
      <c r="J39" s="4254">
        <f t="shared" si="783"/>
        <v>22</v>
      </c>
      <c r="K39" s="4263">
        <v>17</v>
      </c>
      <c r="L39" s="4256">
        <v>0</v>
      </c>
      <c r="M39" s="4254">
        <f t="shared" si="784"/>
        <v>17</v>
      </c>
      <c r="N39" s="4208">
        <f t="shared" si="779"/>
        <v>80</v>
      </c>
      <c r="O39" s="4209">
        <f t="shared" si="779"/>
        <v>1</v>
      </c>
      <c r="P39" s="4210">
        <f t="shared" si="780"/>
        <v>81</v>
      </c>
      <c r="Q39" s="4181"/>
      <c r="R39" s="4181"/>
      <c r="S39" s="4181"/>
      <c r="T39" s="4181"/>
      <c r="U39" s="4181"/>
      <c r="V39" s="4181"/>
      <c r="W39" s="4181"/>
      <c r="X39" s="4181"/>
      <c r="Y39" s="4181"/>
      <c r="Z39" s="4181"/>
    </row>
    <row r="40" ht="24.75" customHeight="1">
      <c r="A40" s="4251" t="s">
        <v>332</v>
      </c>
      <c r="B40" s="4263">
        <v>17</v>
      </c>
      <c r="C40" s="4256">
        <v>2</v>
      </c>
      <c r="D40" s="4254">
        <f t="shared" si="781"/>
        <v>19</v>
      </c>
      <c r="E40" s="4263">
        <v>12</v>
      </c>
      <c r="F40" s="4256">
        <v>1</v>
      </c>
      <c r="G40" s="4254">
        <f t="shared" si="782"/>
        <v>13</v>
      </c>
      <c r="H40" s="4263">
        <v>14</v>
      </c>
      <c r="I40" s="4256">
        <v>0</v>
      </c>
      <c r="J40" s="4254">
        <f t="shared" si="783"/>
        <v>14</v>
      </c>
      <c r="K40" s="4263">
        <v>17</v>
      </c>
      <c r="L40" s="4256">
        <v>0</v>
      </c>
      <c r="M40" s="4254">
        <f t="shared" si="784"/>
        <v>17</v>
      </c>
      <c r="N40" s="4208">
        <f t="shared" si="779"/>
        <v>60</v>
      </c>
      <c r="O40" s="4209">
        <f t="shared" si="779"/>
        <v>3</v>
      </c>
      <c r="P40" s="4210">
        <f t="shared" si="780"/>
        <v>63</v>
      </c>
      <c r="Q40" s="4181"/>
      <c r="R40" s="4181"/>
      <c r="S40" s="4181"/>
      <c r="T40" s="4181"/>
      <c r="U40" s="4181"/>
      <c r="V40" s="4181"/>
      <c r="W40" s="4181"/>
      <c r="X40" s="4181"/>
      <c r="Y40" s="4181"/>
      <c r="Z40" s="4181"/>
    </row>
    <row r="41" ht="24.75" customHeight="1">
      <c r="A41" s="4251" t="s">
        <v>333</v>
      </c>
      <c r="B41" s="4266">
        <v>11</v>
      </c>
      <c r="C41" s="4267">
        <v>1</v>
      </c>
      <c r="D41" s="4267">
        <f t="shared" si="781"/>
        <v>12</v>
      </c>
      <c r="E41" s="4266">
        <v>13</v>
      </c>
      <c r="F41" s="4267">
        <v>0</v>
      </c>
      <c r="G41" s="4267">
        <f t="shared" si="782"/>
        <v>13</v>
      </c>
      <c r="H41" s="4266">
        <v>12</v>
      </c>
      <c r="I41" s="4267">
        <v>0</v>
      </c>
      <c r="J41" s="4267">
        <f t="shared" si="783"/>
        <v>12</v>
      </c>
      <c r="K41" s="4266">
        <v>7</v>
      </c>
      <c r="L41" s="4267">
        <v>0</v>
      </c>
      <c r="M41" s="4267">
        <f t="shared" si="784"/>
        <v>7</v>
      </c>
      <c r="N41" s="4220">
        <f t="shared" si="779"/>
        <v>43</v>
      </c>
      <c r="O41" s="4221">
        <f t="shared" si="779"/>
        <v>1</v>
      </c>
      <c r="P41" s="4222">
        <f t="shared" si="780"/>
        <v>44</v>
      </c>
      <c r="Q41" s="4181"/>
      <c r="R41" s="4181"/>
      <c r="S41" s="4181"/>
      <c r="T41" s="4181"/>
      <c r="U41" s="4181"/>
      <c r="V41" s="4181"/>
      <c r="W41" s="4181"/>
      <c r="X41" s="4181"/>
      <c r="Y41" s="4181"/>
      <c r="Z41" s="4181"/>
    </row>
    <row r="42" ht="24.75" customHeight="1">
      <c r="A42" s="4268" t="s">
        <v>21</v>
      </c>
      <c r="B42" s="4269">
        <f>B26+B27+B28+B29+B31+B34+B36+B37+B38+B39+B40+B41+B30+B35</f>
        <v>382</v>
      </c>
      <c r="C42" s="4269">
        <f t="shared" ref="C42:P42" si="785">C26+C27+C28+C29+C31+C34+C36+C37+C38+C39+C40+C41+C30+C35</f>
        <v>194</v>
      </c>
      <c r="D42" s="4269">
        <f t="shared" si="785"/>
        <v>576</v>
      </c>
      <c r="E42" s="4269">
        <f t="shared" si="785"/>
        <v>345</v>
      </c>
      <c r="F42" s="4269">
        <f t="shared" si="785"/>
        <v>131</v>
      </c>
      <c r="G42" s="4269">
        <f t="shared" si="785"/>
        <v>476</v>
      </c>
      <c r="H42" s="4269">
        <f t="shared" si="785"/>
        <v>348</v>
      </c>
      <c r="I42" s="4269">
        <f t="shared" si="785"/>
        <v>93</v>
      </c>
      <c r="J42" s="4269">
        <f t="shared" si="785"/>
        <v>441</v>
      </c>
      <c r="K42" s="4269">
        <f t="shared" si="785"/>
        <v>306</v>
      </c>
      <c r="L42" s="4269">
        <f t="shared" si="785"/>
        <v>79</v>
      </c>
      <c r="M42" s="4269">
        <f t="shared" si="785"/>
        <v>385</v>
      </c>
      <c r="N42" s="4269">
        <f t="shared" si="785"/>
        <v>1381</v>
      </c>
      <c r="O42" s="4269">
        <f t="shared" si="785"/>
        <v>497</v>
      </c>
      <c r="P42" s="4269">
        <f t="shared" si="785"/>
        <v>1878</v>
      </c>
      <c r="Q42" s="4181"/>
      <c r="R42" s="4181"/>
      <c r="S42" s="4181"/>
      <c r="T42" s="4181"/>
      <c r="U42" s="4181"/>
      <c r="V42" s="4181"/>
      <c r="W42" s="4181"/>
      <c r="X42" s="4181"/>
      <c r="Y42" s="4181"/>
      <c r="Z42" s="4181"/>
    </row>
    <row r="43" ht="33" customHeight="1">
      <c r="A43" s="4268" t="s">
        <v>22</v>
      </c>
      <c r="B43" s="4270"/>
      <c r="C43" s="4271"/>
      <c r="D43" s="4272"/>
      <c r="E43" s="4273"/>
      <c r="F43" s="4271"/>
      <c r="G43" s="4274"/>
      <c r="H43" s="4270"/>
      <c r="I43" s="4271"/>
      <c r="J43" s="4274"/>
      <c r="K43" s="4270"/>
      <c r="L43" s="4271"/>
      <c r="M43" s="4274"/>
      <c r="N43" s="4244"/>
      <c r="O43" s="4245"/>
      <c r="P43" s="4246"/>
      <c r="Q43" s="4181"/>
      <c r="R43" s="4181"/>
      <c r="S43" s="4181"/>
      <c r="T43" s="4181"/>
      <c r="U43" s="4181"/>
      <c r="V43" s="4181"/>
      <c r="W43" s="4181"/>
      <c r="X43" s="4181"/>
      <c r="Y43" s="4181"/>
      <c r="Z43" s="4181"/>
    </row>
    <row r="44" ht="24" customHeight="1">
      <c r="A44" s="4247" t="s">
        <v>318</v>
      </c>
      <c r="B44" s="4248">
        <v>0</v>
      </c>
      <c r="C44" s="4249">
        <v>1</v>
      </c>
      <c r="D44" s="4250">
        <f t="shared" ref="D44:D48" si="786">B44+C44</f>
        <v>1</v>
      </c>
      <c r="E44" s="4248">
        <v>0</v>
      </c>
      <c r="F44" s="4249">
        <v>0</v>
      </c>
      <c r="G44" s="4250">
        <f t="shared" ref="G44:G48" si="787">E44+F44</f>
        <v>0</v>
      </c>
      <c r="H44" s="4248">
        <v>0</v>
      </c>
      <c r="I44" s="4249">
        <v>0</v>
      </c>
      <c r="J44" s="4250">
        <f t="shared" ref="J44:J48" si="788">H44+I44</f>
        <v>0</v>
      </c>
      <c r="K44" s="4248">
        <v>0</v>
      </c>
      <c r="L44" s="4249">
        <v>0</v>
      </c>
      <c r="M44" s="4250">
        <f t="shared" ref="M44:M48" si="789">K44+L44</f>
        <v>0</v>
      </c>
      <c r="N44" s="4200">
        <f t="shared" ref="N44:O59" si="790">B44+E44+H44+K44</f>
        <v>0</v>
      </c>
      <c r="O44" s="4201">
        <f t="shared" si="790"/>
        <v>1</v>
      </c>
      <c r="P44" s="4202">
        <f t="shared" ref="P44:P59" si="791">N44+O44</f>
        <v>1</v>
      </c>
      <c r="Q44" s="4181"/>
      <c r="R44" s="4181"/>
      <c r="S44" s="4181"/>
      <c r="T44" s="4181"/>
      <c r="U44" s="4181"/>
      <c r="V44" s="4181"/>
      <c r="W44" s="4181"/>
      <c r="X44" s="4181"/>
      <c r="Y44" s="4181"/>
      <c r="Z44" s="4181"/>
    </row>
    <row r="45" ht="24" customHeight="1">
      <c r="A45" s="4251" t="s">
        <v>319</v>
      </c>
      <c r="B45" s="4252">
        <v>0</v>
      </c>
      <c r="C45" s="4253">
        <v>0</v>
      </c>
      <c r="D45" s="4254">
        <f t="shared" si="786"/>
        <v>0</v>
      </c>
      <c r="E45" s="4252">
        <v>0</v>
      </c>
      <c r="F45" s="4253">
        <v>0</v>
      </c>
      <c r="G45" s="4254">
        <f t="shared" si="787"/>
        <v>0</v>
      </c>
      <c r="H45" s="4252">
        <v>0</v>
      </c>
      <c r="I45" s="4253">
        <v>0</v>
      </c>
      <c r="J45" s="4254">
        <f t="shared" si="788"/>
        <v>0</v>
      </c>
      <c r="K45" s="4252">
        <v>0</v>
      </c>
      <c r="L45" s="4253">
        <v>0</v>
      </c>
      <c r="M45" s="4254">
        <f t="shared" si="789"/>
        <v>0</v>
      </c>
      <c r="N45" s="4208">
        <f t="shared" si="790"/>
        <v>0</v>
      </c>
      <c r="O45" s="4209">
        <f t="shared" si="790"/>
        <v>0</v>
      </c>
      <c r="P45" s="4210">
        <f t="shared" si="791"/>
        <v>0</v>
      </c>
      <c r="Q45" s="4181"/>
      <c r="R45" s="4181"/>
      <c r="S45" s="4181"/>
      <c r="T45" s="4181"/>
      <c r="U45" s="4181"/>
      <c r="V45" s="4181"/>
      <c r="W45" s="4181"/>
      <c r="X45" s="4181"/>
      <c r="Y45" s="4181"/>
      <c r="Z45" s="4181"/>
    </row>
    <row r="46" ht="24" customHeight="1">
      <c r="A46" s="4251" t="s">
        <v>320</v>
      </c>
      <c r="B46" s="4252">
        <v>0</v>
      </c>
      <c r="C46" s="4253">
        <v>0</v>
      </c>
      <c r="D46" s="4254">
        <f t="shared" si="786"/>
        <v>0</v>
      </c>
      <c r="E46" s="4252">
        <v>0</v>
      </c>
      <c r="F46" s="4253">
        <v>0</v>
      </c>
      <c r="G46" s="4254">
        <f t="shared" si="787"/>
        <v>0</v>
      </c>
      <c r="H46" s="4252">
        <v>0</v>
      </c>
      <c r="I46" s="4253">
        <v>0</v>
      </c>
      <c r="J46" s="4254">
        <f t="shared" si="788"/>
        <v>0</v>
      </c>
      <c r="K46" s="4252">
        <v>0</v>
      </c>
      <c r="L46" s="4253">
        <v>0</v>
      </c>
      <c r="M46" s="4254">
        <f t="shared" si="789"/>
        <v>0</v>
      </c>
      <c r="N46" s="4208">
        <f t="shared" si="790"/>
        <v>0</v>
      </c>
      <c r="O46" s="4209">
        <f t="shared" si="790"/>
        <v>0</v>
      </c>
      <c r="P46" s="4210">
        <f t="shared" si="791"/>
        <v>0</v>
      </c>
      <c r="Q46" s="4181"/>
      <c r="R46" s="4181"/>
      <c r="S46" s="4181"/>
      <c r="T46" s="4181"/>
      <c r="U46" s="4181"/>
      <c r="V46" s="4181"/>
      <c r="W46" s="4181"/>
      <c r="X46" s="4181"/>
      <c r="Y46" s="4181"/>
      <c r="Z46" s="4181"/>
    </row>
    <row r="47" ht="24" customHeight="1">
      <c r="A47" s="4251" t="s">
        <v>321</v>
      </c>
      <c r="B47" s="4252">
        <v>0</v>
      </c>
      <c r="C47" s="4253">
        <v>0</v>
      </c>
      <c r="D47" s="4254">
        <f t="shared" si="786"/>
        <v>0</v>
      </c>
      <c r="E47" s="4252">
        <v>0</v>
      </c>
      <c r="F47" s="4253">
        <v>0</v>
      </c>
      <c r="G47" s="4254">
        <f t="shared" si="787"/>
        <v>0</v>
      </c>
      <c r="H47" s="4252">
        <v>0</v>
      </c>
      <c r="I47" s="4253">
        <v>0</v>
      </c>
      <c r="J47" s="4254">
        <f t="shared" si="788"/>
        <v>0</v>
      </c>
      <c r="K47" s="4252">
        <v>0</v>
      </c>
      <c r="L47" s="4253">
        <v>1</v>
      </c>
      <c r="M47" s="4254">
        <f t="shared" si="789"/>
        <v>1</v>
      </c>
      <c r="N47" s="4208">
        <f t="shared" si="790"/>
        <v>0</v>
      </c>
      <c r="O47" s="4209">
        <f t="shared" si="790"/>
        <v>1</v>
      </c>
      <c r="P47" s="4210">
        <f t="shared" si="791"/>
        <v>1</v>
      </c>
      <c r="Q47" s="4181"/>
      <c r="R47" s="4181"/>
      <c r="S47" s="4181"/>
      <c r="T47" s="4181"/>
      <c r="U47" s="4181"/>
      <c r="V47" s="4181"/>
      <c r="W47" s="4181"/>
      <c r="X47" s="4181"/>
      <c r="Y47" s="4181"/>
      <c r="Z47" s="4181"/>
    </row>
    <row r="48" ht="42" customHeight="1">
      <c r="A48" s="4251" t="s">
        <v>322</v>
      </c>
      <c r="B48" s="4252">
        <v>0</v>
      </c>
      <c r="C48" s="4253">
        <v>0</v>
      </c>
      <c r="D48" s="4254">
        <f t="shared" si="786"/>
        <v>0</v>
      </c>
      <c r="E48" s="4252">
        <v>0</v>
      </c>
      <c r="F48" s="4253">
        <v>0</v>
      </c>
      <c r="G48" s="4254">
        <f t="shared" si="787"/>
        <v>0</v>
      </c>
      <c r="H48" s="4252">
        <v>0</v>
      </c>
      <c r="I48" s="4253">
        <v>0</v>
      </c>
      <c r="J48" s="4254">
        <f t="shared" si="788"/>
        <v>0</v>
      </c>
      <c r="K48" s="4252">
        <v>0</v>
      </c>
      <c r="L48" s="4253">
        <v>0</v>
      </c>
      <c r="M48" s="4254">
        <f t="shared" si="789"/>
        <v>0</v>
      </c>
      <c r="N48" s="4208">
        <f t="shared" si="790"/>
        <v>0</v>
      </c>
      <c r="O48" s="4209">
        <f t="shared" si="790"/>
        <v>0</v>
      </c>
      <c r="P48" s="4210">
        <f t="shared" si="791"/>
        <v>0</v>
      </c>
      <c r="Q48" s="4181"/>
      <c r="R48" s="4181"/>
      <c r="S48" s="4181"/>
      <c r="T48" s="4181"/>
      <c r="U48" s="4181"/>
      <c r="V48" s="4181"/>
      <c r="W48" s="4181"/>
      <c r="X48" s="4181"/>
      <c r="Y48" s="4181"/>
      <c r="Z48" s="4181"/>
    </row>
    <row r="49" ht="24" customHeight="1">
      <c r="A49" s="4258" t="s">
        <v>323</v>
      </c>
      <c r="B49" s="4252">
        <f t="shared" ref="B49:M49" si="792">SUM(B50:B51)</f>
        <v>0</v>
      </c>
      <c r="C49" s="4253">
        <f t="shared" si="792"/>
        <v>1</v>
      </c>
      <c r="D49" s="4254">
        <f t="shared" si="792"/>
        <v>1</v>
      </c>
      <c r="E49" s="4252">
        <f t="shared" si="792"/>
        <v>0</v>
      </c>
      <c r="F49" s="4253">
        <f t="shared" si="792"/>
        <v>1</v>
      </c>
      <c r="G49" s="4254">
        <f t="shared" si="792"/>
        <v>1</v>
      </c>
      <c r="H49" s="4252">
        <f t="shared" si="792"/>
        <v>0</v>
      </c>
      <c r="I49" s="4253">
        <f t="shared" si="792"/>
        <v>1</v>
      </c>
      <c r="J49" s="4254">
        <f t="shared" si="792"/>
        <v>1</v>
      </c>
      <c r="K49" s="4252">
        <f t="shared" si="792"/>
        <v>0</v>
      </c>
      <c r="L49" s="4253">
        <f t="shared" si="792"/>
        <v>0</v>
      </c>
      <c r="M49" s="4254">
        <f t="shared" si="792"/>
        <v>0</v>
      </c>
      <c r="N49" s="4208">
        <f t="shared" si="790"/>
        <v>0</v>
      </c>
      <c r="O49" s="4209">
        <f t="shared" si="790"/>
        <v>3</v>
      </c>
      <c r="P49" s="4210">
        <f t="shared" si="791"/>
        <v>3</v>
      </c>
      <c r="Q49" s="4181"/>
      <c r="R49" s="4181"/>
      <c r="S49" s="4181"/>
      <c r="T49" s="4181"/>
      <c r="U49" s="4181"/>
      <c r="V49" s="4181"/>
      <c r="W49" s="4181"/>
      <c r="X49" s="4181"/>
      <c r="Y49" s="4181"/>
      <c r="Z49" s="4181"/>
    </row>
    <row r="50" ht="24" customHeight="1">
      <c r="A50" s="4259" t="s">
        <v>324</v>
      </c>
      <c r="B50" s="4260">
        <v>0</v>
      </c>
      <c r="C50" s="4261">
        <v>0</v>
      </c>
      <c r="D50" s="4262">
        <f>B50+C50</f>
        <v>0</v>
      </c>
      <c r="E50" s="4260">
        <v>0</v>
      </c>
      <c r="F50" s="4261">
        <v>0</v>
      </c>
      <c r="G50" s="4262">
        <f>E50+F50</f>
        <v>0</v>
      </c>
      <c r="H50" s="4260">
        <v>0</v>
      </c>
      <c r="I50" s="4261">
        <v>0</v>
      </c>
      <c r="J50" s="4262">
        <f>H50+I50</f>
        <v>0</v>
      </c>
      <c r="K50" s="4260">
        <v>0</v>
      </c>
      <c r="L50" s="4261">
        <v>0</v>
      </c>
      <c r="M50" s="4262">
        <f>K50+L50</f>
        <v>0</v>
      </c>
      <c r="N50" s="4208">
        <f t="shared" si="790"/>
        <v>0</v>
      </c>
      <c r="O50" s="4209">
        <f t="shared" si="790"/>
        <v>0</v>
      </c>
      <c r="P50" s="4210">
        <f t="shared" si="791"/>
        <v>0</v>
      </c>
      <c r="Q50" s="4181"/>
      <c r="R50" s="4181"/>
      <c r="S50" s="4181"/>
      <c r="T50" s="4181"/>
      <c r="U50" s="4181"/>
      <c r="V50" s="4181"/>
      <c r="W50" s="4181"/>
      <c r="X50" s="4181"/>
      <c r="Y50" s="4181"/>
      <c r="Z50" s="4181"/>
    </row>
    <row r="51" ht="24" customHeight="1">
      <c r="A51" s="4259" t="s">
        <v>325</v>
      </c>
      <c r="B51" s="4260">
        <v>0</v>
      </c>
      <c r="C51" s="4261">
        <v>1</v>
      </c>
      <c r="D51" s="4262">
        <f>SUM(B51:C51)</f>
        <v>1</v>
      </c>
      <c r="E51" s="4260">
        <v>0</v>
      </c>
      <c r="F51" s="4261">
        <v>1</v>
      </c>
      <c r="G51" s="4262">
        <f>SUM(E51:F51)</f>
        <v>1</v>
      </c>
      <c r="H51" s="4260">
        <v>0</v>
      </c>
      <c r="I51" s="4261">
        <v>1</v>
      </c>
      <c r="J51" s="4262">
        <f>SUM(H51:I51)</f>
        <v>1</v>
      </c>
      <c r="K51" s="4260">
        <v>0</v>
      </c>
      <c r="L51" s="4261">
        <v>0</v>
      </c>
      <c r="M51" s="4262">
        <f>SUM(K51:L51)</f>
        <v>0</v>
      </c>
      <c r="N51" s="4208">
        <f t="shared" si="790"/>
        <v>0</v>
      </c>
      <c r="O51" s="4209">
        <f t="shared" si="790"/>
        <v>3</v>
      </c>
      <c r="P51" s="4210">
        <f t="shared" si="791"/>
        <v>3</v>
      </c>
      <c r="Q51" s="4181"/>
      <c r="R51" s="4181"/>
      <c r="S51" s="4181"/>
      <c r="T51" s="4181"/>
      <c r="U51" s="4181"/>
      <c r="V51" s="4181"/>
      <c r="W51" s="4181"/>
      <c r="X51" s="4181"/>
      <c r="Y51" s="4181"/>
      <c r="Z51" s="4181"/>
    </row>
    <row r="52" ht="24" customHeight="1">
      <c r="A52" s="4258" t="s">
        <v>326</v>
      </c>
      <c r="B52" s="4263">
        <v>0</v>
      </c>
      <c r="C52" s="4256">
        <v>0</v>
      </c>
      <c r="D52" s="4254">
        <f t="shared" ref="D52:D59" si="793">B52+C52</f>
        <v>0</v>
      </c>
      <c r="E52" s="4263">
        <v>1</v>
      </c>
      <c r="F52" s="4256">
        <v>0</v>
      </c>
      <c r="G52" s="4254">
        <f t="shared" ref="G52:G59" si="794">E52+F52</f>
        <v>1</v>
      </c>
      <c r="H52" s="4263">
        <v>0</v>
      </c>
      <c r="I52" s="4256">
        <v>0</v>
      </c>
      <c r="J52" s="4254">
        <f t="shared" ref="J52:J59" si="795">H52+I52</f>
        <v>0</v>
      </c>
      <c r="K52" s="4263">
        <v>0</v>
      </c>
      <c r="L52" s="4256">
        <v>0</v>
      </c>
      <c r="M52" s="4254">
        <f t="shared" ref="M52:M59" si="796">K52+L52</f>
        <v>0</v>
      </c>
      <c r="N52" s="4208">
        <f t="shared" si="790"/>
        <v>1</v>
      </c>
      <c r="O52" s="4209">
        <f t="shared" si="790"/>
        <v>0</v>
      </c>
      <c r="P52" s="4210">
        <f t="shared" si="791"/>
        <v>1</v>
      </c>
      <c r="Q52" s="4181"/>
      <c r="R52" s="4181"/>
      <c r="S52" s="4181"/>
      <c r="T52" s="4181"/>
      <c r="U52" s="4181"/>
      <c r="V52" s="4181"/>
      <c r="W52" s="4181"/>
      <c r="X52" s="4181"/>
      <c r="Y52" s="4181"/>
      <c r="Z52" s="4181"/>
    </row>
    <row r="53" ht="24" customHeight="1">
      <c r="A53" s="4264" t="s">
        <v>327</v>
      </c>
      <c r="B53" s="4263">
        <v>0</v>
      </c>
      <c r="C53" s="4256">
        <v>0</v>
      </c>
      <c r="D53" s="4254">
        <f t="shared" si="793"/>
        <v>0</v>
      </c>
      <c r="E53" s="4263">
        <v>0</v>
      </c>
      <c r="F53" s="4256">
        <v>0</v>
      </c>
      <c r="G53" s="4254">
        <f t="shared" si="794"/>
        <v>0</v>
      </c>
      <c r="H53" s="4263">
        <v>0</v>
      </c>
      <c r="I53" s="4256">
        <v>0</v>
      </c>
      <c r="J53" s="4254">
        <f t="shared" si="795"/>
        <v>0</v>
      </c>
      <c r="K53" s="4263">
        <v>0</v>
      </c>
      <c r="L53" s="4256">
        <v>0</v>
      </c>
      <c r="M53" s="4254">
        <f t="shared" si="796"/>
        <v>0</v>
      </c>
      <c r="N53" s="4208">
        <f t="shared" si="790"/>
        <v>0</v>
      </c>
      <c r="O53" s="4209">
        <f t="shared" si="790"/>
        <v>0</v>
      </c>
      <c r="P53" s="4210">
        <f t="shared" si="791"/>
        <v>0</v>
      </c>
      <c r="Q53" s="4181"/>
      <c r="R53" s="4181"/>
      <c r="S53" s="4181"/>
      <c r="T53" s="4181"/>
      <c r="U53" s="4181"/>
      <c r="V53" s="4181"/>
      <c r="W53" s="4181"/>
      <c r="X53" s="4181"/>
      <c r="Y53" s="4181"/>
      <c r="Z53" s="4181"/>
    </row>
    <row r="54" ht="24" customHeight="1">
      <c r="A54" s="4265" t="s">
        <v>328</v>
      </c>
      <c r="B54" s="4263">
        <v>0</v>
      </c>
      <c r="C54" s="4256">
        <v>0</v>
      </c>
      <c r="D54" s="4254">
        <f t="shared" si="793"/>
        <v>0</v>
      </c>
      <c r="E54" s="4263">
        <v>0</v>
      </c>
      <c r="F54" s="4256">
        <v>0</v>
      </c>
      <c r="G54" s="4254">
        <f t="shared" si="794"/>
        <v>0</v>
      </c>
      <c r="H54" s="4263">
        <v>0</v>
      </c>
      <c r="I54" s="4256">
        <v>1</v>
      </c>
      <c r="J54" s="4254">
        <f t="shared" si="795"/>
        <v>1</v>
      </c>
      <c r="K54" s="4263">
        <v>1</v>
      </c>
      <c r="L54" s="4256">
        <v>0</v>
      </c>
      <c r="M54" s="4254">
        <f t="shared" si="796"/>
        <v>1</v>
      </c>
      <c r="N54" s="4208">
        <f t="shared" si="790"/>
        <v>1</v>
      </c>
      <c r="O54" s="4209">
        <f t="shared" si="790"/>
        <v>1</v>
      </c>
      <c r="P54" s="4210">
        <f t="shared" si="791"/>
        <v>2</v>
      </c>
      <c r="Q54" s="4181"/>
      <c r="R54" s="4181"/>
      <c r="S54" s="4181"/>
      <c r="T54" s="4181"/>
      <c r="U54" s="4181"/>
      <c r="V54" s="4181"/>
      <c r="W54" s="4181"/>
      <c r="X54" s="4181"/>
      <c r="Y54" s="4181"/>
      <c r="Z54" s="4181"/>
    </row>
    <row r="55" ht="24" customHeight="1">
      <c r="A55" s="4265" t="s">
        <v>329</v>
      </c>
      <c r="B55" s="4263">
        <v>0</v>
      </c>
      <c r="C55" s="4256">
        <v>0</v>
      </c>
      <c r="D55" s="4254">
        <f t="shared" si="793"/>
        <v>0</v>
      </c>
      <c r="E55" s="4263">
        <v>0</v>
      </c>
      <c r="F55" s="4256">
        <v>0</v>
      </c>
      <c r="G55" s="4254">
        <f t="shared" si="794"/>
        <v>0</v>
      </c>
      <c r="H55" s="4263">
        <v>0</v>
      </c>
      <c r="I55" s="4256">
        <v>0</v>
      </c>
      <c r="J55" s="4254">
        <f t="shared" si="795"/>
        <v>0</v>
      </c>
      <c r="K55" s="4263">
        <v>0</v>
      </c>
      <c r="L55" s="4256">
        <v>0</v>
      </c>
      <c r="M55" s="4254">
        <f t="shared" si="796"/>
        <v>0</v>
      </c>
      <c r="N55" s="4208">
        <f t="shared" si="790"/>
        <v>0</v>
      </c>
      <c r="O55" s="4209">
        <f t="shared" si="790"/>
        <v>0</v>
      </c>
      <c r="P55" s="4210">
        <f t="shared" si="791"/>
        <v>0</v>
      </c>
      <c r="Q55" s="4181"/>
      <c r="R55" s="4181"/>
      <c r="S55" s="4181"/>
      <c r="T55" s="4181"/>
      <c r="U55" s="4181"/>
      <c r="V55" s="4181"/>
      <c r="W55" s="4181"/>
      <c r="X55" s="4181"/>
      <c r="Y55" s="4181"/>
      <c r="Z55" s="4181"/>
    </row>
    <row r="56" ht="24" customHeight="1">
      <c r="A56" s="4265" t="s">
        <v>330</v>
      </c>
      <c r="B56" s="4263">
        <v>0</v>
      </c>
      <c r="C56" s="4256">
        <v>0</v>
      </c>
      <c r="D56" s="4254">
        <f t="shared" si="793"/>
        <v>0</v>
      </c>
      <c r="E56" s="4263">
        <v>0</v>
      </c>
      <c r="F56" s="4256">
        <v>0</v>
      </c>
      <c r="G56" s="4254">
        <f t="shared" si="794"/>
        <v>0</v>
      </c>
      <c r="H56" s="4263">
        <v>0</v>
      </c>
      <c r="I56" s="4256">
        <v>0</v>
      </c>
      <c r="J56" s="4254">
        <f t="shared" si="795"/>
        <v>0</v>
      </c>
      <c r="K56" s="4263">
        <v>0</v>
      </c>
      <c r="L56" s="4256">
        <v>0</v>
      </c>
      <c r="M56" s="4254">
        <f t="shared" si="796"/>
        <v>0</v>
      </c>
      <c r="N56" s="4208">
        <f t="shared" si="790"/>
        <v>0</v>
      </c>
      <c r="O56" s="4209">
        <f t="shared" si="790"/>
        <v>0</v>
      </c>
      <c r="P56" s="4210">
        <f t="shared" si="791"/>
        <v>0</v>
      </c>
      <c r="Q56" s="4181"/>
      <c r="R56" s="4181"/>
      <c r="S56" s="4181"/>
      <c r="T56" s="4181"/>
      <c r="U56" s="4181"/>
      <c r="V56" s="4181"/>
      <c r="W56" s="4181"/>
      <c r="X56" s="4181"/>
      <c r="Y56" s="4181"/>
      <c r="Z56" s="4181"/>
    </row>
    <row r="57" ht="24" customHeight="1">
      <c r="A57" s="4251" t="s">
        <v>331</v>
      </c>
      <c r="B57" s="4263">
        <v>0</v>
      </c>
      <c r="C57" s="4256">
        <v>0</v>
      </c>
      <c r="D57" s="4254">
        <f t="shared" si="793"/>
        <v>0</v>
      </c>
      <c r="E57" s="4263">
        <v>0</v>
      </c>
      <c r="F57" s="4256">
        <v>0</v>
      </c>
      <c r="G57" s="4254">
        <f t="shared" si="794"/>
        <v>0</v>
      </c>
      <c r="H57" s="4263">
        <v>0</v>
      </c>
      <c r="I57" s="4256">
        <v>0</v>
      </c>
      <c r="J57" s="4254">
        <f t="shared" si="795"/>
        <v>0</v>
      </c>
      <c r="K57" s="4263">
        <v>0</v>
      </c>
      <c r="L57" s="4256">
        <v>0</v>
      </c>
      <c r="M57" s="4254">
        <f t="shared" si="796"/>
        <v>0</v>
      </c>
      <c r="N57" s="4208">
        <f t="shared" si="790"/>
        <v>0</v>
      </c>
      <c r="O57" s="4209">
        <f t="shared" si="790"/>
        <v>0</v>
      </c>
      <c r="P57" s="4210">
        <f t="shared" si="791"/>
        <v>0</v>
      </c>
      <c r="Q57" s="4181"/>
      <c r="R57" s="4181"/>
      <c r="S57" s="4181"/>
      <c r="T57" s="4181"/>
      <c r="U57" s="4181"/>
      <c r="V57" s="4181"/>
      <c r="W57" s="4181"/>
      <c r="X57" s="4181"/>
      <c r="Y57" s="4181"/>
      <c r="Z57" s="4181"/>
    </row>
    <row r="58" ht="24" customHeight="1">
      <c r="A58" s="4251" t="s">
        <v>332</v>
      </c>
      <c r="B58" s="4263">
        <v>0</v>
      </c>
      <c r="C58" s="4256">
        <v>0</v>
      </c>
      <c r="D58" s="4254">
        <f t="shared" si="793"/>
        <v>0</v>
      </c>
      <c r="E58" s="4263">
        <v>0</v>
      </c>
      <c r="F58" s="4256">
        <v>0</v>
      </c>
      <c r="G58" s="4254">
        <f t="shared" si="794"/>
        <v>0</v>
      </c>
      <c r="H58" s="4263">
        <v>0</v>
      </c>
      <c r="I58" s="4256">
        <v>0</v>
      </c>
      <c r="J58" s="4254">
        <f t="shared" si="795"/>
        <v>0</v>
      </c>
      <c r="K58" s="4263">
        <v>0</v>
      </c>
      <c r="L58" s="4256">
        <v>0</v>
      </c>
      <c r="M58" s="4254">
        <f t="shared" si="796"/>
        <v>0</v>
      </c>
      <c r="N58" s="4208">
        <f t="shared" si="790"/>
        <v>0</v>
      </c>
      <c r="O58" s="4209">
        <f t="shared" si="790"/>
        <v>0</v>
      </c>
      <c r="P58" s="4210">
        <f t="shared" si="791"/>
        <v>0</v>
      </c>
      <c r="Q58" s="4181"/>
      <c r="R58" s="4181"/>
      <c r="S58" s="4181"/>
      <c r="T58" s="4181"/>
      <c r="U58" s="4181"/>
      <c r="V58" s="4181"/>
      <c r="W58" s="4181"/>
      <c r="X58" s="4181"/>
      <c r="Y58" s="4181"/>
      <c r="Z58" s="4181"/>
    </row>
    <row r="59" ht="24" customHeight="1">
      <c r="A59" s="4251" t="s">
        <v>333</v>
      </c>
      <c r="B59" s="4275">
        <v>0</v>
      </c>
      <c r="C59" s="4276">
        <v>0</v>
      </c>
      <c r="D59" s="4277">
        <f t="shared" si="793"/>
        <v>0</v>
      </c>
      <c r="E59" s="4275">
        <v>0</v>
      </c>
      <c r="F59" s="4276">
        <v>0</v>
      </c>
      <c r="G59" s="4277">
        <f t="shared" si="794"/>
        <v>0</v>
      </c>
      <c r="H59" s="4275">
        <v>0</v>
      </c>
      <c r="I59" s="4276">
        <v>0</v>
      </c>
      <c r="J59" s="4277">
        <f t="shared" si="795"/>
        <v>0</v>
      </c>
      <c r="K59" s="4275">
        <v>0</v>
      </c>
      <c r="L59" s="4276">
        <v>0</v>
      </c>
      <c r="M59" s="4277">
        <f t="shared" si="796"/>
        <v>0</v>
      </c>
      <c r="N59" s="4278">
        <f t="shared" si="790"/>
        <v>0</v>
      </c>
      <c r="O59" s="4279">
        <f t="shared" si="790"/>
        <v>0</v>
      </c>
      <c r="P59" s="4280">
        <f t="shared" si="791"/>
        <v>0</v>
      </c>
      <c r="Q59" s="4181"/>
      <c r="R59" s="4181"/>
      <c r="S59" s="4181"/>
      <c r="T59" s="4181"/>
      <c r="U59" s="4181"/>
      <c r="V59" s="4181"/>
      <c r="W59" s="4181"/>
      <c r="X59" s="4181"/>
      <c r="Y59" s="4181"/>
      <c r="Z59" s="4181"/>
    </row>
    <row r="60" ht="31.5" customHeight="1">
      <c r="A60" s="4281" t="s">
        <v>23</v>
      </c>
      <c r="B60" s="4282">
        <f>B44+B45+B46+B47+B49+B52+B54+B55+B56+B57+B58+B59+B48+B53</f>
        <v>0</v>
      </c>
      <c r="C60" s="4282">
        <f t="shared" ref="C60:P60" si="797">C44+C45+C46+C47+C49+C52+C54+C55+C56+C57+C58+C59+C48+C53</f>
        <v>2</v>
      </c>
      <c r="D60" s="4282">
        <f t="shared" si="797"/>
        <v>2</v>
      </c>
      <c r="E60" s="4282">
        <f t="shared" si="797"/>
        <v>1</v>
      </c>
      <c r="F60" s="4282">
        <f t="shared" si="797"/>
        <v>1</v>
      </c>
      <c r="G60" s="4282">
        <f t="shared" si="797"/>
        <v>2</v>
      </c>
      <c r="H60" s="4282">
        <f t="shared" si="797"/>
        <v>0</v>
      </c>
      <c r="I60" s="4282">
        <f t="shared" si="797"/>
        <v>2</v>
      </c>
      <c r="J60" s="4282">
        <f t="shared" si="797"/>
        <v>2</v>
      </c>
      <c r="K60" s="4282">
        <f t="shared" si="797"/>
        <v>1</v>
      </c>
      <c r="L60" s="4282">
        <f t="shared" si="797"/>
        <v>1</v>
      </c>
      <c r="M60" s="4282">
        <f t="shared" si="797"/>
        <v>2</v>
      </c>
      <c r="N60" s="4282">
        <f t="shared" si="797"/>
        <v>2</v>
      </c>
      <c r="O60" s="4282">
        <f t="shared" si="797"/>
        <v>6</v>
      </c>
      <c r="P60" s="4282">
        <f t="shared" si="797"/>
        <v>8</v>
      </c>
      <c r="Q60" s="4181"/>
      <c r="R60" s="4181"/>
      <c r="S60" s="4181"/>
      <c r="T60" s="4181"/>
      <c r="U60" s="4181"/>
      <c r="V60" s="4181"/>
      <c r="W60" s="4181"/>
      <c r="X60" s="4181"/>
      <c r="Y60" s="4181"/>
      <c r="Z60" s="4181"/>
    </row>
    <row r="61" ht="37.5" customHeight="1">
      <c r="A61" s="4283" t="s">
        <v>31</v>
      </c>
      <c r="B61" s="4284">
        <f t="shared" ref="B61:P61" si="798">B42+B60</f>
        <v>382</v>
      </c>
      <c r="C61" s="4284">
        <f t="shared" si="798"/>
        <v>196</v>
      </c>
      <c r="D61" s="4285">
        <f t="shared" si="798"/>
        <v>578</v>
      </c>
      <c r="E61" s="4286">
        <f t="shared" si="798"/>
        <v>346</v>
      </c>
      <c r="F61" s="4284">
        <f t="shared" si="798"/>
        <v>132</v>
      </c>
      <c r="G61" s="4284">
        <f t="shared" si="798"/>
        <v>478</v>
      </c>
      <c r="H61" s="4284">
        <f t="shared" si="798"/>
        <v>348</v>
      </c>
      <c r="I61" s="4284">
        <f t="shared" si="798"/>
        <v>95</v>
      </c>
      <c r="J61" s="4284">
        <f t="shared" si="798"/>
        <v>443</v>
      </c>
      <c r="K61" s="4284">
        <f t="shared" si="798"/>
        <v>307</v>
      </c>
      <c r="L61" s="4284">
        <f t="shared" si="798"/>
        <v>80</v>
      </c>
      <c r="M61" s="4284">
        <f t="shared" si="798"/>
        <v>387</v>
      </c>
      <c r="N61" s="4284">
        <f t="shared" si="798"/>
        <v>1383</v>
      </c>
      <c r="O61" s="4284">
        <f t="shared" si="798"/>
        <v>503</v>
      </c>
      <c r="P61" s="4285">
        <f t="shared" si="798"/>
        <v>1886</v>
      </c>
      <c r="Q61" s="4181"/>
      <c r="R61" s="4181"/>
      <c r="S61" s="4181"/>
      <c r="T61" s="4181"/>
      <c r="U61" s="4181"/>
      <c r="V61" s="4181"/>
      <c r="W61" s="4181"/>
      <c r="X61" s="4181"/>
      <c r="Y61" s="4181"/>
      <c r="Z61" s="4181"/>
    </row>
    <row r="62" ht="30.75" customHeight="1">
      <c r="A62" s="4287"/>
      <c r="B62" s="4288"/>
      <c r="C62" s="4288"/>
      <c r="D62" s="4288"/>
      <c r="E62" s="4288"/>
      <c r="F62" s="4288"/>
      <c r="G62" s="4288"/>
      <c r="H62" s="4288"/>
      <c r="I62" s="4288"/>
      <c r="J62" s="4288"/>
      <c r="K62" s="4288"/>
      <c r="L62" s="4288"/>
      <c r="M62" s="4288"/>
      <c r="N62" s="4288"/>
      <c r="O62" s="4288"/>
      <c r="P62" s="4288"/>
      <c r="Q62" s="4181"/>
      <c r="R62" s="4181"/>
      <c r="S62" s="4181"/>
      <c r="T62" s="4181"/>
      <c r="U62" s="4181"/>
      <c r="V62" s="4181"/>
      <c r="W62" s="4181"/>
      <c r="X62" s="4181"/>
      <c r="Y62" s="4181"/>
      <c r="Z62" s="4181"/>
    </row>
    <row r="63" ht="20.25" customHeight="1">
      <c r="A63" s="4181"/>
      <c r="B63" s="4181"/>
      <c r="C63" s="4181"/>
      <c r="D63" s="4181"/>
      <c r="E63" s="4181"/>
      <c r="F63" s="4181"/>
      <c r="G63" s="4181"/>
      <c r="H63" s="4181"/>
      <c r="I63" s="4181"/>
      <c r="J63" s="4181"/>
      <c r="K63" s="4181"/>
      <c r="L63" s="4181"/>
      <c r="M63" s="4181"/>
      <c r="N63" s="4181"/>
      <c r="O63" s="4181"/>
      <c r="P63" s="4181"/>
      <c r="Q63" s="4181"/>
      <c r="R63" s="4181"/>
      <c r="S63" s="4181"/>
      <c r="T63" s="4181"/>
      <c r="U63" s="4181"/>
      <c r="V63" s="4181"/>
      <c r="W63" s="4181"/>
      <c r="X63" s="4181"/>
      <c r="Y63" s="4181"/>
      <c r="Z63" s="4181"/>
    </row>
    <row r="64" ht="20.25" customHeight="1">
      <c r="A64" s="4181"/>
      <c r="B64" s="4181"/>
      <c r="C64" s="4181"/>
      <c r="D64" s="4181"/>
      <c r="E64" s="4181"/>
      <c r="F64" s="4181"/>
      <c r="G64" s="4181"/>
      <c r="H64" s="4181"/>
      <c r="I64" s="4181"/>
      <c r="J64" s="4181"/>
      <c r="K64" s="4181"/>
      <c r="L64" s="4181"/>
      <c r="M64" s="4181"/>
      <c r="N64" s="4181"/>
      <c r="O64" s="4181"/>
      <c r="P64" s="4181"/>
      <c r="Q64" s="4181"/>
      <c r="R64" s="4181"/>
      <c r="S64" s="4181"/>
      <c r="T64" s="4181"/>
      <c r="U64" s="4181"/>
      <c r="V64" s="4181"/>
      <c r="W64" s="4181"/>
      <c r="X64" s="4181"/>
      <c r="Y64" s="4181"/>
      <c r="Z64" s="4181"/>
    </row>
    <row r="65" ht="20.25" customHeight="1">
      <c r="A65" s="4181"/>
      <c r="B65" s="4181"/>
      <c r="C65" s="4181"/>
      <c r="D65" s="4181"/>
      <c r="E65" s="4181"/>
      <c r="F65" s="4181"/>
      <c r="G65" s="4181"/>
      <c r="H65" s="4181"/>
      <c r="I65" s="4181"/>
      <c r="J65" s="4181"/>
      <c r="K65" s="4181"/>
      <c r="L65" s="4181"/>
      <c r="M65" s="4181"/>
      <c r="N65" s="4181"/>
      <c r="O65" s="4181"/>
      <c r="P65" s="4181"/>
      <c r="Q65" s="4181"/>
      <c r="R65" s="4181"/>
      <c r="S65" s="4181"/>
      <c r="T65" s="4181"/>
      <c r="U65" s="4181"/>
      <c r="V65" s="4181"/>
      <c r="W65" s="4181"/>
      <c r="X65" s="4181"/>
      <c r="Y65" s="4181"/>
      <c r="Z65" s="4181"/>
    </row>
    <row r="66" ht="20.25" customHeight="1">
      <c r="A66" s="4181"/>
      <c r="B66" s="4181"/>
      <c r="C66" s="4181"/>
      <c r="D66" s="4181"/>
      <c r="E66" s="4181"/>
      <c r="F66" s="4181"/>
      <c r="G66" s="4181"/>
      <c r="H66" s="4181"/>
      <c r="I66" s="4181"/>
      <c r="J66" s="4181"/>
      <c r="K66" s="4181"/>
      <c r="L66" s="4181"/>
      <c r="M66" s="4181"/>
      <c r="N66" s="4181"/>
      <c r="O66" s="4181"/>
      <c r="P66" s="4181"/>
      <c r="Q66" s="4181"/>
      <c r="R66" s="4181"/>
      <c r="S66" s="4181"/>
      <c r="T66" s="4181"/>
      <c r="U66" s="4181"/>
      <c r="V66" s="4181"/>
      <c r="W66" s="4181"/>
      <c r="X66" s="4181"/>
      <c r="Y66" s="4181"/>
      <c r="Z66" s="4181"/>
    </row>
    <row r="67" ht="20.25" customHeight="1">
      <c r="A67" s="4181"/>
      <c r="B67" s="4181"/>
      <c r="C67" s="4181"/>
      <c r="D67" s="4181"/>
      <c r="E67" s="4181"/>
      <c r="F67" s="4181"/>
      <c r="G67" s="4181"/>
      <c r="H67" s="4181"/>
      <c r="I67" s="4181"/>
      <c r="J67" s="4181"/>
      <c r="K67" s="4181"/>
      <c r="L67" s="4181"/>
      <c r="M67" s="4181"/>
      <c r="N67" s="4181"/>
      <c r="O67" s="4181"/>
      <c r="P67" s="4181"/>
      <c r="Q67" s="4181"/>
      <c r="R67" s="4181"/>
      <c r="S67" s="4181"/>
      <c r="T67" s="4181"/>
      <c r="U67" s="4181"/>
      <c r="V67" s="4181"/>
      <c r="W67" s="4181"/>
      <c r="X67" s="4181"/>
      <c r="Y67" s="4181"/>
      <c r="Z67" s="4181"/>
    </row>
    <row r="68" ht="20.25" customHeight="1">
      <c r="A68" s="4181"/>
      <c r="B68" s="4181"/>
      <c r="C68" s="4181"/>
      <c r="D68" s="4181"/>
      <c r="E68" s="4181"/>
      <c r="F68" s="4181"/>
      <c r="G68" s="4181"/>
      <c r="H68" s="4181"/>
      <c r="I68" s="4181"/>
      <c r="J68" s="4181"/>
      <c r="K68" s="4181"/>
      <c r="L68" s="4181"/>
      <c r="M68" s="4181"/>
      <c r="N68" s="4181"/>
      <c r="O68" s="4181"/>
      <c r="P68" s="4181"/>
      <c r="Q68" s="4181"/>
      <c r="R68" s="4181"/>
      <c r="S68" s="4181"/>
      <c r="T68" s="4181"/>
      <c r="U68" s="4181"/>
      <c r="V68" s="4181"/>
      <c r="W68" s="4181"/>
      <c r="X68" s="4181"/>
      <c r="Y68" s="4181"/>
      <c r="Z68" s="4181"/>
    </row>
    <row r="69" ht="20.25" customHeight="1">
      <c r="A69" s="4181"/>
      <c r="B69" s="4181"/>
      <c r="C69" s="4181"/>
      <c r="D69" s="4181"/>
      <c r="E69" s="4181"/>
      <c r="F69" s="4181"/>
      <c r="G69" s="4181"/>
      <c r="H69" s="4181"/>
      <c r="I69" s="4181"/>
      <c r="J69" s="4181"/>
      <c r="K69" s="4181"/>
      <c r="L69" s="4181"/>
      <c r="M69" s="4181"/>
      <c r="N69" s="4181"/>
      <c r="O69" s="4181"/>
      <c r="P69" s="4181"/>
      <c r="Q69" s="4181"/>
      <c r="R69" s="4181"/>
      <c r="S69" s="4181"/>
      <c r="T69" s="4181"/>
      <c r="U69" s="4181"/>
      <c r="V69" s="4181"/>
      <c r="W69" s="4181"/>
      <c r="X69" s="4181"/>
      <c r="Y69" s="4181"/>
      <c r="Z69" s="4181"/>
    </row>
    <row r="70" ht="20.25" customHeight="1">
      <c r="A70" s="4181"/>
      <c r="B70" s="4181"/>
      <c r="C70" s="4181"/>
      <c r="D70" s="4181"/>
      <c r="E70" s="4181"/>
      <c r="F70" s="4181"/>
      <c r="G70" s="4181"/>
      <c r="H70" s="4181"/>
      <c r="I70" s="4181"/>
      <c r="J70" s="4181"/>
      <c r="K70" s="4181"/>
      <c r="L70" s="4181"/>
      <c r="M70" s="4181"/>
      <c r="N70" s="4181"/>
      <c r="O70" s="4181"/>
      <c r="P70" s="4181"/>
      <c r="Q70" s="4181"/>
      <c r="R70" s="4181"/>
      <c r="S70" s="4181"/>
      <c r="T70" s="4181"/>
      <c r="U70" s="4181"/>
      <c r="V70" s="4181"/>
      <c r="W70" s="4181"/>
      <c r="X70" s="4181"/>
      <c r="Y70" s="4181"/>
      <c r="Z70" s="4181"/>
    </row>
    <row r="71" ht="20.25" customHeight="1">
      <c r="A71" s="4181"/>
      <c r="B71" s="4181"/>
      <c r="C71" s="4181"/>
      <c r="D71" s="4181"/>
      <c r="E71" s="4181"/>
      <c r="F71" s="4181"/>
      <c r="G71" s="4181"/>
      <c r="H71" s="4181"/>
      <c r="I71" s="4181"/>
      <c r="J71" s="4181"/>
      <c r="K71" s="4181"/>
      <c r="L71" s="4181"/>
      <c r="M71" s="4181"/>
      <c r="N71" s="4181"/>
      <c r="O71" s="4181"/>
      <c r="P71" s="4181"/>
      <c r="Q71" s="4181"/>
      <c r="R71" s="4181"/>
      <c r="S71" s="4181"/>
      <c r="T71" s="4181"/>
      <c r="U71" s="4181"/>
      <c r="V71" s="4181"/>
      <c r="W71" s="4181"/>
      <c r="X71" s="4181"/>
      <c r="Y71" s="4181"/>
      <c r="Z71" s="4181"/>
    </row>
    <row r="72" ht="20.25" customHeight="1">
      <c r="A72" s="4181"/>
      <c r="B72" s="4181"/>
      <c r="C72" s="4181"/>
      <c r="D72" s="4181"/>
      <c r="E72" s="4181"/>
      <c r="F72" s="4181"/>
      <c r="G72" s="4181"/>
      <c r="H72" s="4181"/>
      <c r="I72" s="4181"/>
      <c r="J72" s="4181"/>
      <c r="K72" s="4181"/>
      <c r="L72" s="4181"/>
      <c r="M72" s="4181"/>
      <c r="N72" s="4181"/>
      <c r="O72" s="4181"/>
      <c r="P72" s="4181"/>
      <c r="Q72" s="4181"/>
      <c r="R72" s="4181"/>
      <c r="S72" s="4181"/>
      <c r="T72" s="4181"/>
      <c r="U72" s="4181"/>
      <c r="V72" s="4181"/>
      <c r="W72" s="4181"/>
      <c r="X72" s="4181"/>
      <c r="Y72" s="4181"/>
      <c r="Z72" s="4181"/>
    </row>
    <row r="73" ht="20.25" customHeight="1">
      <c r="A73" s="4181"/>
      <c r="B73" s="4181"/>
      <c r="C73" s="4181"/>
      <c r="D73" s="4181"/>
      <c r="E73" s="4181"/>
      <c r="F73" s="4181"/>
      <c r="G73" s="4181"/>
      <c r="H73" s="4181"/>
      <c r="I73" s="4181"/>
      <c r="J73" s="4181"/>
      <c r="K73" s="4181"/>
      <c r="L73" s="4181"/>
      <c r="M73" s="4181"/>
      <c r="N73" s="4181"/>
      <c r="O73" s="4181"/>
      <c r="P73" s="4181"/>
      <c r="Q73" s="4181"/>
      <c r="R73" s="4181"/>
      <c r="S73" s="4181"/>
      <c r="T73" s="4181"/>
      <c r="U73" s="4181"/>
      <c r="V73" s="4181"/>
      <c r="W73" s="4181"/>
      <c r="X73" s="4181"/>
      <c r="Y73" s="4181"/>
      <c r="Z73" s="4181"/>
    </row>
    <row r="74" ht="20.25" customHeight="1">
      <c r="A74" s="4181"/>
      <c r="B74" s="4181"/>
      <c r="C74" s="4181"/>
      <c r="D74" s="4181"/>
      <c r="E74" s="4181"/>
      <c r="F74" s="4181"/>
      <c r="G74" s="4181"/>
      <c r="H74" s="4181"/>
      <c r="I74" s="4181"/>
      <c r="J74" s="4181"/>
      <c r="K74" s="4181"/>
      <c r="L74" s="4181"/>
      <c r="M74" s="4181"/>
      <c r="N74" s="4181"/>
      <c r="O74" s="4181"/>
      <c r="P74" s="4181"/>
      <c r="Q74" s="4181"/>
      <c r="R74" s="4181"/>
      <c r="S74" s="4181"/>
      <c r="T74" s="4181"/>
      <c r="U74" s="4181"/>
      <c r="V74" s="4181"/>
      <c r="W74" s="4181"/>
      <c r="X74" s="4181"/>
      <c r="Y74" s="4181"/>
      <c r="Z74" s="4181"/>
    </row>
    <row r="75" ht="20.25" customHeight="1">
      <c r="A75" s="4181"/>
      <c r="B75" s="4181"/>
      <c r="C75" s="4181"/>
      <c r="D75" s="4181"/>
      <c r="E75" s="4181"/>
      <c r="F75" s="4181"/>
      <c r="G75" s="4181"/>
      <c r="H75" s="4181"/>
      <c r="I75" s="4181"/>
      <c r="J75" s="4181"/>
      <c r="K75" s="4181"/>
      <c r="L75" s="4181"/>
      <c r="M75" s="4181"/>
      <c r="N75" s="4181"/>
      <c r="O75" s="4181"/>
      <c r="P75" s="4181"/>
      <c r="Q75" s="4181"/>
      <c r="R75" s="4181"/>
      <c r="S75" s="4181"/>
      <c r="T75" s="4181"/>
      <c r="U75" s="4181"/>
      <c r="V75" s="4181"/>
      <c r="W75" s="4181"/>
      <c r="X75" s="4181"/>
      <c r="Y75" s="4181"/>
      <c r="Z75" s="4181"/>
    </row>
    <row r="76" ht="20.25" customHeight="1">
      <c r="A76" s="4181"/>
      <c r="B76" s="4181"/>
      <c r="C76" s="4181"/>
      <c r="D76" s="4181"/>
      <c r="E76" s="4181"/>
      <c r="F76" s="4181"/>
      <c r="G76" s="4181"/>
      <c r="H76" s="4181"/>
      <c r="I76" s="4181"/>
      <c r="J76" s="4181"/>
      <c r="K76" s="4181"/>
      <c r="L76" s="4181"/>
      <c r="M76" s="4181"/>
      <c r="N76" s="4181"/>
      <c r="O76" s="4181"/>
      <c r="P76" s="4181"/>
      <c r="Q76" s="4181"/>
      <c r="R76" s="4181"/>
      <c r="S76" s="4181"/>
      <c r="T76" s="4181"/>
      <c r="U76" s="4181"/>
      <c r="V76" s="4181"/>
      <c r="W76" s="4181"/>
      <c r="X76" s="4181"/>
      <c r="Y76" s="4181"/>
      <c r="Z76" s="4181"/>
    </row>
    <row r="77" ht="20.25" customHeight="1">
      <c r="A77" s="4181"/>
      <c r="B77" s="4181"/>
      <c r="C77" s="4181"/>
      <c r="D77" s="4181"/>
      <c r="E77" s="4181"/>
      <c r="F77" s="4181"/>
      <c r="G77" s="4181"/>
      <c r="H77" s="4181"/>
      <c r="I77" s="4181"/>
      <c r="J77" s="4181"/>
      <c r="K77" s="4181"/>
      <c r="L77" s="4181"/>
      <c r="M77" s="4181"/>
      <c r="N77" s="4181"/>
      <c r="O77" s="4181"/>
      <c r="P77" s="4181"/>
      <c r="Q77" s="4181"/>
      <c r="R77" s="4181"/>
      <c r="S77" s="4181"/>
      <c r="T77" s="4181"/>
      <c r="U77" s="4181"/>
      <c r="V77" s="4181"/>
      <c r="W77" s="4181"/>
      <c r="X77" s="4181"/>
      <c r="Y77" s="4181"/>
      <c r="Z77" s="4181"/>
    </row>
    <row r="78" ht="20.25" customHeight="1">
      <c r="A78" s="4181"/>
      <c r="B78" s="4181"/>
      <c r="C78" s="4181"/>
      <c r="D78" s="4181"/>
      <c r="E78" s="4181"/>
      <c r="F78" s="4181"/>
      <c r="G78" s="4181"/>
      <c r="H78" s="4181"/>
      <c r="I78" s="4181"/>
      <c r="J78" s="4181"/>
      <c r="K78" s="4181"/>
      <c r="L78" s="4181"/>
      <c r="M78" s="4181"/>
      <c r="N78" s="4181"/>
      <c r="O78" s="4181"/>
      <c r="P78" s="4181"/>
      <c r="Q78" s="4181"/>
      <c r="R78" s="4181"/>
      <c r="S78" s="4181"/>
      <c r="T78" s="4181"/>
      <c r="U78" s="4181"/>
      <c r="V78" s="4181"/>
      <c r="W78" s="4181"/>
      <c r="X78" s="4181"/>
      <c r="Y78" s="4181"/>
      <c r="Z78" s="4181"/>
    </row>
    <row r="79" ht="20.25" customHeight="1">
      <c r="A79" s="4181"/>
      <c r="B79" s="4181"/>
      <c r="C79" s="4181"/>
      <c r="D79" s="4181"/>
      <c r="E79" s="4181"/>
      <c r="F79" s="4181"/>
      <c r="G79" s="4181"/>
      <c r="H79" s="4181"/>
      <c r="I79" s="4181"/>
      <c r="J79" s="4181"/>
      <c r="K79" s="4181"/>
      <c r="L79" s="4181"/>
      <c r="M79" s="4181"/>
      <c r="N79" s="4181"/>
      <c r="O79" s="4181"/>
      <c r="P79" s="4181"/>
      <c r="Q79" s="4181"/>
      <c r="R79" s="4181"/>
      <c r="S79" s="4181"/>
      <c r="T79" s="4181"/>
      <c r="U79" s="4181"/>
      <c r="V79" s="4181"/>
      <c r="W79" s="4181"/>
      <c r="X79" s="4181"/>
      <c r="Y79" s="4181"/>
      <c r="Z79" s="4181"/>
    </row>
    <row r="80" ht="20.25" customHeight="1">
      <c r="A80" s="4181"/>
      <c r="B80" s="4181"/>
      <c r="C80" s="4181"/>
      <c r="D80" s="4181"/>
      <c r="E80" s="4181"/>
      <c r="F80" s="4181"/>
      <c r="G80" s="4181"/>
      <c r="H80" s="4181"/>
      <c r="I80" s="4181"/>
      <c r="J80" s="4181"/>
      <c r="K80" s="4181"/>
      <c r="L80" s="4181"/>
      <c r="M80" s="4181"/>
      <c r="N80" s="4181"/>
      <c r="O80" s="4181"/>
      <c r="P80" s="4181"/>
      <c r="Q80" s="4181"/>
      <c r="R80" s="4181"/>
      <c r="S80" s="4181"/>
      <c r="T80" s="4181"/>
      <c r="U80" s="4181"/>
      <c r="V80" s="4181"/>
      <c r="W80" s="4181"/>
      <c r="X80" s="4181"/>
      <c r="Y80" s="4181"/>
      <c r="Z80" s="4181"/>
    </row>
    <row r="81" ht="20.25" customHeight="1">
      <c r="A81" s="4181"/>
      <c r="B81" s="4181"/>
      <c r="C81" s="4181"/>
      <c r="D81" s="4181"/>
      <c r="E81" s="4181"/>
      <c r="F81" s="4181"/>
      <c r="G81" s="4181"/>
      <c r="H81" s="4181"/>
      <c r="I81" s="4181"/>
      <c r="J81" s="4181"/>
      <c r="K81" s="4181"/>
      <c r="L81" s="4181"/>
      <c r="M81" s="4181"/>
      <c r="N81" s="4181"/>
      <c r="O81" s="4181"/>
      <c r="P81" s="4181"/>
      <c r="Q81" s="4181"/>
      <c r="R81" s="4181"/>
      <c r="S81" s="4181"/>
      <c r="T81" s="4181"/>
      <c r="U81" s="4181"/>
      <c r="V81" s="4181"/>
      <c r="W81" s="4181"/>
      <c r="X81" s="4181"/>
      <c r="Y81" s="4181"/>
      <c r="Z81" s="4181"/>
    </row>
    <row r="82" ht="20.25" customHeight="1">
      <c r="A82" s="4181"/>
      <c r="B82" s="4181"/>
      <c r="C82" s="4181"/>
      <c r="D82" s="4181"/>
      <c r="E82" s="4181"/>
      <c r="F82" s="4181"/>
      <c r="G82" s="4181"/>
      <c r="H82" s="4181"/>
      <c r="I82" s="4181"/>
      <c r="J82" s="4181"/>
      <c r="K82" s="4181"/>
      <c r="L82" s="4181"/>
      <c r="M82" s="4181"/>
      <c r="N82" s="4181"/>
      <c r="O82" s="4181"/>
      <c r="P82" s="4181"/>
      <c r="Q82" s="4181"/>
      <c r="R82" s="4181"/>
      <c r="S82" s="4181"/>
      <c r="T82" s="4181"/>
      <c r="U82" s="4181"/>
      <c r="V82" s="4181"/>
      <c r="W82" s="4181"/>
      <c r="X82" s="4181"/>
      <c r="Y82" s="4181"/>
      <c r="Z82" s="4181"/>
    </row>
    <row r="83" ht="20.25" customHeight="1">
      <c r="A83" s="4181"/>
      <c r="B83" s="4181"/>
      <c r="C83" s="4181"/>
      <c r="D83" s="4181"/>
      <c r="E83" s="4181"/>
      <c r="F83" s="4181"/>
      <c r="G83" s="4181"/>
      <c r="H83" s="4181"/>
      <c r="I83" s="4181"/>
      <c r="J83" s="4181"/>
      <c r="K83" s="4181"/>
      <c r="L83" s="4181"/>
      <c r="M83" s="4181"/>
      <c r="N83" s="4181"/>
      <c r="O83" s="4181"/>
      <c r="P83" s="4181"/>
      <c r="Q83" s="4181"/>
      <c r="R83" s="4181"/>
      <c r="S83" s="4181"/>
      <c r="T83" s="4181"/>
      <c r="U83" s="4181"/>
      <c r="V83" s="4181"/>
      <c r="W83" s="4181"/>
      <c r="X83" s="4181"/>
      <c r="Y83" s="4181"/>
      <c r="Z83" s="4181"/>
    </row>
    <row r="84" ht="20.25" customHeight="1">
      <c r="A84" s="4181"/>
      <c r="B84" s="4181"/>
      <c r="C84" s="4181"/>
      <c r="D84" s="4181"/>
      <c r="E84" s="4181"/>
      <c r="F84" s="4181"/>
      <c r="G84" s="4181"/>
      <c r="H84" s="4181"/>
      <c r="I84" s="4181"/>
      <c r="J84" s="4181"/>
      <c r="K84" s="4181"/>
      <c r="L84" s="4181"/>
      <c r="M84" s="4181"/>
      <c r="N84" s="4181"/>
      <c r="O84" s="4181"/>
      <c r="P84" s="4181"/>
      <c r="Q84" s="4181"/>
      <c r="R84" s="4181"/>
      <c r="S84" s="4181"/>
      <c r="T84" s="4181"/>
      <c r="U84" s="4181"/>
      <c r="V84" s="4181"/>
      <c r="W84" s="4181"/>
      <c r="X84" s="4181"/>
      <c r="Y84" s="4181"/>
      <c r="Z84" s="4181"/>
    </row>
    <row r="85" ht="20.25" customHeight="1">
      <c r="A85" s="4181"/>
      <c r="B85" s="4181"/>
      <c r="C85" s="4181"/>
      <c r="D85" s="4181"/>
      <c r="E85" s="4181"/>
      <c r="F85" s="4181"/>
      <c r="G85" s="4181"/>
      <c r="H85" s="4181"/>
      <c r="I85" s="4181"/>
      <c r="J85" s="4181"/>
      <c r="K85" s="4181"/>
      <c r="L85" s="4181"/>
      <c r="M85" s="4181"/>
      <c r="N85" s="4181"/>
      <c r="O85" s="4181"/>
      <c r="P85" s="4181"/>
      <c r="Q85" s="4181"/>
      <c r="R85" s="4181"/>
      <c r="S85" s="4181"/>
      <c r="T85" s="4181"/>
      <c r="U85" s="4181"/>
      <c r="V85" s="4181"/>
      <c r="W85" s="4181"/>
      <c r="X85" s="4181"/>
      <c r="Y85" s="4181"/>
      <c r="Z85" s="4181"/>
    </row>
    <row r="86" ht="20.25" customHeight="1">
      <c r="A86" s="4181"/>
      <c r="B86" s="4181"/>
      <c r="C86" s="4181"/>
      <c r="D86" s="4181"/>
      <c r="E86" s="4181"/>
      <c r="F86" s="4181"/>
      <c r="G86" s="4181"/>
      <c r="H86" s="4181"/>
      <c r="I86" s="4181"/>
      <c r="J86" s="4181"/>
      <c r="K86" s="4181"/>
      <c r="L86" s="4181"/>
      <c r="M86" s="4181"/>
      <c r="N86" s="4181"/>
      <c r="O86" s="4181"/>
      <c r="P86" s="4181"/>
      <c r="Q86" s="4181"/>
      <c r="R86" s="4181"/>
      <c r="S86" s="4181"/>
      <c r="T86" s="4181"/>
      <c r="U86" s="4181"/>
      <c r="V86" s="4181"/>
      <c r="W86" s="4181"/>
      <c r="X86" s="4181"/>
      <c r="Y86" s="4181"/>
      <c r="Z86" s="4181"/>
    </row>
    <row r="87" ht="20.25" customHeight="1">
      <c r="A87" s="4181"/>
      <c r="B87" s="4181"/>
      <c r="C87" s="4181"/>
      <c r="D87" s="4181"/>
      <c r="E87" s="4181"/>
      <c r="F87" s="4181"/>
      <c r="G87" s="4181"/>
      <c r="H87" s="4181"/>
      <c r="I87" s="4181"/>
      <c r="J87" s="4181"/>
      <c r="K87" s="4181"/>
      <c r="L87" s="4181"/>
      <c r="M87" s="4181"/>
      <c r="N87" s="4181"/>
      <c r="O87" s="4181"/>
      <c r="P87" s="4181"/>
      <c r="Q87" s="4181"/>
      <c r="R87" s="4181"/>
      <c r="S87" s="4181"/>
      <c r="T87" s="4181"/>
      <c r="U87" s="4181"/>
      <c r="V87" s="4181"/>
      <c r="W87" s="4181"/>
      <c r="X87" s="4181"/>
      <c r="Y87" s="4181"/>
      <c r="Z87" s="4181"/>
    </row>
    <row r="88" ht="20.25" customHeight="1">
      <c r="A88" s="4181"/>
      <c r="B88" s="4181"/>
      <c r="C88" s="4181"/>
      <c r="D88" s="4181"/>
      <c r="E88" s="4181"/>
      <c r="F88" s="4181"/>
      <c r="G88" s="4181"/>
      <c r="H88" s="4181"/>
      <c r="I88" s="4181"/>
      <c r="J88" s="4181"/>
      <c r="K88" s="4181"/>
      <c r="L88" s="4181"/>
      <c r="M88" s="4181"/>
      <c r="N88" s="4181"/>
      <c r="O88" s="4181"/>
      <c r="P88" s="4181"/>
      <c r="Q88" s="4181"/>
      <c r="R88" s="4181"/>
      <c r="S88" s="4181"/>
      <c r="T88" s="4181"/>
      <c r="U88" s="4181"/>
      <c r="V88" s="4181"/>
      <c r="W88" s="4181"/>
      <c r="X88" s="4181"/>
      <c r="Y88" s="4181"/>
      <c r="Z88" s="4181"/>
    </row>
    <row r="89" ht="20.25" customHeight="1">
      <c r="A89" s="4181"/>
      <c r="B89" s="4181"/>
      <c r="C89" s="4181"/>
      <c r="D89" s="4181"/>
      <c r="E89" s="4181"/>
      <c r="F89" s="4181"/>
      <c r="G89" s="4181"/>
      <c r="H89" s="4181"/>
      <c r="I89" s="4181"/>
      <c r="J89" s="4181"/>
      <c r="K89" s="4181"/>
      <c r="L89" s="4181"/>
      <c r="M89" s="4181"/>
      <c r="N89" s="4181"/>
      <c r="O89" s="4181"/>
      <c r="P89" s="4181"/>
      <c r="Q89" s="4181"/>
      <c r="R89" s="4181"/>
      <c r="S89" s="4181"/>
      <c r="T89" s="4181"/>
      <c r="U89" s="4181"/>
      <c r="V89" s="4181"/>
      <c r="W89" s="4181"/>
      <c r="X89" s="4181"/>
      <c r="Y89" s="4181"/>
      <c r="Z89" s="4181"/>
    </row>
    <row r="90" ht="20.25" customHeight="1">
      <c r="A90" s="4181"/>
      <c r="B90" s="4181"/>
      <c r="C90" s="4181"/>
      <c r="D90" s="4181"/>
      <c r="E90" s="4181"/>
      <c r="F90" s="4181"/>
      <c r="G90" s="4181"/>
      <c r="H90" s="4181"/>
      <c r="I90" s="4181"/>
      <c r="J90" s="4181"/>
      <c r="K90" s="4181"/>
      <c r="L90" s="4181"/>
      <c r="M90" s="4181"/>
      <c r="N90" s="4181"/>
      <c r="O90" s="4181"/>
      <c r="P90" s="4181"/>
      <c r="Q90" s="4181"/>
      <c r="R90" s="4181"/>
      <c r="S90" s="4181"/>
      <c r="T90" s="4181"/>
      <c r="U90" s="4181"/>
      <c r="V90" s="4181"/>
      <c r="W90" s="4181"/>
      <c r="X90" s="4181"/>
      <c r="Y90" s="4181"/>
      <c r="Z90" s="4181"/>
    </row>
    <row r="91" ht="20.25" customHeight="1">
      <c r="A91" s="4181"/>
      <c r="B91" s="4181"/>
      <c r="C91" s="4181"/>
      <c r="D91" s="4181"/>
      <c r="E91" s="4181"/>
      <c r="F91" s="4181"/>
      <c r="G91" s="4181"/>
      <c r="H91" s="4181"/>
      <c r="I91" s="4181"/>
      <c r="J91" s="4181"/>
      <c r="K91" s="4181"/>
      <c r="L91" s="4181"/>
      <c r="M91" s="4181"/>
      <c r="N91" s="4181"/>
      <c r="O91" s="4181"/>
      <c r="P91" s="4181"/>
      <c r="Q91" s="4181"/>
      <c r="R91" s="4181"/>
      <c r="S91" s="4181"/>
      <c r="T91" s="4181"/>
      <c r="U91" s="4181"/>
      <c r="V91" s="4181"/>
      <c r="W91" s="4181"/>
      <c r="X91" s="4181"/>
      <c r="Y91" s="4181"/>
      <c r="Z91" s="4181"/>
    </row>
    <row r="92" ht="20.25" customHeight="1">
      <c r="A92" s="4181"/>
      <c r="B92" s="4181"/>
      <c r="C92" s="4181"/>
      <c r="D92" s="4181"/>
      <c r="E92" s="4181"/>
      <c r="F92" s="4181"/>
      <c r="G92" s="4181"/>
      <c r="H92" s="4181"/>
      <c r="I92" s="4181"/>
      <c r="J92" s="4181"/>
      <c r="K92" s="4181"/>
      <c r="L92" s="4181"/>
      <c r="M92" s="4181"/>
      <c r="N92" s="4181"/>
      <c r="O92" s="4181"/>
      <c r="P92" s="4181"/>
      <c r="Q92" s="4181"/>
      <c r="R92" s="4181"/>
      <c r="S92" s="4181"/>
      <c r="T92" s="4181"/>
      <c r="U92" s="4181"/>
      <c r="V92" s="4181"/>
      <c r="W92" s="4181"/>
      <c r="X92" s="4181"/>
      <c r="Y92" s="4181"/>
      <c r="Z92" s="4181"/>
    </row>
    <row r="93" ht="20.25" customHeight="1">
      <c r="A93" s="4181"/>
      <c r="B93" s="4181"/>
      <c r="C93" s="4181"/>
      <c r="D93" s="4181"/>
      <c r="E93" s="4181"/>
      <c r="F93" s="4181"/>
      <c r="G93" s="4181"/>
      <c r="H93" s="4181"/>
      <c r="I93" s="4181"/>
      <c r="J93" s="4181"/>
      <c r="K93" s="4181"/>
      <c r="L93" s="4181"/>
      <c r="M93" s="4181"/>
      <c r="N93" s="4181"/>
      <c r="O93" s="4181"/>
      <c r="P93" s="4181"/>
      <c r="Q93" s="4181"/>
      <c r="R93" s="4181"/>
      <c r="S93" s="4181"/>
      <c r="T93" s="4181"/>
      <c r="U93" s="4181"/>
      <c r="V93" s="4181"/>
      <c r="W93" s="4181"/>
      <c r="X93" s="4181"/>
      <c r="Y93" s="4181"/>
      <c r="Z93" s="4181"/>
    </row>
    <row r="94" ht="20.25" customHeight="1">
      <c r="A94" s="4181"/>
      <c r="B94" s="4181"/>
      <c r="C94" s="4181"/>
      <c r="D94" s="4181"/>
      <c r="E94" s="4181"/>
      <c r="F94" s="4181"/>
      <c r="G94" s="4181"/>
      <c r="H94" s="4181"/>
      <c r="I94" s="4181"/>
      <c r="J94" s="4181"/>
      <c r="K94" s="4181"/>
      <c r="L94" s="4181"/>
      <c r="M94" s="4181"/>
      <c r="N94" s="4181"/>
      <c r="O94" s="4181"/>
      <c r="P94" s="4181"/>
      <c r="Q94" s="4181"/>
      <c r="R94" s="4181"/>
      <c r="S94" s="4181"/>
      <c r="T94" s="4181"/>
      <c r="U94" s="4181"/>
      <c r="V94" s="4181"/>
      <c r="W94" s="4181"/>
      <c r="X94" s="4181"/>
      <c r="Y94" s="4181"/>
      <c r="Z94" s="4181"/>
    </row>
    <row r="95" ht="20.25" customHeight="1">
      <c r="A95" s="4181"/>
      <c r="B95" s="4181"/>
      <c r="C95" s="4181"/>
      <c r="D95" s="4181"/>
      <c r="E95" s="4181"/>
      <c r="F95" s="4181"/>
      <c r="G95" s="4181"/>
      <c r="H95" s="4181"/>
      <c r="I95" s="4181"/>
      <c r="J95" s="4181"/>
      <c r="K95" s="4181"/>
      <c r="L95" s="4181"/>
      <c r="M95" s="4181"/>
      <c r="N95" s="4181"/>
      <c r="O95" s="4181"/>
      <c r="P95" s="4181"/>
      <c r="Q95" s="4181"/>
      <c r="R95" s="4181"/>
      <c r="S95" s="4181"/>
      <c r="T95" s="4181"/>
      <c r="U95" s="4181"/>
      <c r="V95" s="4181"/>
      <c r="W95" s="4181"/>
      <c r="X95" s="4181"/>
      <c r="Y95" s="4181"/>
      <c r="Z95" s="4181"/>
    </row>
    <row r="96" ht="20.25" customHeight="1">
      <c r="A96" s="4181"/>
      <c r="B96" s="4181"/>
      <c r="C96" s="4181"/>
      <c r="D96" s="4181"/>
      <c r="E96" s="4181"/>
      <c r="F96" s="4181"/>
      <c r="G96" s="4181"/>
      <c r="H96" s="4181"/>
      <c r="I96" s="4181"/>
      <c r="J96" s="4181"/>
      <c r="K96" s="4181"/>
      <c r="L96" s="4181"/>
      <c r="M96" s="4181"/>
      <c r="N96" s="4181"/>
      <c r="O96" s="4181"/>
      <c r="P96" s="4181"/>
      <c r="Q96" s="4181"/>
      <c r="R96" s="4181"/>
      <c r="S96" s="4181"/>
      <c r="T96" s="4181"/>
      <c r="U96" s="4181"/>
      <c r="V96" s="4181"/>
      <c r="W96" s="4181"/>
      <c r="X96" s="4181"/>
      <c r="Y96" s="4181"/>
      <c r="Z96" s="4181"/>
    </row>
    <row r="97" ht="20.25" customHeight="1">
      <c r="A97" s="4181"/>
      <c r="B97" s="4181"/>
      <c r="C97" s="4181"/>
      <c r="D97" s="4181"/>
      <c r="E97" s="4181"/>
      <c r="F97" s="4181"/>
      <c r="G97" s="4181"/>
      <c r="H97" s="4181"/>
      <c r="I97" s="4181"/>
      <c r="J97" s="4181"/>
      <c r="K97" s="4181"/>
      <c r="L97" s="4181"/>
      <c r="M97" s="4181"/>
      <c r="N97" s="4181"/>
      <c r="O97" s="4181"/>
      <c r="P97" s="4181"/>
      <c r="Q97" s="4181"/>
      <c r="R97" s="4181"/>
      <c r="S97" s="4181"/>
      <c r="T97" s="4181"/>
      <c r="U97" s="4181"/>
      <c r="V97" s="4181"/>
      <c r="W97" s="4181"/>
      <c r="X97" s="4181"/>
      <c r="Y97" s="4181"/>
      <c r="Z97" s="4181"/>
    </row>
    <row r="98" ht="20.25" customHeight="1">
      <c r="A98" s="4181"/>
      <c r="B98" s="4181"/>
      <c r="C98" s="4181"/>
      <c r="D98" s="4181"/>
      <c r="E98" s="4181"/>
      <c r="F98" s="4181"/>
      <c r="G98" s="4181"/>
      <c r="H98" s="4181"/>
      <c r="I98" s="4181"/>
      <c r="J98" s="4181"/>
      <c r="K98" s="4181"/>
      <c r="L98" s="4181"/>
      <c r="M98" s="4181"/>
      <c r="N98" s="4181"/>
      <c r="O98" s="4181"/>
      <c r="P98" s="4181"/>
      <c r="Q98" s="4181"/>
      <c r="R98" s="4181"/>
      <c r="S98" s="4181"/>
      <c r="T98" s="4181"/>
      <c r="U98" s="4181"/>
      <c r="V98" s="4181"/>
      <c r="W98" s="4181"/>
      <c r="X98" s="4181"/>
      <c r="Y98" s="4181"/>
      <c r="Z98" s="4181"/>
    </row>
    <row r="99" ht="20.25" customHeight="1">
      <c r="A99" s="4181"/>
      <c r="B99" s="4181"/>
      <c r="C99" s="4181"/>
      <c r="D99" s="4181"/>
      <c r="E99" s="4181"/>
      <c r="F99" s="4181"/>
      <c r="G99" s="4181"/>
      <c r="H99" s="4181"/>
      <c r="I99" s="4181"/>
      <c r="J99" s="4181"/>
      <c r="K99" s="4181"/>
      <c r="L99" s="4181"/>
      <c r="M99" s="4181"/>
      <c r="N99" s="4181"/>
      <c r="O99" s="4181"/>
      <c r="P99" s="4181"/>
      <c r="Q99" s="4181"/>
      <c r="R99" s="4181"/>
      <c r="S99" s="4181"/>
      <c r="T99" s="4181"/>
      <c r="U99" s="4181"/>
      <c r="V99" s="4181"/>
      <c r="W99" s="4181"/>
      <c r="X99" s="4181"/>
      <c r="Y99" s="4181"/>
      <c r="Z99" s="4181"/>
    </row>
    <row r="100" ht="20.25" customHeight="1">
      <c r="A100" s="4181"/>
      <c r="B100" s="4181"/>
      <c r="C100" s="4181"/>
      <c r="D100" s="4181"/>
      <c r="E100" s="4181"/>
      <c r="F100" s="4181"/>
      <c r="G100" s="4181"/>
      <c r="H100" s="4181"/>
      <c r="I100" s="4181"/>
      <c r="J100" s="4181"/>
      <c r="K100" s="4181"/>
      <c r="L100" s="4181"/>
      <c r="M100" s="4181"/>
      <c r="N100" s="4181"/>
      <c r="O100" s="4181"/>
      <c r="P100" s="4181"/>
      <c r="Q100" s="4181"/>
      <c r="R100" s="4181"/>
      <c r="S100" s="4181"/>
      <c r="T100" s="4181"/>
      <c r="U100" s="4181"/>
      <c r="V100" s="4181"/>
      <c r="W100" s="4181"/>
      <c r="X100" s="4181"/>
      <c r="Y100" s="4181"/>
      <c r="Z100" s="4181"/>
    </row>
    <row r="101" ht="20.25" customHeight="1">
      <c r="A101" s="4181"/>
      <c r="B101" s="4181"/>
      <c r="C101" s="4181"/>
      <c r="D101" s="4181"/>
      <c r="E101" s="4181"/>
      <c r="F101" s="4181"/>
      <c r="G101" s="4181"/>
      <c r="H101" s="4181"/>
      <c r="I101" s="4181"/>
      <c r="J101" s="4181"/>
      <c r="K101" s="4181"/>
      <c r="L101" s="4181"/>
      <c r="M101" s="4181"/>
      <c r="N101" s="4181"/>
      <c r="O101" s="4181"/>
      <c r="P101" s="4181"/>
      <c r="Q101" s="4181"/>
      <c r="R101" s="4181"/>
      <c r="S101" s="4181"/>
      <c r="T101" s="4181"/>
      <c r="U101" s="4181"/>
      <c r="V101" s="4181"/>
      <c r="W101" s="4181"/>
      <c r="X101" s="4181"/>
      <c r="Y101" s="4181"/>
      <c r="Z101" s="4181"/>
    </row>
    <row r="102" ht="20.25" customHeight="1">
      <c r="A102" s="4181"/>
      <c r="B102" s="4181"/>
      <c r="C102" s="4181"/>
      <c r="D102" s="4181"/>
      <c r="E102" s="4181"/>
      <c r="F102" s="4181"/>
      <c r="G102" s="4181"/>
      <c r="H102" s="4181"/>
      <c r="I102" s="4181"/>
      <c r="J102" s="4181"/>
      <c r="K102" s="4181"/>
      <c r="L102" s="4181"/>
      <c r="M102" s="4181"/>
      <c r="N102" s="4181"/>
      <c r="O102" s="4181"/>
      <c r="P102" s="4181"/>
      <c r="Q102" s="4181"/>
      <c r="R102" s="4181"/>
      <c r="S102" s="4181"/>
      <c r="T102" s="4181"/>
      <c r="U102" s="4181"/>
      <c r="V102" s="4181"/>
      <c r="W102" s="4181"/>
      <c r="X102" s="4181"/>
      <c r="Y102" s="4181"/>
      <c r="Z102" s="4181"/>
    </row>
    <row r="103" ht="20.25" customHeight="1">
      <c r="A103" s="4181"/>
      <c r="B103" s="4181"/>
      <c r="C103" s="4181"/>
      <c r="D103" s="4181"/>
      <c r="E103" s="4181"/>
      <c r="F103" s="4181"/>
      <c r="G103" s="4181"/>
      <c r="H103" s="4181"/>
      <c r="I103" s="4181"/>
      <c r="J103" s="4181"/>
      <c r="K103" s="4181"/>
      <c r="L103" s="4181"/>
      <c r="M103" s="4181"/>
      <c r="N103" s="4181"/>
      <c r="O103" s="4181"/>
      <c r="P103" s="4181"/>
      <c r="Q103" s="4181"/>
      <c r="R103" s="4181"/>
      <c r="S103" s="4181"/>
      <c r="T103" s="4181"/>
      <c r="U103" s="4181"/>
      <c r="V103" s="4181"/>
      <c r="W103" s="4181"/>
      <c r="X103" s="4181"/>
      <c r="Y103" s="4181"/>
      <c r="Z103" s="4181"/>
    </row>
    <row r="104" ht="20.25" customHeight="1">
      <c r="A104" s="4181"/>
      <c r="B104" s="4181"/>
      <c r="C104" s="4181"/>
      <c r="D104" s="4181"/>
      <c r="E104" s="4181"/>
      <c r="F104" s="4181"/>
      <c r="G104" s="4181"/>
      <c r="H104" s="4181"/>
      <c r="I104" s="4181"/>
      <c r="J104" s="4181"/>
      <c r="K104" s="4181"/>
      <c r="L104" s="4181"/>
      <c r="M104" s="4181"/>
      <c r="N104" s="4181"/>
      <c r="O104" s="4181"/>
      <c r="P104" s="4181"/>
      <c r="Q104" s="4181"/>
      <c r="R104" s="4181"/>
      <c r="S104" s="4181"/>
      <c r="T104" s="4181"/>
      <c r="U104" s="4181"/>
      <c r="V104" s="4181"/>
      <c r="W104" s="4181"/>
      <c r="X104" s="4181"/>
      <c r="Y104" s="4181"/>
      <c r="Z104" s="4181"/>
    </row>
    <row r="105" ht="20.25" customHeight="1">
      <c r="A105" s="4181"/>
      <c r="B105" s="4181"/>
      <c r="C105" s="4181"/>
      <c r="D105" s="4181"/>
      <c r="E105" s="4181"/>
      <c r="F105" s="4181"/>
      <c r="G105" s="4181"/>
      <c r="H105" s="4181"/>
      <c r="I105" s="4181"/>
      <c r="J105" s="4181"/>
      <c r="K105" s="4181"/>
      <c r="L105" s="4181"/>
      <c r="M105" s="4181"/>
      <c r="N105" s="4181"/>
      <c r="O105" s="4181"/>
      <c r="P105" s="4181"/>
      <c r="Q105" s="4181"/>
      <c r="R105" s="4181"/>
      <c r="S105" s="4181"/>
      <c r="T105" s="4181"/>
      <c r="U105" s="4181"/>
      <c r="V105" s="4181"/>
      <c r="W105" s="4181"/>
      <c r="X105" s="4181"/>
      <c r="Y105" s="4181"/>
      <c r="Z105" s="4181"/>
    </row>
    <row r="106" ht="20.25" customHeight="1">
      <c r="A106" s="4181"/>
      <c r="B106" s="4181"/>
      <c r="C106" s="4181"/>
      <c r="D106" s="4181"/>
      <c r="E106" s="4181"/>
      <c r="F106" s="4181"/>
      <c r="G106" s="4181"/>
      <c r="H106" s="4181"/>
      <c r="I106" s="4181"/>
      <c r="J106" s="4181"/>
      <c r="K106" s="4181"/>
      <c r="L106" s="4181"/>
      <c r="M106" s="4181"/>
      <c r="N106" s="4181"/>
      <c r="O106" s="4181"/>
      <c r="P106" s="4181"/>
      <c r="Q106" s="4181"/>
      <c r="R106" s="4181"/>
      <c r="S106" s="4181"/>
      <c r="T106" s="4181"/>
      <c r="U106" s="4181"/>
      <c r="V106" s="4181"/>
      <c r="W106" s="4181"/>
      <c r="X106" s="4181"/>
      <c r="Y106" s="4181"/>
      <c r="Z106" s="4181"/>
    </row>
    <row r="107" ht="20.25" customHeight="1">
      <c r="A107" s="4181"/>
      <c r="B107" s="4181"/>
      <c r="C107" s="4181"/>
      <c r="D107" s="4181"/>
      <c r="E107" s="4181"/>
      <c r="F107" s="4181"/>
      <c r="G107" s="4181"/>
      <c r="H107" s="4181"/>
      <c r="I107" s="4181"/>
      <c r="J107" s="4181"/>
      <c r="K107" s="4181"/>
      <c r="L107" s="4181"/>
      <c r="M107" s="4181"/>
      <c r="N107" s="4181"/>
      <c r="O107" s="4181"/>
      <c r="P107" s="4181"/>
      <c r="Q107" s="4181"/>
      <c r="R107" s="4181"/>
      <c r="S107" s="4181"/>
      <c r="T107" s="4181"/>
      <c r="U107" s="4181"/>
      <c r="V107" s="4181"/>
      <c r="W107" s="4181"/>
      <c r="X107" s="4181"/>
      <c r="Y107" s="4181"/>
      <c r="Z107" s="4181"/>
    </row>
    <row r="108" ht="20.25" customHeight="1">
      <c r="A108" s="4181"/>
      <c r="B108" s="4181"/>
      <c r="C108" s="4181"/>
      <c r="D108" s="4181"/>
      <c r="E108" s="4181"/>
      <c r="F108" s="4181"/>
      <c r="G108" s="4181"/>
      <c r="H108" s="4181"/>
      <c r="I108" s="4181"/>
      <c r="J108" s="4181"/>
      <c r="K108" s="4181"/>
      <c r="L108" s="4181"/>
      <c r="M108" s="4181"/>
      <c r="N108" s="4181"/>
      <c r="O108" s="4181"/>
      <c r="P108" s="4181"/>
      <c r="Q108" s="4181"/>
      <c r="R108" s="4181"/>
      <c r="S108" s="4181"/>
      <c r="T108" s="4181"/>
      <c r="U108" s="4181"/>
      <c r="V108" s="4181"/>
      <c r="W108" s="4181"/>
      <c r="X108" s="4181"/>
      <c r="Y108" s="4181"/>
      <c r="Z108" s="4181"/>
    </row>
    <row r="109" ht="20.25" customHeight="1">
      <c r="A109" s="4181"/>
      <c r="B109" s="4181"/>
      <c r="C109" s="4181"/>
      <c r="D109" s="4181"/>
      <c r="E109" s="4181"/>
      <c r="F109" s="4181"/>
      <c r="G109" s="4181"/>
      <c r="H109" s="4181"/>
      <c r="I109" s="4181"/>
      <c r="J109" s="4181"/>
      <c r="K109" s="4181"/>
      <c r="L109" s="4181"/>
      <c r="M109" s="4181"/>
      <c r="N109" s="4181"/>
      <c r="O109" s="4181"/>
      <c r="P109" s="4181"/>
      <c r="Q109" s="4181"/>
      <c r="R109" s="4181"/>
      <c r="S109" s="4181"/>
      <c r="T109" s="4181"/>
      <c r="U109" s="4181"/>
      <c r="V109" s="4181"/>
      <c r="W109" s="4181"/>
      <c r="X109" s="4181"/>
      <c r="Y109" s="4181"/>
      <c r="Z109" s="4181"/>
    </row>
    <row r="110" ht="20.25" customHeight="1">
      <c r="A110" s="4181"/>
      <c r="B110" s="4181"/>
      <c r="C110" s="4181"/>
      <c r="D110" s="4181"/>
      <c r="E110" s="4181"/>
      <c r="F110" s="4181"/>
      <c r="G110" s="4181"/>
      <c r="H110" s="4181"/>
      <c r="I110" s="4181"/>
      <c r="J110" s="4181"/>
      <c r="K110" s="4181"/>
      <c r="L110" s="4181"/>
      <c r="M110" s="4181"/>
      <c r="N110" s="4181"/>
      <c r="O110" s="4181"/>
      <c r="P110" s="4181"/>
      <c r="Q110" s="4181"/>
      <c r="R110" s="4181"/>
      <c r="S110" s="4181"/>
      <c r="T110" s="4181"/>
      <c r="U110" s="4181"/>
      <c r="V110" s="4181"/>
      <c r="W110" s="4181"/>
      <c r="X110" s="4181"/>
      <c r="Y110" s="4181"/>
      <c r="Z110" s="4181"/>
    </row>
    <row r="111" ht="20.25" customHeight="1">
      <c r="A111" s="4181"/>
      <c r="B111" s="4181"/>
      <c r="C111" s="4181"/>
      <c r="D111" s="4181"/>
      <c r="E111" s="4181"/>
      <c r="F111" s="4181"/>
      <c r="G111" s="4181"/>
      <c r="H111" s="4181"/>
      <c r="I111" s="4181"/>
      <c r="J111" s="4181"/>
      <c r="K111" s="4181"/>
      <c r="L111" s="4181"/>
      <c r="M111" s="4181"/>
      <c r="N111" s="4181"/>
      <c r="O111" s="4181"/>
      <c r="P111" s="4181"/>
      <c r="Q111" s="4181"/>
      <c r="R111" s="4181"/>
      <c r="S111" s="4181"/>
      <c r="T111" s="4181"/>
      <c r="U111" s="4181"/>
      <c r="V111" s="4181"/>
      <c r="W111" s="4181"/>
      <c r="X111" s="4181"/>
      <c r="Y111" s="4181"/>
      <c r="Z111" s="4181"/>
    </row>
    <row r="112" ht="20.25" customHeight="1">
      <c r="A112" s="4181"/>
      <c r="B112" s="4181"/>
      <c r="C112" s="4181"/>
      <c r="D112" s="4181"/>
      <c r="E112" s="4181"/>
      <c r="F112" s="4181"/>
      <c r="G112" s="4181"/>
      <c r="H112" s="4181"/>
      <c r="I112" s="4181"/>
      <c r="J112" s="4181"/>
      <c r="K112" s="4181"/>
      <c r="L112" s="4181"/>
      <c r="M112" s="4181"/>
      <c r="N112" s="4181"/>
      <c r="O112" s="4181"/>
      <c r="P112" s="4181"/>
      <c r="Q112" s="4181"/>
      <c r="R112" s="4181"/>
      <c r="S112" s="4181"/>
      <c r="T112" s="4181"/>
      <c r="U112" s="4181"/>
      <c r="V112" s="4181"/>
      <c r="W112" s="4181"/>
      <c r="X112" s="4181"/>
      <c r="Y112" s="4181"/>
      <c r="Z112" s="4181"/>
    </row>
    <row r="113" ht="20.25" customHeight="1">
      <c r="A113" s="4181"/>
      <c r="B113" s="4181"/>
      <c r="C113" s="4181"/>
      <c r="D113" s="4181"/>
      <c r="E113" s="4181"/>
      <c r="F113" s="4181"/>
      <c r="G113" s="4181"/>
      <c r="H113" s="4181"/>
      <c r="I113" s="4181"/>
      <c r="J113" s="4181"/>
      <c r="K113" s="4181"/>
      <c r="L113" s="4181"/>
      <c r="M113" s="4181"/>
      <c r="N113" s="4181"/>
      <c r="O113" s="4181"/>
      <c r="P113" s="4181"/>
      <c r="Q113" s="4181"/>
      <c r="R113" s="4181"/>
      <c r="S113" s="4181"/>
      <c r="T113" s="4181"/>
      <c r="U113" s="4181"/>
      <c r="V113" s="4181"/>
      <c r="W113" s="4181"/>
      <c r="X113" s="4181"/>
      <c r="Y113" s="4181"/>
      <c r="Z113" s="4181"/>
    </row>
    <row r="114" ht="20.25" customHeight="1">
      <c r="A114" s="4181"/>
      <c r="B114" s="4181"/>
      <c r="C114" s="4181"/>
      <c r="D114" s="4181"/>
      <c r="E114" s="4181"/>
      <c r="F114" s="4181"/>
      <c r="G114" s="4181"/>
      <c r="H114" s="4181"/>
      <c r="I114" s="4181"/>
      <c r="J114" s="4181"/>
      <c r="K114" s="4181"/>
      <c r="L114" s="4181"/>
      <c r="M114" s="4181"/>
      <c r="N114" s="4181"/>
      <c r="O114" s="4181"/>
      <c r="P114" s="4181"/>
      <c r="Q114" s="4181"/>
      <c r="R114" s="4181"/>
      <c r="S114" s="4181"/>
      <c r="T114" s="4181"/>
      <c r="U114" s="4181"/>
      <c r="V114" s="4181"/>
      <c r="W114" s="4181"/>
      <c r="X114" s="4181"/>
      <c r="Y114" s="4181"/>
      <c r="Z114" s="4181"/>
    </row>
    <row r="115" ht="20.25" customHeight="1">
      <c r="A115" s="4181"/>
      <c r="B115" s="4181"/>
      <c r="C115" s="4181"/>
      <c r="D115" s="4181"/>
      <c r="E115" s="4181"/>
      <c r="F115" s="4181"/>
      <c r="G115" s="4181"/>
      <c r="H115" s="4181"/>
      <c r="I115" s="4181"/>
      <c r="J115" s="4181"/>
      <c r="K115" s="4181"/>
      <c r="L115" s="4181"/>
      <c r="M115" s="4181"/>
      <c r="N115" s="4181"/>
      <c r="O115" s="4181"/>
      <c r="P115" s="4181"/>
      <c r="Q115" s="4181"/>
      <c r="R115" s="4181"/>
      <c r="S115" s="4181"/>
      <c r="T115" s="4181"/>
      <c r="U115" s="4181"/>
      <c r="V115" s="4181"/>
      <c r="W115" s="4181"/>
      <c r="X115" s="4181"/>
      <c r="Y115" s="4181"/>
      <c r="Z115" s="4181"/>
    </row>
    <row r="116" ht="20.25" customHeight="1">
      <c r="A116" s="4181"/>
      <c r="B116" s="4181"/>
      <c r="C116" s="4181"/>
      <c r="D116" s="4181"/>
      <c r="E116" s="4181"/>
      <c r="F116" s="4181"/>
      <c r="G116" s="4181"/>
      <c r="H116" s="4181"/>
      <c r="I116" s="4181"/>
      <c r="J116" s="4181"/>
      <c r="K116" s="4181"/>
      <c r="L116" s="4181"/>
      <c r="M116" s="4181"/>
      <c r="N116" s="4181"/>
      <c r="O116" s="4181"/>
      <c r="P116" s="4181"/>
      <c r="Q116" s="4181"/>
      <c r="R116" s="4181"/>
      <c r="S116" s="4181"/>
      <c r="T116" s="4181"/>
      <c r="U116" s="4181"/>
      <c r="V116" s="4181"/>
      <c r="W116" s="4181"/>
      <c r="X116" s="4181"/>
      <c r="Y116" s="4181"/>
      <c r="Z116" s="4181"/>
    </row>
    <row r="117" ht="20.25" customHeight="1">
      <c r="A117" s="4181"/>
      <c r="B117" s="4181"/>
      <c r="C117" s="4181"/>
      <c r="D117" s="4181"/>
      <c r="E117" s="4181"/>
      <c r="F117" s="4181"/>
      <c r="G117" s="4181"/>
      <c r="H117" s="4181"/>
      <c r="I117" s="4181"/>
      <c r="J117" s="4181"/>
      <c r="K117" s="4181"/>
      <c r="L117" s="4181"/>
      <c r="M117" s="4181"/>
      <c r="N117" s="4181"/>
      <c r="O117" s="4181"/>
      <c r="P117" s="4181"/>
      <c r="Q117" s="4181"/>
      <c r="R117" s="4181"/>
      <c r="S117" s="4181"/>
      <c r="T117" s="4181"/>
      <c r="U117" s="4181"/>
      <c r="V117" s="4181"/>
      <c r="W117" s="4181"/>
      <c r="X117" s="4181"/>
      <c r="Y117" s="4181"/>
      <c r="Z117" s="4181"/>
    </row>
    <row r="118" ht="20.25" customHeight="1">
      <c r="A118" s="4181"/>
      <c r="B118" s="4181"/>
      <c r="C118" s="4181"/>
      <c r="D118" s="4181"/>
      <c r="E118" s="4181"/>
      <c r="F118" s="4181"/>
      <c r="G118" s="4181"/>
      <c r="H118" s="4181"/>
      <c r="I118" s="4181"/>
      <c r="J118" s="4181"/>
      <c r="K118" s="4181"/>
      <c r="L118" s="4181"/>
      <c r="M118" s="4181"/>
      <c r="N118" s="4181"/>
      <c r="O118" s="4181"/>
      <c r="P118" s="4181"/>
      <c r="Q118" s="4181"/>
      <c r="R118" s="4181"/>
      <c r="S118" s="4181"/>
      <c r="T118" s="4181"/>
      <c r="U118" s="4181"/>
      <c r="V118" s="4181"/>
      <c r="W118" s="4181"/>
      <c r="X118" s="4181"/>
      <c r="Y118" s="4181"/>
      <c r="Z118" s="4181"/>
    </row>
    <row r="119" ht="20.25" customHeight="1">
      <c r="A119" s="4181"/>
      <c r="B119" s="4181"/>
      <c r="C119" s="4181"/>
      <c r="D119" s="4181"/>
      <c r="E119" s="4181"/>
      <c r="F119" s="4181"/>
      <c r="G119" s="4181"/>
      <c r="H119" s="4181"/>
      <c r="I119" s="4181"/>
      <c r="J119" s="4181"/>
      <c r="K119" s="4181"/>
      <c r="L119" s="4181"/>
      <c r="M119" s="4181"/>
      <c r="N119" s="4181"/>
      <c r="O119" s="4181"/>
      <c r="P119" s="4181"/>
      <c r="Q119" s="4181"/>
      <c r="R119" s="4181"/>
      <c r="S119" s="4181"/>
      <c r="T119" s="4181"/>
      <c r="U119" s="4181"/>
      <c r="V119" s="4181"/>
      <c r="W119" s="4181"/>
      <c r="X119" s="4181"/>
      <c r="Y119" s="4181"/>
      <c r="Z119" s="4181"/>
    </row>
    <row r="120" ht="20.25" customHeight="1">
      <c r="A120" s="4181"/>
      <c r="B120" s="4181"/>
      <c r="C120" s="4181"/>
      <c r="D120" s="4181"/>
      <c r="E120" s="4181"/>
      <c r="F120" s="4181"/>
      <c r="G120" s="4181"/>
      <c r="H120" s="4181"/>
      <c r="I120" s="4181"/>
      <c r="J120" s="4181"/>
      <c r="K120" s="4181"/>
      <c r="L120" s="4181"/>
      <c r="M120" s="4181"/>
      <c r="N120" s="4181"/>
      <c r="O120" s="4181"/>
      <c r="P120" s="4181"/>
      <c r="Q120" s="4181"/>
      <c r="R120" s="4181"/>
      <c r="S120" s="4181"/>
      <c r="T120" s="4181"/>
      <c r="U120" s="4181"/>
      <c r="V120" s="4181"/>
      <c r="W120" s="4181"/>
      <c r="X120" s="4181"/>
      <c r="Y120" s="4181"/>
      <c r="Z120" s="4181"/>
    </row>
    <row r="121" ht="20.25" customHeight="1">
      <c r="A121" s="4181"/>
      <c r="B121" s="4181"/>
      <c r="C121" s="4181"/>
      <c r="D121" s="4181"/>
      <c r="E121" s="4181"/>
      <c r="F121" s="4181"/>
      <c r="G121" s="4181"/>
      <c r="H121" s="4181"/>
      <c r="I121" s="4181"/>
      <c r="J121" s="4181"/>
      <c r="K121" s="4181"/>
      <c r="L121" s="4181"/>
      <c r="M121" s="4181"/>
      <c r="N121" s="4181"/>
      <c r="O121" s="4181"/>
      <c r="P121" s="4181"/>
      <c r="Q121" s="4181"/>
      <c r="R121" s="4181"/>
      <c r="S121" s="4181"/>
      <c r="T121" s="4181"/>
      <c r="U121" s="4181"/>
      <c r="V121" s="4181"/>
      <c r="W121" s="4181"/>
      <c r="X121" s="4181"/>
      <c r="Y121" s="4181"/>
      <c r="Z121" s="4181"/>
    </row>
    <row r="122" ht="20.25" customHeight="1">
      <c r="A122" s="4181"/>
      <c r="B122" s="4181"/>
      <c r="C122" s="4181"/>
      <c r="D122" s="4181"/>
      <c r="E122" s="4181"/>
      <c r="F122" s="4181"/>
      <c r="G122" s="4181"/>
      <c r="H122" s="4181"/>
      <c r="I122" s="4181"/>
      <c r="J122" s="4181"/>
      <c r="K122" s="4181"/>
      <c r="L122" s="4181"/>
      <c r="M122" s="4181"/>
      <c r="N122" s="4181"/>
      <c r="O122" s="4181"/>
      <c r="P122" s="4181"/>
      <c r="Q122" s="4181"/>
      <c r="R122" s="4181"/>
      <c r="S122" s="4181"/>
      <c r="T122" s="4181"/>
      <c r="U122" s="4181"/>
      <c r="V122" s="4181"/>
      <c r="W122" s="4181"/>
      <c r="X122" s="4181"/>
      <c r="Y122" s="4181"/>
      <c r="Z122" s="4181"/>
    </row>
    <row r="123" ht="20.25" customHeight="1">
      <c r="A123" s="4181"/>
      <c r="B123" s="4181"/>
      <c r="C123" s="4181"/>
      <c r="D123" s="4181"/>
      <c r="E123" s="4181"/>
      <c r="F123" s="4181"/>
      <c r="G123" s="4181"/>
      <c r="H123" s="4181"/>
      <c r="I123" s="4181"/>
      <c r="J123" s="4181"/>
      <c r="K123" s="4181"/>
      <c r="L123" s="4181"/>
      <c r="M123" s="4181"/>
      <c r="N123" s="4181"/>
      <c r="O123" s="4181"/>
      <c r="P123" s="4181"/>
      <c r="Q123" s="4181"/>
      <c r="R123" s="4181"/>
      <c r="S123" s="4181"/>
      <c r="T123" s="4181"/>
      <c r="U123" s="4181"/>
      <c r="V123" s="4181"/>
      <c r="W123" s="4181"/>
      <c r="X123" s="4181"/>
      <c r="Y123" s="4181"/>
      <c r="Z123" s="4181"/>
    </row>
    <row r="124" ht="20.25" customHeight="1">
      <c r="A124" s="4181"/>
      <c r="B124" s="4181"/>
      <c r="C124" s="4181"/>
      <c r="D124" s="4181"/>
      <c r="E124" s="4181"/>
      <c r="F124" s="4181"/>
      <c r="G124" s="4181"/>
      <c r="H124" s="4181"/>
      <c r="I124" s="4181"/>
      <c r="J124" s="4181"/>
      <c r="K124" s="4181"/>
      <c r="L124" s="4181"/>
      <c r="M124" s="4181"/>
      <c r="N124" s="4181"/>
      <c r="O124" s="4181"/>
      <c r="P124" s="4181"/>
      <c r="Q124" s="4181"/>
      <c r="R124" s="4181"/>
      <c r="S124" s="4181"/>
      <c r="T124" s="4181"/>
      <c r="U124" s="4181"/>
      <c r="V124" s="4181"/>
      <c r="W124" s="4181"/>
      <c r="X124" s="4181"/>
      <c r="Y124" s="4181"/>
      <c r="Z124" s="4181"/>
    </row>
    <row r="125" ht="20.25" customHeight="1">
      <c r="A125" s="4181"/>
      <c r="B125" s="4181"/>
      <c r="C125" s="4181"/>
      <c r="D125" s="4181"/>
      <c r="E125" s="4181"/>
      <c r="F125" s="4181"/>
      <c r="G125" s="4181"/>
      <c r="H125" s="4181"/>
      <c r="I125" s="4181"/>
      <c r="J125" s="4181"/>
      <c r="K125" s="4181"/>
      <c r="L125" s="4181"/>
      <c r="M125" s="4181"/>
      <c r="N125" s="4181"/>
      <c r="O125" s="4181"/>
      <c r="P125" s="4181"/>
      <c r="Q125" s="4181"/>
      <c r="R125" s="4181"/>
      <c r="S125" s="4181"/>
      <c r="T125" s="4181"/>
      <c r="U125" s="4181"/>
      <c r="V125" s="4181"/>
      <c r="W125" s="4181"/>
      <c r="X125" s="4181"/>
      <c r="Y125" s="4181"/>
      <c r="Z125" s="4181"/>
    </row>
    <row r="126" ht="20.25" customHeight="1">
      <c r="A126" s="4181"/>
      <c r="B126" s="4181"/>
      <c r="C126" s="4181"/>
      <c r="D126" s="4181"/>
      <c r="E126" s="4181"/>
      <c r="F126" s="4181"/>
      <c r="G126" s="4181"/>
      <c r="H126" s="4181"/>
      <c r="I126" s="4181"/>
      <c r="J126" s="4181"/>
      <c r="K126" s="4181"/>
      <c r="L126" s="4181"/>
      <c r="M126" s="4181"/>
      <c r="N126" s="4181"/>
      <c r="O126" s="4181"/>
      <c r="P126" s="4181"/>
      <c r="Q126" s="4181"/>
      <c r="R126" s="4181"/>
      <c r="S126" s="4181"/>
      <c r="T126" s="4181"/>
      <c r="U126" s="4181"/>
      <c r="V126" s="4181"/>
      <c r="W126" s="4181"/>
      <c r="X126" s="4181"/>
      <c r="Y126" s="4181"/>
      <c r="Z126" s="4181"/>
    </row>
    <row r="127" ht="20.25" customHeight="1">
      <c r="A127" s="4181"/>
      <c r="B127" s="4181"/>
      <c r="C127" s="4181"/>
      <c r="D127" s="4181"/>
      <c r="E127" s="4181"/>
      <c r="F127" s="4181"/>
      <c r="G127" s="4181"/>
      <c r="H127" s="4181"/>
      <c r="I127" s="4181"/>
      <c r="J127" s="4181"/>
      <c r="K127" s="4181"/>
      <c r="L127" s="4181"/>
      <c r="M127" s="4181"/>
      <c r="N127" s="4181"/>
      <c r="O127" s="4181"/>
      <c r="P127" s="4181"/>
      <c r="Q127" s="4181"/>
      <c r="R127" s="4181"/>
      <c r="S127" s="4181"/>
      <c r="T127" s="4181"/>
      <c r="U127" s="4181"/>
      <c r="V127" s="4181"/>
      <c r="W127" s="4181"/>
      <c r="X127" s="4181"/>
      <c r="Y127" s="4181"/>
      <c r="Z127" s="4181"/>
    </row>
    <row r="128" ht="20.25" customHeight="1">
      <c r="A128" s="4181"/>
      <c r="B128" s="4181"/>
      <c r="C128" s="4181"/>
      <c r="D128" s="4181"/>
      <c r="E128" s="4181"/>
      <c r="F128" s="4181"/>
      <c r="G128" s="4181"/>
      <c r="H128" s="4181"/>
      <c r="I128" s="4181"/>
      <c r="J128" s="4181"/>
      <c r="K128" s="4181"/>
      <c r="L128" s="4181"/>
      <c r="M128" s="4181"/>
      <c r="N128" s="4181"/>
      <c r="O128" s="4181"/>
      <c r="P128" s="4181"/>
      <c r="Q128" s="4181"/>
      <c r="R128" s="4181"/>
      <c r="S128" s="4181"/>
      <c r="T128" s="4181"/>
      <c r="U128" s="4181"/>
      <c r="V128" s="4181"/>
      <c r="W128" s="4181"/>
      <c r="X128" s="4181"/>
      <c r="Y128" s="4181"/>
      <c r="Z128" s="4181"/>
    </row>
    <row r="129" ht="20.25" customHeight="1">
      <c r="A129" s="4181"/>
      <c r="B129" s="4181"/>
      <c r="C129" s="4181"/>
      <c r="D129" s="4181"/>
      <c r="E129" s="4181"/>
      <c r="F129" s="4181"/>
      <c r="G129" s="4181"/>
      <c r="H129" s="4181"/>
      <c r="I129" s="4181"/>
      <c r="J129" s="4181"/>
      <c r="K129" s="4181"/>
      <c r="L129" s="4181"/>
      <c r="M129" s="4181"/>
      <c r="N129" s="4181"/>
      <c r="O129" s="4181"/>
      <c r="P129" s="4181"/>
      <c r="Q129" s="4181"/>
      <c r="R129" s="4181"/>
      <c r="S129" s="4181"/>
      <c r="T129" s="4181"/>
      <c r="U129" s="4181"/>
      <c r="V129" s="4181"/>
      <c r="W129" s="4181"/>
      <c r="X129" s="4181"/>
      <c r="Y129" s="4181"/>
      <c r="Z129" s="4181"/>
    </row>
    <row r="130" ht="20.25" customHeight="1">
      <c r="A130" s="4181"/>
      <c r="B130" s="4181"/>
      <c r="C130" s="4181"/>
      <c r="D130" s="4181"/>
      <c r="E130" s="4181"/>
      <c r="F130" s="4181"/>
      <c r="G130" s="4181"/>
      <c r="H130" s="4181"/>
      <c r="I130" s="4181"/>
      <c r="J130" s="4181"/>
      <c r="K130" s="4181"/>
      <c r="L130" s="4181"/>
      <c r="M130" s="4181"/>
      <c r="N130" s="4181"/>
      <c r="O130" s="4181"/>
      <c r="P130" s="4181"/>
      <c r="Q130" s="4181"/>
      <c r="R130" s="4181"/>
      <c r="S130" s="4181"/>
      <c r="T130" s="4181"/>
      <c r="U130" s="4181"/>
      <c r="V130" s="4181"/>
      <c r="W130" s="4181"/>
      <c r="X130" s="4181"/>
      <c r="Y130" s="4181"/>
      <c r="Z130" s="4181"/>
    </row>
    <row r="131" ht="20.25" customHeight="1">
      <c r="A131" s="4181"/>
      <c r="B131" s="4181"/>
      <c r="C131" s="4181"/>
      <c r="D131" s="4181"/>
      <c r="E131" s="4181"/>
      <c r="F131" s="4181"/>
      <c r="G131" s="4181"/>
      <c r="H131" s="4181"/>
      <c r="I131" s="4181"/>
      <c r="J131" s="4181"/>
      <c r="K131" s="4181"/>
      <c r="L131" s="4181"/>
      <c r="M131" s="4181"/>
      <c r="N131" s="4181"/>
      <c r="O131" s="4181"/>
      <c r="P131" s="4181"/>
      <c r="Q131" s="4181"/>
      <c r="R131" s="4181"/>
      <c r="S131" s="4181"/>
      <c r="T131" s="4181"/>
      <c r="U131" s="4181"/>
      <c r="V131" s="4181"/>
      <c r="W131" s="4181"/>
      <c r="X131" s="4181"/>
      <c r="Y131" s="4181"/>
      <c r="Z131" s="4181"/>
    </row>
    <row r="132" ht="20.25" customHeight="1">
      <c r="A132" s="4181"/>
      <c r="B132" s="4181"/>
      <c r="C132" s="4181"/>
      <c r="D132" s="4181"/>
      <c r="E132" s="4181"/>
      <c r="F132" s="4181"/>
      <c r="G132" s="4181"/>
      <c r="H132" s="4181"/>
      <c r="I132" s="4181"/>
      <c r="J132" s="4181"/>
      <c r="K132" s="4181"/>
      <c r="L132" s="4181"/>
      <c r="M132" s="4181"/>
      <c r="N132" s="4181"/>
      <c r="O132" s="4181"/>
      <c r="P132" s="4181"/>
      <c r="Q132" s="4181"/>
      <c r="R132" s="4181"/>
      <c r="S132" s="4181"/>
      <c r="T132" s="4181"/>
      <c r="U132" s="4181"/>
      <c r="V132" s="4181"/>
      <c r="W132" s="4181"/>
      <c r="X132" s="4181"/>
      <c r="Y132" s="4181"/>
      <c r="Z132" s="4181"/>
    </row>
    <row r="133" ht="20.25" customHeight="1">
      <c r="A133" s="4181"/>
      <c r="B133" s="4181"/>
      <c r="C133" s="4181"/>
      <c r="D133" s="4181"/>
      <c r="E133" s="4181"/>
      <c r="F133" s="4181"/>
      <c r="G133" s="4181"/>
      <c r="H133" s="4181"/>
      <c r="I133" s="4181"/>
      <c r="J133" s="4181"/>
      <c r="K133" s="4181"/>
      <c r="L133" s="4181"/>
      <c r="M133" s="4181"/>
      <c r="N133" s="4181"/>
      <c r="O133" s="4181"/>
      <c r="P133" s="4181"/>
      <c r="Q133" s="4181"/>
      <c r="R133" s="4181"/>
      <c r="S133" s="4181"/>
      <c r="T133" s="4181"/>
      <c r="U133" s="4181"/>
      <c r="V133" s="4181"/>
      <c r="W133" s="4181"/>
      <c r="X133" s="4181"/>
      <c r="Y133" s="4181"/>
      <c r="Z133" s="4181"/>
    </row>
    <row r="134" ht="20.25" customHeight="1">
      <c r="A134" s="4181"/>
      <c r="B134" s="4181"/>
      <c r="C134" s="4181"/>
      <c r="D134" s="4181"/>
      <c r="E134" s="4181"/>
      <c r="F134" s="4181"/>
      <c r="G134" s="4181"/>
      <c r="H134" s="4181"/>
      <c r="I134" s="4181"/>
      <c r="J134" s="4181"/>
      <c r="K134" s="4181"/>
      <c r="L134" s="4181"/>
      <c r="M134" s="4181"/>
      <c r="N134" s="4181"/>
      <c r="O134" s="4181"/>
      <c r="P134" s="4181"/>
      <c r="Q134" s="4181"/>
      <c r="R134" s="4181"/>
      <c r="S134" s="4181"/>
      <c r="T134" s="4181"/>
      <c r="U134" s="4181"/>
      <c r="V134" s="4181"/>
      <c r="W134" s="4181"/>
      <c r="X134" s="4181"/>
      <c r="Y134" s="4181"/>
      <c r="Z134" s="4181"/>
    </row>
    <row r="135" ht="20.25" customHeight="1">
      <c r="A135" s="4181"/>
      <c r="B135" s="4181"/>
      <c r="C135" s="4181"/>
      <c r="D135" s="4181"/>
      <c r="E135" s="4181"/>
      <c r="F135" s="4181"/>
      <c r="G135" s="4181"/>
      <c r="H135" s="4181"/>
      <c r="I135" s="4181"/>
      <c r="J135" s="4181"/>
      <c r="K135" s="4181"/>
      <c r="L135" s="4181"/>
      <c r="M135" s="4181"/>
      <c r="N135" s="4181"/>
      <c r="O135" s="4181"/>
      <c r="P135" s="4181"/>
      <c r="Q135" s="4181"/>
      <c r="R135" s="4181"/>
      <c r="S135" s="4181"/>
      <c r="T135" s="4181"/>
      <c r="U135" s="4181"/>
      <c r="V135" s="4181"/>
      <c r="W135" s="4181"/>
      <c r="X135" s="4181"/>
      <c r="Y135" s="4181"/>
      <c r="Z135" s="4181"/>
    </row>
    <row r="136" ht="20.25" customHeight="1">
      <c r="A136" s="4181"/>
      <c r="B136" s="4181"/>
      <c r="C136" s="4181"/>
      <c r="D136" s="4181"/>
      <c r="E136" s="4181"/>
      <c r="F136" s="4181"/>
      <c r="G136" s="4181"/>
      <c r="H136" s="4181"/>
      <c r="I136" s="4181"/>
      <c r="J136" s="4181"/>
      <c r="K136" s="4181"/>
      <c r="L136" s="4181"/>
      <c r="M136" s="4181"/>
      <c r="N136" s="4181"/>
      <c r="O136" s="4181"/>
      <c r="P136" s="4181"/>
      <c r="Q136" s="4181"/>
      <c r="R136" s="4181"/>
      <c r="S136" s="4181"/>
      <c r="T136" s="4181"/>
      <c r="U136" s="4181"/>
      <c r="V136" s="4181"/>
      <c r="W136" s="4181"/>
      <c r="X136" s="4181"/>
      <c r="Y136" s="4181"/>
      <c r="Z136" s="4181"/>
    </row>
    <row r="137" ht="20.25" customHeight="1">
      <c r="A137" s="4181"/>
      <c r="B137" s="4181"/>
      <c r="C137" s="4181"/>
      <c r="D137" s="4181"/>
      <c r="E137" s="4181"/>
      <c r="F137" s="4181"/>
      <c r="G137" s="4181"/>
      <c r="H137" s="4181"/>
      <c r="I137" s="4181"/>
      <c r="J137" s="4181"/>
      <c r="K137" s="4181"/>
      <c r="L137" s="4181"/>
      <c r="M137" s="4181"/>
      <c r="N137" s="4181"/>
      <c r="O137" s="4181"/>
      <c r="P137" s="4181"/>
      <c r="Q137" s="4181"/>
      <c r="R137" s="4181"/>
      <c r="S137" s="4181"/>
      <c r="T137" s="4181"/>
      <c r="U137" s="4181"/>
      <c r="V137" s="4181"/>
      <c r="W137" s="4181"/>
      <c r="X137" s="4181"/>
      <c r="Y137" s="4181"/>
      <c r="Z137" s="4181"/>
    </row>
    <row r="138" ht="20.25" customHeight="1">
      <c r="A138" s="4181"/>
      <c r="B138" s="4181"/>
      <c r="C138" s="4181"/>
      <c r="D138" s="4181"/>
      <c r="E138" s="4181"/>
      <c r="F138" s="4181"/>
      <c r="G138" s="4181"/>
      <c r="H138" s="4181"/>
      <c r="I138" s="4181"/>
      <c r="J138" s="4181"/>
      <c r="K138" s="4181"/>
      <c r="L138" s="4181"/>
      <c r="M138" s="4181"/>
      <c r="N138" s="4181"/>
      <c r="O138" s="4181"/>
      <c r="P138" s="4181"/>
      <c r="Q138" s="4181"/>
      <c r="R138" s="4181"/>
      <c r="S138" s="4181"/>
      <c r="T138" s="4181"/>
      <c r="U138" s="4181"/>
      <c r="V138" s="4181"/>
      <c r="W138" s="4181"/>
      <c r="X138" s="4181"/>
      <c r="Y138" s="4181"/>
      <c r="Z138" s="4181"/>
    </row>
    <row r="139" ht="20.25" customHeight="1">
      <c r="A139" s="4181"/>
      <c r="B139" s="4181"/>
      <c r="C139" s="4181"/>
      <c r="D139" s="4181"/>
      <c r="E139" s="4181"/>
      <c r="F139" s="4181"/>
      <c r="G139" s="4181"/>
      <c r="H139" s="4181"/>
      <c r="I139" s="4181"/>
      <c r="J139" s="4181"/>
      <c r="K139" s="4181"/>
      <c r="L139" s="4181"/>
      <c r="M139" s="4181"/>
      <c r="N139" s="4181"/>
      <c r="O139" s="4181"/>
      <c r="P139" s="4181"/>
      <c r="Q139" s="4181"/>
      <c r="R139" s="4181"/>
      <c r="S139" s="4181"/>
      <c r="T139" s="4181"/>
      <c r="U139" s="4181"/>
      <c r="V139" s="4181"/>
      <c r="W139" s="4181"/>
      <c r="X139" s="4181"/>
      <c r="Y139" s="4181"/>
      <c r="Z139" s="4181"/>
    </row>
    <row r="140" ht="20.25" customHeight="1">
      <c r="A140" s="4181"/>
      <c r="B140" s="4181"/>
      <c r="C140" s="4181"/>
      <c r="D140" s="4181"/>
      <c r="E140" s="4181"/>
      <c r="F140" s="4181"/>
      <c r="G140" s="4181"/>
      <c r="H140" s="4181"/>
      <c r="I140" s="4181"/>
      <c r="J140" s="4181"/>
      <c r="K140" s="4181"/>
      <c r="L140" s="4181"/>
      <c r="M140" s="4181"/>
      <c r="N140" s="4181"/>
      <c r="O140" s="4181"/>
      <c r="P140" s="4181"/>
      <c r="Q140" s="4181"/>
      <c r="R140" s="4181"/>
      <c r="S140" s="4181"/>
      <c r="T140" s="4181"/>
      <c r="U140" s="4181"/>
      <c r="V140" s="4181"/>
      <c r="W140" s="4181"/>
      <c r="X140" s="4181"/>
      <c r="Y140" s="4181"/>
      <c r="Z140" s="4181"/>
    </row>
    <row r="141" ht="20.25" customHeight="1">
      <c r="A141" s="4181"/>
      <c r="B141" s="4181"/>
      <c r="C141" s="4181"/>
      <c r="D141" s="4181"/>
      <c r="E141" s="4181"/>
      <c r="F141" s="4181"/>
      <c r="G141" s="4181"/>
      <c r="H141" s="4181"/>
      <c r="I141" s="4181"/>
      <c r="J141" s="4181"/>
      <c r="K141" s="4181"/>
      <c r="L141" s="4181"/>
      <c r="M141" s="4181"/>
      <c r="N141" s="4181"/>
      <c r="O141" s="4181"/>
      <c r="P141" s="4181"/>
      <c r="Q141" s="4181"/>
      <c r="R141" s="4181"/>
      <c r="S141" s="4181"/>
      <c r="T141" s="4181"/>
      <c r="U141" s="4181"/>
      <c r="V141" s="4181"/>
      <c r="W141" s="4181"/>
      <c r="X141" s="4181"/>
      <c r="Y141" s="4181"/>
      <c r="Z141" s="4181"/>
    </row>
    <row r="142" ht="20.25" customHeight="1">
      <c r="A142" s="4181"/>
      <c r="B142" s="4181"/>
      <c r="C142" s="4181"/>
      <c r="D142" s="4181"/>
      <c r="E142" s="4181"/>
      <c r="F142" s="4181"/>
      <c r="G142" s="4181"/>
      <c r="H142" s="4181"/>
      <c r="I142" s="4181"/>
      <c r="J142" s="4181"/>
      <c r="K142" s="4181"/>
      <c r="L142" s="4181"/>
      <c r="M142" s="4181"/>
      <c r="N142" s="4181"/>
      <c r="O142" s="4181"/>
      <c r="P142" s="4181"/>
      <c r="Q142" s="4181"/>
      <c r="R142" s="4181"/>
      <c r="S142" s="4181"/>
      <c r="T142" s="4181"/>
      <c r="U142" s="4181"/>
      <c r="V142" s="4181"/>
      <c r="W142" s="4181"/>
      <c r="X142" s="4181"/>
      <c r="Y142" s="4181"/>
      <c r="Z142" s="4181"/>
    </row>
    <row r="143" ht="20.25" customHeight="1">
      <c r="A143" s="4181"/>
      <c r="B143" s="4181"/>
      <c r="C143" s="4181"/>
      <c r="D143" s="4181"/>
      <c r="E143" s="4181"/>
      <c r="F143" s="4181"/>
      <c r="G143" s="4181"/>
      <c r="H143" s="4181"/>
      <c r="I143" s="4181"/>
      <c r="J143" s="4181"/>
      <c r="K143" s="4181"/>
      <c r="L143" s="4181"/>
      <c r="M143" s="4181"/>
      <c r="N143" s="4181"/>
      <c r="O143" s="4181"/>
      <c r="P143" s="4181"/>
      <c r="Q143" s="4181"/>
      <c r="R143" s="4181"/>
      <c r="S143" s="4181"/>
      <c r="T143" s="4181"/>
      <c r="U143" s="4181"/>
      <c r="V143" s="4181"/>
      <c r="W143" s="4181"/>
      <c r="X143" s="4181"/>
      <c r="Y143" s="4181"/>
      <c r="Z143" s="4181"/>
    </row>
    <row r="144" ht="20.25" customHeight="1">
      <c r="A144" s="4181"/>
      <c r="B144" s="4181"/>
      <c r="C144" s="4181"/>
      <c r="D144" s="4181"/>
      <c r="E144" s="4181"/>
      <c r="F144" s="4181"/>
      <c r="G144" s="4181"/>
      <c r="H144" s="4181"/>
      <c r="I144" s="4181"/>
      <c r="J144" s="4181"/>
      <c r="K144" s="4181"/>
      <c r="L144" s="4181"/>
      <c r="M144" s="4181"/>
      <c r="N144" s="4181"/>
      <c r="O144" s="4181"/>
      <c r="P144" s="4181"/>
      <c r="Q144" s="4181"/>
      <c r="R144" s="4181"/>
      <c r="S144" s="4181"/>
      <c r="T144" s="4181"/>
      <c r="U144" s="4181"/>
      <c r="V144" s="4181"/>
      <c r="W144" s="4181"/>
      <c r="X144" s="4181"/>
      <c r="Y144" s="4181"/>
      <c r="Z144" s="4181"/>
    </row>
    <row r="145" ht="20.25" customHeight="1">
      <c r="A145" s="4181"/>
      <c r="B145" s="4181"/>
      <c r="C145" s="4181"/>
      <c r="D145" s="4181"/>
      <c r="E145" s="4181"/>
      <c r="F145" s="4181"/>
      <c r="G145" s="4181"/>
      <c r="H145" s="4181"/>
      <c r="I145" s="4181"/>
      <c r="J145" s="4181"/>
      <c r="K145" s="4181"/>
      <c r="L145" s="4181"/>
      <c r="M145" s="4181"/>
      <c r="N145" s="4181"/>
      <c r="O145" s="4181"/>
      <c r="P145" s="4181"/>
      <c r="Q145" s="4181"/>
      <c r="R145" s="4181"/>
      <c r="S145" s="4181"/>
      <c r="T145" s="4181"/>
      <c r="U145" s="4181"/>
      <c r="V145" s="4181"/>
      <c r="W145" s="4181"/>
      <c r="X145" s="4181"/>
      <c r="Y145" s="4181"/>
      <c r="Z145" s="4181"/>
    </row>
    <row r="146" ht="20.25" customHeight="1">
      <c r="A146" s="4181"/>
      <c r="B146" s="4181"/>
      <c r="C146" s="4181"/>
      <c r="D146" s="4181"/>
      <c r="E146" s="4181"/>
      <c r="F146" s="4181"/>
      <c r="G146" s="4181"/>
      <c r="H146" s="4181"/>
      <c r="I146" s="4181"/>
      <c r="J146" s="4181"/>
      <c r="K146" s="4181"/>
      <c r="L146" s="4181"/>
      <c r="M146" s="4181"/>
      <c r="N146" s="4181"/>
      <c r="O146" s="4181"/>
      <c r="P146" s="4181"/>
      <c r="Q146" s="4181"/>
      <c r="R146" s="4181"/>
      <c r="S146" s="4181"/>
      <c r="T146" s="4181"/>
      <c r="U146" s="4181"/>
      <c r="V146" s="4181"/>
      <c r="W146" s="4181"/>
      <c r="X146" s="4181"/>
      <c r="Y146" s="4181"/>
      <c r="Z146" s="4181"/>
    </row>
    <row r="147" ht="20.25" customHeight="1">
      <c r="A147" s="4181"/>
      <c r="B147" s="4181"/>
      <c r="C147" s="4181"/>
      <c r="D147" s="4181"/>
      <c r="E147" s="4181"/>
      <c r="F147" s="4181"/>
      <c r="G147" s="4181"/>
      <c r="H147" s="4181"/>
      <c r="I147" s="4181"/>
      <c r="J147" s="4181"/>
      <c r="K147" s="4181"/>
      <c r="L147" s="4181"/>
      <c r="M147" s="4181"/>
      <c r="N147" s="4181"/>
      <c r="O147" s="4181"/>
      <c r="P147" s="4181"/>
      <c r="Q147" s="4181"/>
      <c r="R147" s="4181"/>
      <c r="S147" s="4181"/>
      <c r="T147" s="4181"/>
      <c r="U147" s="4181"/>
      <c r="V147" s="4181"/>
      <c r="W147" s="4181"/>
      <c r="X147" s="4181"/>
      <c r="Y147" s="4181"/>
      <c r="Z147" s="4181"/>
    </row>
    <row r="148" ht="20.25" customHeight="1">
      <c r="A148" s="4181"/>
      <c r="B148" s="4181"/>
      <c r="C148" s="4181"/>
      <c r="D148" s="4181"/>
      <c r="E148" s="4181"/>
      <c r="F148" s="4181"/>
      <c r="G148" s="4181"/>
      <c r="H148" s="4181"/>
      <c r="I148" s="4181"/>
      <c r="J148" s="4181"/>
      <c r="K148" s="4181"/>
      <c r="L148" s="4181"/>
      <c r="M148" s="4181"/>
      <c r="N148" s="4181"/>
      <c r="O148" s="4181"/>
      <c r="P148" s="4181"/>
      <c r="Q148" s="4181"/>
      <c r="R148" s="4181"/>
      <c r="S148" s="4181"/>
      <c r="T148" s="4181"/>
      <c r="U148" s="4181"/>
      <c r="V148" s="4181"/>
      <c r="W148" s="4181"/>
      <c r="X148" s="4181"/>
      <c r="Y148" s="4181"/>
      <c r="Z148" s="4181"/>
    </row>
    <row r="149" ht="20.25" customHeight="1">
      <c r="A149" s="4181"/>
      <c r="B149" s="4181"/>
      <c r="C149" s="4181"/>
      <c r="D149" s="4181"/>
      <c r="E149" s="4181"/>
      <c r="F149" s="4181"/>
      <c r="G149" s="4181"/>
      <c r="H149" s="4181"/>
      <c r="I149" s="4181"/>
      <c r="J149" s="4181"/>
      <c r="K149" s="4181"/>
      <c r="L149" s="4181"/>
      <c r="M149" s="4181"/>
      <c r="N149" s="4181"/>
      <c r="O149" s="4181"/>
      <c r="P149" s="4181"/>
      <c r="Q149" s="4181"/>
      <c r="R149" s="4181"/>
      <c r="S149" s="4181"/>
      <c r="T149" s="4181"/>
      <c r="U149" s="4181"/>
      <c r="V149" s="4181"/>
      <c r="W149" s="4181"/>
      <c r="X149" s="4181"/>
      <c r="Y149" s="4181"/>
      <c r="Z149" s="4181"/>
    </row>
    <row r="150" ht="20.25" customHeight="1">
      <c r="A150" s="4181"/>
      <c r="B150" s="4181"/>
      <c r="C150" s="4181"/>
      <c r="D150" s="4181"/>
      <c r="E150" s="4181"/>
      <c r="F150" s="4181"/>
      <c r="G150" s="4181"/>
      <c r="H150" s="4181"/>
      <c r="I150" s="4181"/>
      <c r="J150" s="4181"/>
      <c r="K150" s="4181"/>
      <c r="L150" s="4181"/>
      <c r="M150" s="4181"/>
      <c r="N150" s="4181"/>
      <c r="O150" s="4181"/>
      <c r="P150" s="4181"/>
      <c r="Q150" s="4181"/>
      <c r="R150" s="4181"/>
      <c r="S150" s="4181"/>
      <c r="T150" s="4181"/>
      <c r="U150" s="4181"/>
      <c r="V150" s="4181"/>
      <c r="W150" s="4181"/>
      <c r="X150" s="4181"/>
      <c r="Y150" s="4181"/>
      <c r="Z150" s="4181"/>
    </row>
    <row r="151" ht="20.25" customHeight="1">
      <c r="A151" s="4181"/>
      <c r="B151" s="4181"/>
      <c r="C151" s="4181"/>
      <c r="D151" s="4181"/>
      <c r="E151" s="4181"/>
      <c r="F151" s="4181"/>
      <c r="G151" s="4181"/>
      <c r="H151" s="4181"/>
      <c r="I151" s="4181"/>
      <c r="J151" s="4181"/>
      <c r="K151" s="4181"/>
      <c r="L151" s="4181"/>
      <c r="M151" s="4181"/>
      <c r="N151" s="4181"/>
      <c r="O151" s="4181"/>
      <c r="P151" s="4181"/>
      <c r="Q151" s="4181"/>
      <c r="R151" s="4181"/>
      <c r="S151" s="4181"/>
      <c r="T151" s="4181"/>
      <c r="U151" s="4181"/>
      <c r="V151" s="4181"/>
      <c r="W151" s="4181"/>
      <c r="X151" s="4181"/>
      <c r="Y151" s="4181"/>
      <c r="Z151" s="4181"/>
    </row>
    <row r="152" ht="20.25" customHeight="1">
      <c r="A152" s="4181"/>
      <c r="B152" s="4181"/>
      <c r="C152" s="4181"/>
      <c r="D152" s="4181"/>
      <c r="E152" s="4181"/>
      <c r="F152" s="4181"/>
      <c r="G152" s="4181"/>
      <c r="H152" s="4181"/>
      <c r="I152" s="4181"/>
      <c r="J152" s="4181"/>
      <c r="K152" s="4181"/>
      <c r="L152" s="4181"/>
      <c r="M152" s="4181"/>
      <c r="N152" s="4181"/>
      <c r="O152" s="4181"/>
      <c r="P152" s="4181"/>
      <c r="Q152" s="4181"/>
      <c r="R152" s="4181"/>
      <c r="S152" s="4181"/>
      <c r="T152" s="4181"/>
      <c r="U152" s="4181"/>
      <c r="V152" s="4181"/>
      <c r="W152" s="4181"/>
      <c r="X152" s="4181"/>
      <c r="Y152" s="4181"/>
      <c r="Z152" s="4181"/>
    </row>
    <row r="153" ht="20.25" customHeight="1">
      <c r="A153" s="4181"/>
      <c r="B153" s="4181"/>
      <c r="C153" s="4181"/>
      <c r="D153" s="4181"/>
      <c r="E153" s="4181"/>
      <c r="F153" s="4181"/>
      <c r="G153" s="4181"/>
      <c r="H153" s="4181"/>
      <c r="I153" s="4181"/>
      <c r="J153" s="4181"/>
      <c r="K153" s="4181"/>
      <c r="L153" s="4181"/>
      <c r="M153" s="4181"/>
      <c r="N153" s="4181"/>
      <c r="O153" s="4181"/>
      <c r="P153" s="4181"/>
      <c r="Q153" s="4181"/>
      <c r="R153" s="4181"/>
      <c r="S153" s="4181"/>
      <c r="T153" s="4181"/>
      <c r="U153" s="4181"/>
      <c r="V153" s="4181"/>
      <c r="W153" s="4181"/>
      <c r="X153" s="4181"/>
      <c r="Y153" s="4181"/>
      <c r="Z153" s="4181"/>
    </row>
    <row r="154" ht="20.25" customHeight="1">
      <c r="A154" s="4181"/>
      <c r="B154" s="4181"/>
      <c r="C154" s="4181"/>
      <c r="D154" s="4181"/>
      <c r="E154" s="4181"/>
      <c r="F154" s="4181"/>
      <c r="G154" s="4181"/>
      <c r="H154" s="4181"/>
      <c r="I154" s="4181"/>
      <c r="J154" s="4181"/>
      <c r="K154" s="4181"/>
      <c r="L154" s="4181"/>
      <c r="M154" s="4181"/>
      <c r="N154" s="4181"/>
      <c r="O154" s="4181"/>
      <c r="P154" s="4181"/>
      <c r="Q154" s="4181"/>
      <c r="R154" s="4181"/>
      <c r="S154" s="4181"/>
      <c r="T154" s="4181"/>
      <c r="U154" s="4181"/>
      <c r="V154" s="4181"/>
      <c r="W154" s="4181"/>
      <c r="X154" s="4181"/>
      <c r="Y154" s="4181"/>
      <c r="Z154" s="4181"/>
    </row>
    <row r="155" ht="20.25" customHeight="1">
      <c r="A155" s="4181"/>
      <c r="B155" s="4181"/>
      <c r="C155" s="4181"/>
      <c r="D155" s="4181"/>
      <c r="E155" s="4181"/>
      <c r="F155" s="4181"/>
      <c r="G155" s="4181"/>
      <c r="H155" s="4181"/>
      <c r="I155" s="4181"/>
      <c r="J155" s="4181"/>
      <c r="K155" s="4181"/>
      <c r="L155" s="4181"/>
      <c r="M155" s="4181"/>
      <c r="N155" s="4181"/>
      <c r="O155" s="4181"/>
      <c r="P155" s="4181"/>
      <c r="Q155" s="4181"/>
      <c r="R155" s="4181"/>
      <c r="S155" s="4181"/>
      <c r="T155" s="4181"/>
      <c r="U155" s="4181"/>
      <c r="V155" s="4181"/>
      <c r="W155" s="4181"/>
      <c r="X155" s="4181"/>
      <c r="Y155" s="4181"/>
      <c r="Z155" s="4181"/>
    </row>
    <row r="156" ht="20.25" customHeight="1">
      <c r="A156" s="4181"/>
      <c r="B156" s="4181"/>
      <c r="C156" s="4181"/>
      <c r="D156" s="4181"/>
      <c r="E156" s="4181"/>
      <c r="F156" s="4181"/>
      <c r="G156" s="4181"/>
      <c r="H156" s="4181"/>
      <c r="I156" s="4181"/>
      <c r="J156" s="4181"/>
      <c r="K156" s="4181"/>
      <c r="L156" s="4181"/>
      <c r="M156" s="4181"/>
      <c r="N156" s="4181"/>
      <c r="O156" s="4181"/>
      <c r="P156" s="4181"/>
      <c r="Q156" s="4181"/>
      <c r="R156" s="4181"/>
      <c r="S156" s="4181"/>
      <c r="T156" s="4181"/>
      <c r="U156" s="4181"/>
      <c r="V156" s="4181"/>
      <c r="W156" s="4181"/>
      <c r="X156" s="4181"/>
      <c r="Y156" s="4181"/>
      <c r="Z156" s="4181"/>
    </row>
    <row r="157" ht="20.25" customHeight="1">
      <c r="A157" s="4181"/>
      <c r="B157" s="4181"/>
      <c r="C157" s="4181"/>
      <c r="D157" s="4181"/>
      <c r="E157" s="4181"/>
      <c r="F157" s="4181"/>
      <c r="G157" s="4181"/>
      <c r="H157" s="4181"/>
      <c r="I157" s="4181"/>
      <c r="J157" s="4181"/>
      <c r="K157" s="4181"/>
      <c r="L157" s="4181"/>
      <c r="M157" s="4181"/>
      <c r="N157" s="4181"/>
      <c r="O157" s="4181"/>
      <c r="P157" s="4181"/>
      <c r="Q157" s="4181"/>
      <c r="R157" s="4181"/>
      <c r="S157" s="4181"/>
      <c r="T157" s="4181"/>
      <c r="U157" s="4181"/>
      <c r="V157" s="4181"/>
      <c r="W157" s="4181"/>
      <c r="X157" s="4181"/>
      <c r="Y157" s="4181"/>
      <c r="Z157" s="4181"/>
    </row>
    <row r="158" ht="20.25" customHeight="1">
      <c r="A158" s="4181"/>
      <c r="B158" s="4181"/>
      <c r="C158" s="4181"/>
      <c r="D158" s="4181"/>
      <c r="E158" s="4181"/>
      <c r="F158" s="4181"/>
      <c r="G158" s="4181"/>
      <c r="H158" s="4181"/>
      <c r="I158" s="4181"/>
      <c r="J158" s="4181"/>
      <c r="K158" s="4181"/>
      <c r="L158" s="4181"/>
      <c r="M158" s="4181"/>
      <c r="N158" s="4181"/>
      <c r="O158" s="4181"/>
      <c r="P158" s="4181"/>
      <c r="Q158" s="4181"/>
      <c r="R158" s="4181"/>
      <c r="S158" s="4181"/>
      <c r="T158" s="4181"/>
      <c r="U158" s="4181"/>
      <c r="V158" s="4181"/>
      <c r="W158" s="4181"/>
      <c r="X158" s="4181"/>
      <c r="Y158" s="4181"/>
      <c r="Z158" s="4181"/>
    </row>
    <row r="159" ht="20.25" customHeight="1">
      <c r="A159" s="4181"/>
      <c r="B159" s="4181"/>
      <c r="C159" s="4181"/>
      <c r="D159" s="4181"/>
      <c r="E159" s="4181"/>
      <c r="F159" s="4181"/>
      <c r="G159" s="4181"/>
      <c r="H159" s="4181"/>
      <c r="I159" s="4181"/>
      <c r="J159" s="4181"/>
      <c r="K159" s="4181"/>
      <c r="L159" s="4181"/>
      <c r="M159" s="4181"/>
      <c r="N159" s="4181"/>
      <c r="O159" s="4181"/>
      <c r="P159" s="4181"/>
      <c r="Q159" s="4181"/>
      <c r="R159" s="4181"/>
      <c r="S159" s="4181"/>
      <c r="T159" s="4181"/>
      <c r="U159" s="4181"/>
      <c r="V159" s="4181"/>
      <c r="W159" s="4181"/>
      <c r="X159" s="4181"/>
      <c r="Y159" s="4181"/>
      <c r="Z159" s="4181"/>
    </row>
    <row r="160" ht="20.25" customHeight="1">
      <c r="A160" s="4181"/>
      <c r="B160" s="4181"/>
      <c r="C160" s="4181"/>
      <c r="D160" s="4181"/>
      <c r="E160" s="4181"/>
      <c r="F160" s="4181"/>
      <c r="G160" s="4181"/>
      <c r="H160" s="4181"/>
      <c r="I160" s="4181"/>
      <c r="J160" s="4181"/>
      <c r="K160" s="4181"/>
      <c r="L160" s="4181"/>
      <c r="M160" s="4181"/>
      <c r="N160" s="4181"/>
      <c r="O160" s="4181"/>
      <c r="P160" s="4181"/>
      <c r="Q160" s="4181"/>
      <c r="R160" s="4181"/>
      <c r="S160" s="4181"/>
      <c r="T160" s="4181"/>
      <c r="U160" s="4181"/>
      <c r="V160" s="4181"/>
      <c r="W160" s="4181"/>
      <c r="X160" s="4181"/>
      <c r="Y160" s="4181"/>
      <c r="Z160" s="4181"/>
    </row>
    <row r="161" ht="20.25" customHeight="1">
      <c r="A161" s="4181"/>
      <c r="B161" s="4181"/>
      <c r="C161" s="4181"/>
      <c r="D161" s="4181"/>
      <c r="E161" s="4181"/>
      <c r="F161" s="4181"/>
      <c r="G161" s="4181"/>
      <c r="H161" s="4181"/>
      <c r="I161" s="4181"/>
      <c r="J161" s="4181"/>
      <c r="K161" s="4181"/>
      <c r="L161" s="4181"/>
      <c r="M161" s="4181"/>
      <c r="N161" s="4181"/>
      <c r="O161" s="4181"/>
      <c r="P161" s="4181"/>
      <c r="Q161" s="4181"/>
      <c r="R161" s="4181"/>
      <c r="S161" s="4181"/>
      <c r="T161" s="4181"/>
      <c r="U161" s="4181"/>
      <c r="V161" s="4181"/>
      <c r="W161" s="4181"/>
      <c r="X161" s="4181"/>
      <c r="Y161" s="4181"/>
      <c r="Z161" s="4181"/>
    </row>
    <row r="162" ht="20.25" customHeight="1">
      <c r="A162" s="4181"/>
      <c r="B162" s="4181"/>
      <c r="C162" s="4181"/>
      <c r="D162" s="4181"/>
      <c r="E162" s="4181"/>
      <c r="F162" s="4181"/>
      <c r="G162" s="4181"/>
      <c r="H162" s="4181"/>
      <c r="I162" s="4181"/>
      <c r="J162" s="4181"/>
      <c r="K162" s="4181"/>
      <c r="L162" s="4181"/>
      <c r="M162" s="4181"/>
      <c r="N162" s="4181"/>
      <c r="O162" s="4181"/>
      <c r="P162" s="4181"/>
      <c r="Q162" s="4181"/>
      <c r="R162" s="4181"/>
      <c r="S162" s="4181"/>
      <c r="T162" s="4181"/>
      <c r="U162" s="4181"/>
      <c r="V162" s="4181"/>
      <c r="W162" s="4181"/>
      <c r="X162" s="4181"/>
      <c r="Y162" s="4181"/>
      <c r="Z162" s="4181"/>
    </row>
    <row r="163" ht="20.25" customHeight="1">
      <c r="A163" s="4181"/>
      <c r="B163" s="4181"/>
      <c r="C163" s="4181"/>
      <c r="D163" s="4181"/>
      <c r="E163" s="4181"/>
      <c r="F163" s="4181"/>
      <c r="G163" s="4181"/>
      <c r="H163" s="4181"/>
      <c r="I163" s="4181"/>
      <c r="J163" s="4181"/>
      <c r="K163" s="4181"/>
      <c r="L163" s="4181"/>
      <c r="M163" s="4181"/>
      <c r="N163" s="4181"/>
      <c r="O163" s="4181"/>
      <c r="P163" s="4181"/>
      <c r="Q163" s="4181"/>
      <c r="R163" s="4181"/>
      <c r="S163" s="4181"/>
      <c r="T163" s="4181"/>
      <c r="U163" s="4181"/>
      <c r="V163" s="4181"/>
      <c r="W163" s="4181"/>
      <c r="X163" s="4181"/>
      <c r="Y163" s="4181"/>
      <c r="Z163" s="4181"/>
    </row>
    <row r="164" ht="20.25" customHeight="1">
      <c r="A164" s="4181"/>
      <c r="B164" s="4181"/>
      <c r="C164" s="4181"/>
      <c r="D164" s="4181"/>
      <c r="E164" s="4181"/>
      <c r="F164" s="4181"/>
      <c r="G164" s="4181"/>
      <c r="H164" s="4181"/>
      <c r="I164" s="4181"/>
      <c r="J164" s="4181"/>
      <c r="K164" s="4181"/>
      <c r="L164" s="4181"/>
      <c r="M164" s="4181"/>
      <c r="N164" s="4181"/>
      <c r="O164" s="4181"/>
      <c r="P164" s="4181"/>
      <c r="Q164" s="4181"/>
      <c r="R164" s="4181"/>
      <c r="S164" s="4181"/>
      <c r="T164" s="4181"/>
      <c r="U164" s="4181"/>
      <c r="V164" s="4181"/>
      <c r="W164" s="4181"/>
      <c r="X164" s="4181"/>
      <c r="Y164" s="4181"/>
      <c r="Z164" s="4181"/>
    </row>
    <row r="165" ht="20.25" customHeight="1">
      <c r="A165" s="4181"/>
      <c r="B165" s="4181"/>
      <c r="C165" s="4181"/>
      <c r="D165" s="4181"/>
      <c r="E165" s="4181"/>
      <c r="F165" s="4181"/>
      <c r="G165" s="4181"/>
      <c r="H165" s="4181"/>
      <c r="I165" s="4181"/>
      <c r="J165" s="4181"/>
      <c r="K165" s="4181"/>
      <c r="L165" s="4181"/>
      <c r="M165" s="4181"/>
      <c r="N165" s="4181"/>
      <c r="O165" s="4181"/>
      <c r="P165" s="4181"/>
      <c r="Q165" s="4181"/>
      <c r="R165" s="4181"/>
      <c r="S165" s="4181"/>
      <c r="T165" s="4181"/>
      <c r="U165" s="4181"/>
      <c r="V165" s="4181"/>
      <c r="W165" s="4181"/>
      <c r="X165" s="4181"/>
      <c r="Y165" s="4181"/>
      <c r="Z165" s="4181"/>
    </row>
    <row r="166" ht="20.25" customHeight="1">
      <c r="A166" s="4181"/>
      <c r="B166" s="4181"/>
      <c r="C166" s="4181"/>
      <c r="D166" s="4181"/>
      <c r="E166" s="4181"/>
      <c r="F166" s="4181"/>
      <c r="G166" s="4181"/>
      <c r="H166" s="4181"/>
      <c r="I166" s="4181"/>
      <c r="J166" s="4181"/>
      <c r="K166" s="4181"/>
      <c r="L166" s="4181"/>
      <c r="M166" s="4181"/>
      <c r="N166" s="4181"/>
      <c r="O166" s="4181"/>
      <c r="P166" s="4181"/>
      <c r="Q166" s="4181"/>
      <c r="R166" s="4181"/>
      <c r="S166" s="4181"/>
      <c r="T166" s="4181"/>
      <c r="U166" s="4181"/>
      <c r="V166" s="4181"/>
      <c r="W166" s="4181"/>
      <c r="X166" s="4181"/>
      <c r="Y166" s="4181"/>
      <c r="Z166" s="4181"/>
    </row>
    <row r="167" ht="20.25" customHeight="1">
      <c r="A167" s="4181"/>
      <c r="B167" s="4181"/>
      <c r="C167" s="4181"/>
      <c r="D167" s="4181"/>
      <c r="E167" s="4181"/>
      <c r="F167" s="4181"/>
      <c r="G167" s="4181"/>
      <c r="H167" s="4181"/>
      <c r="I167" s="4181"/>
      <c r="J167" s="4181"/>
      <c r="K167" s="4181"/>
      <c r="L167" s="4181"/>
      <c r="M167" s="4181"/>
      <c r="N167" s="4181"/>
      <c r="O167" s="4181"/>
      <c r="P167" s="4181"/>
      <c r="Q167" s="4181"/>
      <c r="R167" s="4181"/>
      <c r="S167" s="4181"/>
      <c r="T167" s="4181"/>
      <c r="U167" s="4181"/>
      <c r="V167" s="4181"/>
      <c r="W167" s="4181"/>
      <c r="X167" s="4181"/>
      <c r="Y167" s="4181"/>
      <c r="Z167" s="4181"/>
    </row>
    <row r="168" ht="20.25" customHeight="1">
      <c r="A168" s="4181"/>
      <c r="B168" s="4181"/>
      <c r="C168" s="4181"/>
      <c r="D168" s="4181"/>
      <c r="E168" s="4181"/>
      <c r="F168" s="4181"/>
      <c r="G168" s="4181"/>
      <c r="H168" s="4181"/>
      <c r="I168" s="4181"/>
      <c r="J168" s="4181"/>
      <c r="K168" s="4181"/>
      <c r="L168" s="4181"/>
      <c r="M168" s="4181"/>
      <c r="N168" s="4181"/>
      <c r="O168" s="4181"/>
      <c r="P168" s="4181"/>
      <c r="Q168" s="4181"/>
      <c r="R168" s="4181"/>
      <c r="S168" s="4181"/>
      <c r="T168" s="4181"/>
      <c r="U168" s="4181"/>
      <c r="V168" s="4181"/>
      <c r="W168" s="4181"/>
      <c r="X168" s="4181"/>
      <c r="Y168" s="4181"/>
      <c r="Z168" s="4181"/>
    </row>
    <row r="169" ht="20.25" customHeight="1">
      <c r="A169" s="4181"/>
      <c r="B169" s="4181"/>
      <c r="C169" s="4181"/>
      <c r="D169" s="4181"/>
      <c r="E169" s="4181"/>
      <c r="F169" s="4181"/>
      <c r="G169" s="4181"/>
      <c r="H169" s="4181"/>
      <c r="I169" s="4181"/>
      <c r="J169" s="4181"/>
      <c r="K169" s="4181"/>
      <c r="L169" s="4181"/>
      <c r="M169" s="4181"/>
      <c r="N169" s="4181"/>
      <c r="O169" s="4181"/>
      <c r="P169" s="4181"/>
      <c r="Q169" s="4181"/>
      <c r="R169" s="4181"/>
      <c r="S169" s="4181"/>
      <c r="T169" s="4181"/>
      <c r="U169" s="4181"/>
      <c r="V169" s="4181"/>
      <c r="W169" s="4181"/>
      <c r="X169" s="4181"/>
      <c r="Y169" s="4181"/>
      <c r="Z169" s="4181"/>
    </row>
    <row r="170" ht="20.25" customHeight="1">
      <c r="A170" s="4181"/>
      <c r="B170" s="4181"/>
      <c r="C170" s="4181"/>
      <c r="D170" s="4181"/>
      <c r="E170" s="4181"/>
      <c r="F170" s="4181"/>
      <c r="G170" s="4181"/>
      <c r="H170" s="4181"/>
      <c r="I170" s="4181"/>
      <c r="J170" s="4181"/>
      <c r="K170" s="4181"/>
      <c r="L170" s="4181"/>
      <c r="M170" s="4181"/>
      <c r="N170" s="4181"/>
      <c r="O170" s="4181"/>
      <c r="P170" s="4181"/>
      <c r="Q170" s="4181"/>
      <c r="R170" s="4181"/>
      <c r="S170" s="4181"/>
      <c r="T170" s="4181"/>
      <c r="U170" s="4181"/>
      <c r="V170" s="4181"/>
      <c r="W170" s="4181"/>
      <c r="X170" s="4181"/>
      <c r="Y170" s="4181"/>
      <c r="Z170" s="4181"/>
    </row>
    <row r="171" ht="20.25" customHeight="1">
      <c r="A171" s="4181"/>
      <c r="B171" s="4181"/>
      <c r="C171" s="4181"/>
      <c r="D171" s="4181"/>
      <c r="E171" s="4181"/>
      <c r="F171" s="4181"/>
      <c r="G171" s="4181"/>
      <c r="H171" s="4181"/>
      <c r="I171" s="4181"/>
      <c r="J171" s="4181"/>
      <c r="K171" s="4181"/>
      <c r="L171" s="4181"/>
      <c r="M171" s="4181"/>
      <c r="N171" s="4181"/>
      <c r="O171" s="4181"/>
      <c r="P171" s="4181"/>
      <c r="Q171" s="4181"/>
      <c r="R171" s="4181"/>
      <c r="S171" s="4181"/>
      <c r="T171" s="4181"/>
      <c r="U171" s="4181"/>
      <c r="V171" s="4181"/>
      <c r="W171" s="4181"/>
      <c r="X171" s="4181"/>
      <c r="Y171" s="4181"/>
      <c r="Z171" s="4181"/>
    </row>
    <row r="172" ht="20.25" customHeight="1">
      <c r="A172" s="4181"/>
      <c r="B172" s="4181"/>
      <c r="C172" s="4181"/>
      <c r="D172" s="4181"/>
      <c r="E172" s="4181"/>
      <c r="F172" s="4181"/>
      <c r="G172" s="4181"/>
      <c r="H172" s="4181"/>
      <c r="I172" s="4181"/>
      <c r="J172" s="4181"/>
      <c r="K172" s="4181"/>
      <c r="L172" s="4181"/>
      <c r="M172" s="4181"/>
      <c r="N172" s="4181"/>
      <c r="O172" s="4181"/>
      <c r="P172" s="4181"/>
      <c r="Q172" s="4181"/>
      <c r="R172" s="4181"/>
      <c r="S172" s="4181"/>
      <c r="T172" s="4181"/>
      <c r="U172" s="4181"/>
      <c r="V172" s="4181"/>
      <c r="W172" s="4181"/>
      <c r="X172" s="4181"/>
      <c r="Y172" s="4181"/>
      <c r="Z172" s="4181"/>
    </row>
    <row r="173" ht="20.25" customHeight="1">
      <c r="A173" s="4181"/>
      <c r="B173" s="4181"/>
      <c r="C173" s="4181"/>
      <c r="D173" s="4181"/>
      <c r="E173" s="4181"/>
      <c r="F173" s="4181"/>
      <c r="G173" s="4181"/>
      <c r="H173" s="4181"/>
      <c r="I173" s="4181"/>
      <c r="J173" s="4181"/>
      <c r="K173" s="4181"/>
      <c r="L173" s="4181"/>
      <c r="M173" s="4181"/>
      <c r="N173" s="4181"/>
      <c r="O173" s="4181"/>
      <c r="P173" s="4181"/>
      <c r="Q173" s="4181"/>
      <c r="R173" s="4181"/>
      <c r="S173" s="4181"/>
      <c r="T173" s="4181"/>
      <c r="U173" s="4181"/>
      <c r="V173" s="4181"/>
      <c r="W173" s="4181"/>
      <c r="X173" s="4181"/>
      <c r="Y173" s="4181"/>
      <c r="Z173" s="4181"/>
    </row>
    <row r="174" ht="20.25" customHeight="1">
      <c r="A174" s="4181"/>
      <c r="B174" s="4181"/>
      <c r="C174" s="4181"/>
      <c r="D174" s="4181"/>
      <c r="E174" s="4181"/>
      <c r="F174" s="4181"/>
      <c r="G174" s="4181"/>
      <c r="H174" s="4181"/>
      <c r="I174" s="4181"/>
      <c r="J174" s="4181"/>
      <c r="K174" s="4181"/>
      <c r="L174" s="4181"/>
      <c r="M174" s="4181"/>
      <c r="N174" s="4181"/>
      <c r="O174" s="4181"/>
      <c r="P174" s="4181"/>
      <c r="Q174" s="4181"/>
      <c r="R174" s="4181"/>
      <c r="S174" s="4181"/>
      <c r="T174" s="4181"/>
      <c r="U174" s="4181"/>
      <c r="V174" s="4181"/>
      <c r="W174" s="4181"/>
      <c r="X174" s="4181"/>
      <c r="Y174" s="4181"/>
      <c r="Z174" s="4181"/>
    </row>
    <row r="175" ht="20.25" customHeight="1">
      <c r="A175" s="4181"/>
      <c r="B175" s="4181"/>
      <c r="C175" s="4181"/>
      <c r="D175" s="4181"/>
      <c r="E175" s="4181"/>
      <c r="F175" s="4181"/>
      <c r="G175" s="4181"/>
      <c r="H175" s="4181"/>
      <c r="I175" s="4181"/>
      <c r="J175" s="4181"/>
      <c r="K175" s="4181"/>
      <c r="L175" s="4181"/>
      <c r="M175" s="4181"/>
      <c r="N175" s="4181"/>
      <c r="O175" s="4181"/>
      <c r="P175" s="4181"/>
      <c r="Q175" s="4181"/>
      <c r="R175" s="4181"/>
      <c r="S175" s="4181"/>
      <c r="T175" s="4181"/>
      <c r="U175" s="4181"/>
      <c r="V175" s="4181"/>
      <c r="W175" s="4181"/>
      <c r="X175" s="4181"/>
      <c r="Y175" s="4181"/>
      <c r="Z175" s="4181"/>
    </row>
    <row r="176" ht="20.25" customHeight="1">
      <c r="A176" s="4181"/>
      <c r="B176" s="4181"/>
      <c r="C176" s="4181"/>
      <c r="D176" s="4181"/>
      <c r="E176" s="4181"/>
      <c r="F176" s="4181"/>
      <c r="G176" s="4181"/>
      <c r="H176" s="4181"/>
      <c r="I176" s="4181"/>
      <c r="J176" s="4181"/>
      <c r="K176" s="4181"/>
      <c r="L176" s="4181"/>
      <c r="M176" s="4181"/>
      <c r="N176" s="4181"/>
      <c r="O176" s="4181"/>
      <c r="P176" s="4181"/>
      <c r="Q176" s="4181"/>
      <c r="R176" s="4181"/>
      <c r="S176" s="4181"/>
      <c r="T176" s="4181"/>
      <c r="U176" s="4181"/>
      <c r="V176" s="4181"/>
      <c r="W176" s="4181"/>
      <c r="X176" s="4181"/>
      <c r="Y176" s="4181"/>
      <c r="Z176" s="4181"/>
    </row>
    <row r="177" ht="20.25" customHeight="1">
      <c r="A177" s="4181"/>
      <c r="B177" s="4181"/>
      <c r="C177" s="4181"/>
      <c r="D177" s="4181"/>
      <c r="E177" s="4181"/>
      <c r="F177" s="4181"/>
      <c r="G177" s="4181"/>
      <c r="H177" s="4181"/>
      <c r="I177" s="4181"/>
      <c r="J177" s="4181"/>
      <c r="K177" s="4181"/>
      <c r="L177" s="4181"/>
      <c r="M177" s="4181"/>
      <c r="N177" s="4181"/>
      <c r="O177" s="4181"/>
      <c r="P177" s="4181"/>
      <c r="Q177" s="4181"/>
      <c r="R177" s="4181"/>
      <c r="S177" s="4181"/>
      <c r="T177" s="4181"/>
      <c r="U177" s="4181"/>
      <c r="V177" s="4181"/>
      <c r="W177" s="4181"/>
      <c r="X177" s="4181"/>
      <c r="Y177" s="4181"/>
      <c r="Z177" s="4181"/>
    </row>
    <row r="178" ht="20.25" customHeight="1">
      <c r="A178" s="4181"/>
      <c r="B178" s="4181"/>
      <c r="C178" s="4181"/>
      <c r="D178" s="4181"/>
      <c r="E178" s="4181"/>
      <c r="F178" s="4181"/>
      <c r="G178" s="4181"/>
      <c r="H178" s="4181"/>
      <c r="I178" s="4181"/>
      <c r="J178" s="4181"/>
      <c r="K178" s="4181"/>
      <c r="L178" s="4181"/>
      <c r="M178" s="4181"/>
      <c r="N178" s="4181"/>
      <c r="O178" s="4181"/>
      <c r="P178" s="4181"/>
      <c r="Q178" s="4181"/>
      <c r="R178" s="4181"/>
      <c r="S178" s="4181"/>
      <c r="T178" s="4181"/>
      <c r="U178" s="4181"/>
      <c r="V178" s="4181"/>
      <c r="W178" s="4181"/>
      <c r="X178" s="4181"/>
      <c r="Y178" s="4181"/>
      <c r="Z178" s="4181"/>
    </row>
    <row r="179" ht="20.25" customHeight="1">
      <c r="A179" s="4181"/>
      <c r="B179" s="4181"/>
      <c r="C179" s="4181"/>
      <c r="D179" s="4181"/>
      <c r="E179" s="4181"/>
      <c r="F179" s="4181"/>
      <c r="G179" s="4181"/>
      <c r="H179" s="4181"/>
      <c r="I179" s="4181"/>
      <c r="J179" s="4181"/>
      <c r="K179" s="4181"/>
      <c r="L179" s="4181"/>
      <c r="M179" s="4181"/>
      <c r="N179" s="4181"/>
      <c r="O179" s="4181"/>
      <c r="P179" s="4181"/>
      <c r="Q179" s="4181"/>
      <c r="R179" s="4181"/>
      <c r="S179" s="4181"/>
      <c r="T179" s="4181"/>
      <c r="U179" s="4181"/>
      <c r="V179" s="4181"/>
      <c r="W179" s="4181"/>
      <c r="X179" s="4181"/>
      <c r="Y179" s="4181"/>
      <c r="Z179" s="4181"/>
    </row>
    <row r="180" ht="20.25" customHeight="1">
      <c r="A180" s="4181"/>
      <c r="B180" s="4181"/>
      <c r="C180" s="4181"/>
      <c r="D180" s="4181"/>
      <c r="E180" s="4181"/>
      <c r="F180" s="4181"/>
      <c r="G180" s="4181"/>
      <c r="H180" s="4181"/>
      <c r="I180" s="4181"/>
      <c r="J180" s="4181"/>
      <c r="K180" s="4181"/>
      <c r="L180" s="4181"/>
      <c r="M180" s="4181"/>
      <c r="N180" s="4181"/>
      <c r="O180" s="4181"/>
      <c r="P180" s="4181"/>
      <c r="Q180" s="4181"/>
      <c r="R180" s="4181"/>
      <c r="S180" s="4181"/>
      <c r="T180" s="4181"/>
      <c r="U180" s="4181"/>
      <c r="V180" s="4181"/>
      <c r="W180" s="4181"/>
      <c r="X180" s="4181"/>
      <c r="Y180" s="4181"/>
      <c r="Z180" s="4181"/>
    </row>
    <row r="181" ht="20.25" customHeight="1">
      <c r="A181" s="4181"/>
      <c r="B181" s="4181"/>
      <c r="C181" s="4181"/>
      <c r="D181" s="4181"/>
      <c r="E181" s="4181"/>
      <c r="F181" s="4181"/>
      <c r="G181" s="4181"/>
      <c r="H181" s="4181"/>
      <c r="I181" s="4181"/>
      <c r="J181" s="4181"/>
      <c r="K181" s="4181"/>
      <c r="L181" s="4181"/>
      <c r="M181" s="4181"/>
      <c r="N181" s="4181"/>
      <c r="O181" s="4181"/>
      <c r="P181" s="4181"/>
      <c r="Q181" s="4181"/>
      <c r="R181" s="4181"/>
      <c r="S181" s="4181"/>
      <c r="T181" s="4181"/>
      <c r="U181" s="4181"/>
      <c r="V181" s="4181"/>
      <c r="W181" s="4181"/>
      <c r="X181" s="4181"/>
      <c r="Y181" s="4181"/>
      <c r="Z181" s="4181"/>
    </row>
    <row r="182" ht="20.25" customHeight="1">
      <c r="A182" s="4181"/>
      <c r="B182" s="4181"/>
      <c r="C182" s="4181"/>
      <c r="D182" s="4181"/>
      <c r="E182" s="4181"/>
      <c r="F182" s="4181"/>
      <c r="G182" s="4181"/>
      <c r="H182" s="4181"/>
      <c r="I182" s="4181"/>
      <c r="J182" s="4181"/>
      <c r="K182" s="4181"/>
      <c r="L182" s="4181"/>
      <c r="M182" s="4181"/>
      <c r="N182" s="4181"/>
      <c r="O182" s="4181"/>
      <c r="P182" s="4181"/>
      <c r="Q182" s="4181"/>
      <c r="R182" s="4181"/>
      <c r="S182" s="4181"/>
      <c r="T182" s="4181"/>
      <c r="U182" s="4181"/>
      <c r="V182" s="4181"/>
      <c r="W182" s="4181"/>
      <c r="X182" s="4181"/>
      <c r="Y182" s="4181"/>
      <c r="Z182" s="4181"/>
    </row>
    <row r="183" ht="20.25" customHeight="1">
      <c r="A183" s="4181"/>
      <c r="B183" s="4181"/>
      <c r="C183" s="4181"/>
      <c r="D183" s="4181"/>
      <c r="E183" s="4181"/>
      <c r="F183" s="4181"/>
      <c r="G183" s="4181"/>
      <c r="H183" s="4181"/>
      <c r="I183" s="4181"/>
      <c r="J183" s="4181"/>
      <c r="K183" s="4181"/>
      <c r="L183" s="4181"/>
      <c r="M183" s="4181"/>
      <c r="N183" s="4181"/>
      <c r="O183" s="4181"/>
      <c r="P183" s="4181"/>
      <c r="Q183" s="4181"/>
      <c r="R183" s="4181"/>
      <c r="S183" s="4181"/>
      <c r="T183" s="4181"/>
      <c r="U183" s="4181"/>
      <c r="V183" s="4181"/>
      <c r="W183" s="4181"/>
      <c r="X183" s="4181"/>
      <c r="Y183" s="4181"/>
      <c r="Z183" s="4181"/>
    </row>
    <row r="184" ht="20.25" customHeight="1">
      <c r="A184" s="4181"/>
      <c r="B184" s="4181"/>
      <c r="C184" s="4181"/>
      <c r="D184" s="4181"/>
      <c r="E184" s="4181"/>
      <c r="F184" s="4181"/>
      <c r="G184" s="4181"/>
      <c r="H184" s="4181"/>
      <c r="I184" s="4181"/>
      <c r="J184" s="4181"/>
      <c r="K184" s="4181"/>
      <c r="L184" s="4181"/>
      <c r="M184" s="4181"/>
      <c r="N184" s="4181"/>
      <c r="O184" s="4181"/>
      <c r="P184" s="4181"/>
      <c r="Q184" s="4181"/>
      <c r="R184" s="4181"/>
      <c r="S184" s="4181"/>
      <c r="T184" s="4181"/>
      <c r="U184" s="4181"/>
      <c r="V184" s="4181"/>
      <c r="W184" s="4181"/>
      <c r="X184" s="4181"/>
      <c r="Y184" s="4181"/>
      <c r="Z184" s="4181"/>
    </row>
    <row r="185" ht="20.25" customHeight="1">
      <c r="A185" s="4181"/>
      <c r="B185" s="4181"/>
      <c r="C185" s="4181"/>
      <c r="D185" s="4181"/>
      <c r="E185" s="4181"/>
      <c r="F185" s="4181"/>
      <c r="G185" s="4181"/>
      <c r="H185" s="4181"/>
      <c r="I185" s="4181"/>
      <c r="J185" s="4181"/>
      <c r="K185" s="4181"/>
      <c r="L185" s="4181"/>
      <c r="M185" s="4181"/>
      <c r="N185" s="4181"/>
      <c r="O185" s="4181"/>
      <c r="P185" s="4181"/>
      <c r="Q185" s="4181"/>
      <c r="R185" s="4181"/>
      <c r="S185" s="4181"/>
      <c r="T185" s="4181"/>
      <c r="U185" s="4181"/>
      <c r="V185" s="4181"/>
      <c r="W185" s="4181"/>
      <c r="X185" s="4181"/>
      <c r="Y185" s="4181"/>
      <c r="Z185" s="4181"/>
    </row>
    <row r="186" ht="20.25" customHeight="1">
      <c r="A186" s="4181"/>
      <c r="B186" s="4181"/>
      <c r="C186" s="4181"/>
      <c r="D186" s="4181"/>
      <c r="E186" s="4181"/>
      <c r="F186" s="4181"/>
      <c r="G186" s="4181"/>
      <c r="H186" s="4181"/>
      <c r="I186" s="4181"/>
      <c r="J186" s="4181"/>
      <c r="K186" s="4181"/>
      <c r="L186" s="4181"/>
      <c r="M186" s="4181"/>
      <c r="N186" s="4181"/>
      <c r="O186" s="4181"/>
      <c r="P186" s="4181"/>
      <c r="Q186" s="4181"/>
      <c r="R186" s="4181"/>
      <c r="S186" s="4181"/>
      <c r="T186" s="4181"/>
      <c r="U186" s="4181"/>
      <c r="V186" s="4181"/>
      <c r="W186" s="4181"/>
      <c r="X186" s="4181"/>
      <c r="Y186" s="4181"/>
      <c r="Z186" s="4181"/>
    </row>
    <row r="187" ht="20.25" customHeight="1">
      <c r="A187" s="4181"/>
      <c r="B187" s="4181"/>
      <c r="C187" s="4181"/>
      <c r="D187" s="4181"/>
      <c r="E187" s="4181"/>
      <c r="F187" s="4181"/>
      <c r="G187" s="4181"/>
      <c r="H187" s="4181"/>
      <c r="I187" s="4181"/>
      <c r="J187" s="4181"/>
      <c r="K187" s="4181"/>
      <c r="L187" s="4181"/>
      <c r="M187" s="4181"/>
      <c r="N187" s="4181"/>
      <c r="O187" s="4181"/>
      <c r="P187" s="4181"/>
      <c r="Q187" s="4181"/>
      <c r="R187" s="4181"/>
      <c r="S187" s="4181"/>
      <c r="T187" s="4181"/>
      <c r="U187" s="4181"/>
      <c r="V187" s="4181"/>
      <c r="W187" s="4181"/>
      <c r="X187" s="4181"/>
      <c r="Y187" s="4181"/>
      <c r="Z187" s="4181"/>
    </row>
    <row r="188" ht="20.25" customHeight="1">
      <c r="A188" s="4181"/>
      <c r="B188" s="4181"/>
      <c r="C188" s="4181"/>
      <c r="D188" s="4181"/>
      <c r="E188" s="4181"/>
      <c r="F188" s="4181"/>
      <c r="G188" s="4181"/>
      <c r="H188" s="4181"/>
      <c r="I188" s="4181"/>
      <c r="J188" s="4181"/>
      <c r="K188" s="4181"/>
      <c r="L188" s="4181"/>
      <c r="M188" s="4181"/>
      <c r="N188" s="4181"/>
      <c r="O188" s="4181"/>
      <c r="P188" s="4181"/>
      <c r="Q188" s="4181"/>
      <c r="R188" s="4181"/>
      <c r="S188" s="4181"/>
      <c r="T188" s="4181"/>
      <c r="U188" s="4181"/>
      <c r="V188" s="4181"/>
      <c r="W188" s="4181"/>
      <c r="X188" s="4181"/>
      <c r="Y188" s="4181"/>
      <c r="Z188" s="4181"/>
    </row>
    <row r="189" ht="20.25" customHeight="1">
      <c r="A189" s="4181"/>
      <c r="B189" s="4181"/>
      <c r="C189" s="4181"/>
      <c r="D189" s="4181"/>
      <c r="E189" s="4181"/>
      <c r="F189" s="4181"/>
      <c r="G189" s="4181"/>
      <c r="H189" s="4181"/>
      <c r="I189" s="4181"/>
      <c r="J189" s="4181"/>
      <c r="K189" s="4181"/>
      <c r="L189" s="4181"/>
      <c r="M189" s="4181"/>
      <c r="N189" s="4181"/>
      <c r="O189" s="4181"/>
      <c r="P189" s="4181"/>
      <c r="Q189" s="4181"/>
      <c r="R189" s="4181"/>
      <c r="S189" s="4181"/>
      <c r="T189" s="4181"/>
      <c r="U189" s="4181"/>
      <c r="V189" s="4181"/>
      <c r="W189" s="4181"/>
      <c r="X189" s="4181"/>
      <c r="Y189" s="4181"/>
      <c r="Z189" s="4181"/>
    </row>
    <row r="190" ht="20.25" customHeight="1">
      <c r="A190" s="4181"/>
      <c r="B190" s="4181"/>
      <c r="C190" s="4181"/>
      <c r="D190" s="4181"/>
      <c r="E190" s="4181"/>
      <c r="F190" s="4181"/>
      <c r="G190" s="4181"/>
      <c r="H190" s="4181"/>
      <c r="I190" s="4181"/>
      <c r="J190" s="4181"/>
      <c r="K190" s="4181"/>
      <c r="L190" s="4181"/>
      <c r="M190" s="4181"/>
      <c r="N190" s="4181"/>
      <c r="O190" s="4181"/>
      <c r="P190" s="4181"/>
      <c r="Q190" s="4181"/>
      <c r="R190" s="4181"/>
      <c r="S190" s="4181"/>
      <c r="T190" s="4181"/>
      <c r="U190" s="4181"/>
      <c r="V190" s="4181"/>
      <c r="W190" s="4181"/>
      <c r="X190" s="4181"/>
      <c r="Y190" s="4181"/>
      <c r="Z190" s="4181"/>
    </row>
    <row r="191" ht="20.25" customHeight="1">
      <c r="A191" s="4181"/>
      <c r="B191" s="4181"/>
      <c r="C191" s="4181"/>
      <c r="D191" s="4181"/>
      <c r="E191" s="4181"/>
      <c r="F191" s="4181"/>
      <c r="G191" s="4181"/>
      <c r="H191" s="4181"/>
      <c r="I191" s="4181"/>
      <c r="J191" s="4181"/>
      <c r="K191" s="4181"/>
      <c r="L191" s="4181"/>
      <c r="M191" s="4181"/>
      <c r="N191" s="4181"/>
      <c r="O191" s="4181"/>
      <c r="P191" s="4181"/>
      <c r="Q191" s="4181"/>
      <c r="R191" s="4181"/>
      <c r="S191" s="4181"/>
      <c r="T191" s="4181"/>
      <c r="U191" s="4181"/>
      <c r="V191" s="4181"/>
      <c r="W191" s="4181"/>
      <c r="X191" s="4181"/>
      <c r="Y191" s="4181"/>
      <c r="Z191" s="4181"/>
    </row>
    <row r="192" ht="20.25" customHeight="1">
      <c r="A192" s="4181"/>
      <c r="B192" s="4181"/>
      <c r="C192" s="4181"/>
      <c r="D192" s="4181"/>
      <c r="E192" s="4181"/>
      <c r="F192" s="4181"/>
      <c r="G192" s="4181"/>
      <c r="H192" s="4181"/>
      <c r="I192" s="4181"/>
      <c r="J192" s="4181"/>
      <c r="K192" s="4181"/>
      <c r="L192" s="4181"/>
      <c r="M192" s="4181"/>
      <c r="N192" s="4181"/>
      <c r="O192" s="4181"/>
      <c r="P192" s="4181"/>
      <c r="Q192" s="4181"/>
      <c r="R192" s="4181"/>
      <c r="S192" s="4181"/>
      <c r="T192" s="4181"/>
      <c r="U192" s="4181"/>
      <c r="V192" s="4181"/>
      <c r="W192" s="4181"/>
      <c r="X192" s="4181"/>
      <c r="Y192" s="4181"/>
      <c r="Z192" s="4181"/>
    </row>
    <row r="193" ht="20.25" customHeight="1">
      <c r="A193" s="4181"/>
      <c r="B193" s="4181"/>
      <c r="C193" s="4181"/>
      <c r="D193" s="4181"/>
      <c r="E193" s="4181"/>
      <c r="F193" s="4181"/>
      <c r="G193" s="4181"/>
      <c r="H193" s="4181"/>
      <c r="I193" s="4181"/>
      <c r="J193" s="4181"/>
      <c r="K193" s="4181"/>
      <c r="L193" s="4181"/>
      <c r="M193" s="4181"/>
      <c r="N193" s="4181"/>
      <c r="O193" s="4181"/>
      <c r="P193" s="4181"/>
      <c r="Q193" s="4181"/>
      <c r="R193" s="4181"/>
      <c r="S193" s="4181"/>
      <c r="T193" s="4181"/>
      <c r="U193" s="4181"/>
      <c r="V193" s="4181"/>
      <c r="W193" s="4181"/>
      <c r="X193" s="4181"/>
      <c r="Y193" s="4181"/>
      <c r="Z193" s="4181"/>
    </row>
    <row r="194" ht="20.25" customHeight="1">
      <c r="A194" s="4181"/>
      <c r="B194" s="4181"/>
      <c r="C194" s="4181"/>
      <c r="D194" s="4181"/>
      <c r="E194" s="4181"/>
      <c r="F194" s="4181"/>
      <c r="G194" s="4181"/>
      <c r="H194" s="4181"/>
      <c r="I194" s="4181"/>
      <c r="J194" s="4181"/>
      <c r="K194" s="4181"/>
      <c r="L194" s="4181"/>
      <c r="M194" s="4181"/>
      <c r="N194" s="4181"/>
      <c r="O194" s="4181"/>
      <c r="P194" s="4181"/>
      <c r="Q194" s="4181"/>
      <c r="R194" s="4181"/>
      <c r="S194" s="4181"/>
      <c r="T194" s="4181"/>
      <c r="U194" s="4181"/>
      <c r="V194" s="4181"/>
      <c r="W194" s="4181"/>
      <c r="X194" s="4181"/>
      <c r="Y194" s="4181"/>
      <c r="Z194" s="4181"/>
    </row>
    <row r="195" ht="20.25" customHeight="1">
      <c r="A195" s="4181"/>
      <c r="B195" s="4181"/>
      <c r="C195" s="4181"/>
      <c r="D195" s="4181"/>
      <c r="E195" s="4181"/>
      <c r="F195" s="4181"/>
      <c r="G195" s="4181"/>
      <c r="H195" s="4181"/>
      <c r="I195" s="4181"/>
      <c r="J195" s="4181"/>
      <c r="K195" s="4181"/>
      <c r="L195" s="4181"/>
      <c r="M195" s="4181"/>
      <c r="N195" s="4181"/>
      <c r="O195" s="4181"/>
      <c r="P195" s="4181"/>
      <c r="Q195" s="4181"/>
      <c r="R195" s="4181"/>
      <c r="S195" s="4181"/>
      <c r="T195" s="4181"/>
      <c r="U195" s="4181"/>
      <c r="V195" s="4181"/>
      <c r="W195" s="4181"/>
      <c r="X195" s="4181"/>
      <c r="Y195" s="4181"/>
      <c r="Z195" s="4181"/>
    </row>
    <row r="196" ht="20.25" customHeight="1">
      <c r="A196" s="4181"/>
      <c r="B196" s="4181"/>
      <c r="C196" s="4181"/>
      <c r="D196" s="4181"/>
      <c r="E196" s="4181"/>
      <c r="F196" s="4181"/>
      <c r="G196" s="4181"/>
      <c r="H196" s="4181"/>
      <c r="I196" s="4181"/>
      <c r="J196" s="4181"/>
      <c r="K196" s="4181"/>
      <c r="L196" s="4181"/>
      <c r="M196" s="4181"/>
      <c r="N196" s="4181"/>
      <c r="O196" s="4181"/>
      <c r="P196" s="4181"/>
      <c r="Q196" s="4181"/>
      <c r="R196" s="4181"/>
      <c r="S196" s="4181"/>
      <c r="T196" s="4181"/>
      <c r="U196" s="4181"/>
      <c r="V196" s="4181"/>
      <c r="W196" s="4181"/>
      <c r="X196" s="4181"/>
      <c r="Y196" s="4181"/>
      <c r="Z196" s="4181"/>
    </row>
    <row r="197" ht="20.25" customHeight="1">
      <c r="A197" s="4181"/>
      <c r="B197" s="4181"/>
      <c r="C197" s="4181"/>
      <c r="D197" s="4181"/>
      <c r="E197" s="4181"/>
      <c r="F197" s="4181"/>
      <c r="G197" s="4181"/>
      <c r="H197" s="4181"/>
      <c r="I197" s="4181"/>
      <c r="J197" s="4181"/>
      <c r="K197" s="4181"/>
      <c r="L197" s="4181"/>
      <c r="M197" s="4181"/>
      <c r="N197" s="4181"/>
      <c r="O197" s="4181"/>
      <c r="P197" s="4181"/>
      <c r="Q197" s="4181"/>
      <c r="R197" s="4181"/>
      <c r="S197" s="4181"/>
      <c r="T197" s="4181"/>
      <c r="U197" s="4181"/>
      <c r="V197" s="4181"/>
      <c r="W197" s="4181"/>
      <c r="X197" s="4181"/>
      <c r="Y197" s="4181"/>
      <c r="Z197" s="4181"/>
    </row>
    <row r="198" ht="20.25" customHeight="1">
      <c r="A198" s="4181"/>
      <c r="B198" s="4181"/>
      <c r="C198" s="4181"/>
      <c r="D198" s="4181"/>
      <c r="E198" s="4181"/>
      <c r="F198" s="4181"/>
      <c r="G198" s="4181"/>
      <c r="H198" s="4181"/>
      <c r="I198" s="4181"/>
      <c r="J198" s="4181"/>
      <c r="K198" s="4181"/>
      <c r="L198" s="4181"/>
      <c r="M198" s="4181"/>
      <c r="N198" s="4181"/>
      <c r="O198" s="4181"/>
      <c r="P198" s="4181"/>
      <c r="Q198" s="4181"/>
      <c r="R198" s="4181"/>
      <c r="S198" s="4181"/>
      <c r="T198" s="4181"/>
      <c r="U198" s="4181"/>
      <c r="V198" s="4181"/>
      <c r="W198" s="4181"/>
      <c r="X198" s="4181"/>
      <c r="Y198" s="4181"/>
      <c r="Z198" s="4181"/>
    </row>
    <row r="199" ht="20.25" customHeight="1">
      <c r="A199" s="4181"/>
      <c r="B199" s="4181"/>
      <c r="C199" s="4181"/>
      <c r="D199" s="4181"/>
      <c r="E199" s="4181"/>
      <c r="F199" s="4181"/>
      <c r="G199" s="4181"/>
      <c r="H199" s="4181"/>
      <c r="I199" s="4181"/>
      <c r="J199" s="4181"/>
      <c r="K199" s="4181"/>
      <c r="L199" s="4181"/>
      <c r="M199" s="4181"/>
      <c r="N199" s="4181"/>
      <c r="O199" s="4181"/>
      <c r="P199" s="4181"/>
      <c r="Q199" s="4181"/>
      <c r="R199" s="4181"/>
      <c r="S199" s="4181"/>
      <c r="T199" s="4181"/>
      <c r="U199" s="4181"/>
      <c r="V199" s="4181"/>
      <c r="W199" s="4181"/>
      <c r="X199" s="4181"/>
      <c r="Y199" s="4181"/>
      <c r="Z199" s="4181"/>
    </row>
    <row r="200" ht="20.25" customHeight="1">
      <c r="A200" s="4181"/>
      <c r="B200" s="4181"/>
      <c r="C200" s="4181"/>
      <c r="D200" s="4181"/>
      <c r="E200" s="4181"/>
      <c r="F200" s="4181"/>
      <c r="G200" s="4181"/>
      <c r="H200" s="4181"/>
      <c r="I200" s="4181"/>
      <c r="J200" s="4181"/>
      <c r="K200" s="4181"/>
      <c r="L200" s="4181"/>
      <c r="M200" s="4181"/>
      <c r="N200" s="4181"/>
      <c r="O200" s="4181"/>
      <c r="P200" s="4181"/>
      <c r="Q200" s="4181"/>
      <c r="R200" s="4181"/>
      <c r="S200" s="4181"/>
      <c r="T200" s="4181"/>
      <c r="U200" s="4181"/>
      <c r="V200" s="4181"/>
      <c r="W200" s="4181"/>
      <c r="X200" s="4181"/>
      <c r="Y200" s="4181"/>
      <c r="Z200" s="4181"/>
    </row>
    <row r="201" ht="20.25" customHeight="1">
      <c r="A201" s="4181"/>
      <c r="B201" s="4181"/>
      <c r="C201" s="4181"/>
      <c r="D201" s="4181"/>
      <c r="E201" s="4181"/>
      <c r="F201" s="4181"/>
      <c r="G201" s="4181"/>
      <c r="H201" s="4181"/>
      <c r="I201" s="4181"/>
      <c r="J201" s="4181"/>
      <c r="K201" s="4181"/>
      <c r="L201" s="4181"/>
      <c r="M201" s="4181"/>
      <c r="N201" s="4181"/>
      <c r="O201" s="4181"/>
      <c r="P201" s="4181"/>
      <c r="Q201" s="4181"/>
      <c r="R201" s="4181"/>
      <c r="S201" s="4181"/>
      <c r="T201" s="4181"/>
      <c r="U201" s="4181"/>
      <c r="V201" s="4181"/>
      <c r="W201" s="4181"/>
      <c r="X201" s="4181"/>
      <c r="Y201" s="4181"/>
      <c r="Z201" s="4181"/>
    </row>
    <row r="202" ht="20.25" customHeight="1">
      <c r="A202" s="4181"/>
      <c r="B202" s="4181"/>
      <c r="C202" s="4181"/>
      <c r="D202" s="4181"/>
      <c r="E202" s="4181"/>
      <c r="F202" s="4181"/>
      <c r="G202" s="4181"/>
      <c r="H202" s="4181"/>
      <c r="I202" s="4181"/>
      <c r="J202" s="4181"/>
      <c r="K202" s="4181"/>
      <c r="L202" s="4181"/>
      <c r="M202" s="4181"/>
      <c r="N202" s="4181"/>
      <c r="O202" s="4181"/>
      <c r="P202" s="4181"/>
      <c r="Q202" s="4181"/>
      <c r="R202" s="4181"/>
      <c r="S202" s="4181"/>
      <c r="T202" s="4181"/>
      <c r="U202" s="4181"/>
      <c r="V202" s="4181"/>
      <c r="W202" s="4181"/>
      <c r="X202" s="4181"/>
      <c r="Y202" s="4181"/>
      <c r="Z202" s="4181"/>
    </row>
    <row r="203" ht="20.25" customHeight="1">
      <c r="A203" s="4181"/>
      <c r="B203" s="4181"/>
      <c r="C203" s="4181"/>
      <c r="D203" s="4181"/>
      <c r="E203" s="4181"/>
      <c r="F203" s="4181"/>
      <c r="G203" s="4181"/>
      <c r="H203" s="4181"/>
      <c r="I203" s="4181"/>
      <c r="J203" s="4181"/>
      <c r="K203" s="4181"/>
      <c r="L203" s="4181"/>
      <c r="M203" s="4181"/>
      <c r="N203" s="4181"/>
      <c r="O203" s="4181"/>
      <c r="P203" s="4181"/>
      <c r="Q203" s="4181"/>
      <c r="R203" s="4181"/>
      <c r="S203" s="4181"/>
      <c r="T203" s="4181"/>
      <c r="U203" s="4181"/>
      <c r="V203" s="4181"/>
      <c r="W203" s="4181"/>
      <c r="X203" s="4181"/>
      <c r="Y203" s="4181"/>
      <c r="Z203" s="4181"/>
    </row>
    <row r="204" ht="20.25" customHeight="1">
      <c r="A204" s="4181"/>
      <c r="B204" s="4181"/>
      <c r="C204" s="4181"/>
      <c r="D204" s="4181"/>
      <c r="E204" s="4181"/>
      <c r="F204" s="4181"/>
      <c r="G204" s="4181"/>
      <c r="H204" s="4181"/>
      <c r="I204" s="4181"/>
      <c r="J204" s="4181"/>
      <c r="K204" s="4181"/>
      <c r="L204" s="4181"/>
      <c r="M204" s="4181"/>
      <c r="N204" s="4181"/>
      <c r="O204" s="4181"/>
      <c r="P204" s="4181"/>
      <c r="Q204" s="4181"/>
      <c r="R204" s="4181"/>
      <c r="S204" s="4181"/>
      <c r="T204" s="4181"/>
      <c r="U204" s="4181"/>
      <c r="V204" s="4181"/>
      <c r="W204" s="4181"/>
      <c r="X204" s="4181"/>
      <c r="Y204" s="4181"/>
      <c r="Z204" s="4181"/>
    </row>
    <row r="205" ht="20.25" customHeight="1">
      <c r="A205" s="4181"/>
      <c r="B205" s="4181"/>
      <c r="C205" s="4181"/>
      <c r="D205" s="4181"/>
      <c r="E205" s="4181"/>
      <c r="F205" s="4181"/>
      <c r="G205" s="4181"/>
      <c r="H205" s="4181"/>
      <c r="I205" s="4181"/>
      <c r="J205" s="4181"/>
      <c r="K205" s="4181"/>
      <c r="L205" s="4181"/>
      <c r="M205" s="4181"/>
      <c r="N205" s="4181"/>
      <c r="O205" s="4181"/>
      <c r="P205" s="4181"/>
      <c r="Q205" s="4181"/>
      <c r="R205" s="4181"/>
      <c r="S205" s="4181"/>
      <c r="T205" s="4181"/>
      <c r="U205" s="4181"/>
      <c r="V205" s="4181"/>
      <c r="W205" s="4181"/>
      <c r="X205" s="4181"/>
      <c r="Y205" s="4181"/>
      <c r="Z205" s="4181"/>
    </row>
    <row r="206" ht="20.25" customHeight="1">
      <c r="A206" s="4181"/>
      <c r="B206" s="4181"/>
      <c r="C206" s="4181"/>
      <c r="D206" s="4181"/>
      <c r="E206" s="4181"/>
      <c r="F206" s="4181"/>
      <c r="G206" s="4181"/>
      <c r="H206" s="4181"/>
      <c r="I206" s="4181"/>
      <c r="J206" s="4181"/>
      <c r="K206" s="4181"/>
      <c r="L206" s="4181"/>
      <c r="M206" s="4181"/>
      <c r="N206" s="4181"/>
      <c r="O206" s="4181"/>
      <c r="P206" s="4181"/>
      <c r="Q206" s="4181"/>
      <c r="R206" s="4181"/>
      <c r="S206" s="4181"/>
      <c r="T206" s="4181"/>
      <c r="U206" s="4181"/>
      <c r="V206" s="4181"/>
      <c r="W206" s="4181"/>
      <c r="X206" s="4181"/>
      <c r="Y206" s="4181"/>
      <c r="Z206" s="4181"/>
    </row>
    <row r="207" ht="20.25" customHeight="1">
      <c r="A207" s="4181"/>
      <c r="B207" s="4181"/>
      <c r="C207" s="4181"/>
      <c r="D207" s="4181"/>
      <c r="E207" s="4181"/>
      <c r="F207" s="4181"/>
      <c r="G207" s="4181"/>
      <c r="H207" s="4181"/>
      <c r="I207" s="4181"/>
      <c r="J207" s="4181"/>
      <c r="K207" s="4181"/>
      <c r="L207" s="4181"/>
      <c r="M207" s="4181"/>
      <c r="N207" s="4181"/>
      <c r="O207" s="4181"/>
      <c r="P207" s="4181"/>
      <c r="Q207" s="4181"/>
      <c r="R207" s="4181"/>
      <c r="S207" s="4181"/>
      <c r="T207" s="4181"/>
      <c r="U207" s="4181"/>
      <c r="V207" s="4181"/>
      <c r="W207" s="4181"/>
      <c r="X207" s="4181"/>
      <c r="Y207" s="4181"/>
      <c r="Z207" s="4181"/>
    </row>
    <row r="208" ht="20.25" customHeight="1">
      <c r="A208" s="4181"/>
      <c r="B208" s="4181"/>
      <c r="C208" s="4181"/>
      <c r="D208" s="4181"/>
      <c r="E208" s="4181"/>
      <c r="F208" s="4181"/>
      <c r="G208" s="4181"/>
      <c r="H208" s="4181"/>
      <c r="I208" s="4181"/>
      <c r="J208" s="4181"/>
      <c r="K208" s="4181"/>
      <c r="L208" s="4181"/>
      <c r="M208" s="4181"/>
      <c r="N208" s="4181"/>
      <c r="O208" s="4181"/>
      <c r="P208" s="4181"/>
      <c r="Q208" s="4181"/>
      <c r="R208" s="4181"/>
      <c r="S208" s="4181"/>
      <c r="T208" s="4181"/>
      <c r="U208" s="4181"/>
      <c r="V208" s="4181"/>
      <c r="W208" s="4181"/>
      <c r="X208" s="4181"/>
      <c r="Y208" s="4181"/>
      <c r="Z208" s="4181"/>
    </row>
    <row r="209" ht="20.25" customHeight="1">
      <c r="A209" s="4181"/>
      <c r="B209" s="4181"/>
      <c r="C209" s="4181"/>
      <c r="D209" s="4181"/>
      <c r="E209" s="4181"/>
      <c r="F209" s="4181"/>
      <c r="G209" s="4181"/>
      <c r="H209" s="4181"/>
      <c r="I209" s="4181"/>
      <c r="J209" s="4181"/>
      <c r="K209" s="4181"/>
      <c r="L209" s="4181"/>
      <c r="M209" s="4181"/>
      <c r="N209" s="4181"/>
      <c r="O209" s="4181"/>
      <c r="P209" s="4181"/>
      <c r="Q209" s="4181"/>
      <c r="R209" s="4181"/>
      <c r="S209" s="4181"/>
      <c r="T209" s="4181"/>
      <c r="U209" s="4181"/>
      <c r="V209" s="4181"/>
      <c r="W209" s="4181"/>
      <c r="X209" s="4181"/>
      <c r="Y209" s="4181"/>
      <c r="Z209" s="4181"/>
    </row>
    <row r="210" ht="20.25" customHeight="1">
      <c r="A210" s="4181"/>
      <c r="B210" s="4181"/>
      <c r="C210" s="4181"/>
      <c r="D210" s="4181"/>
      <c r="E210" s="4181"/>
      <c r="F210" s="4181"/>
      <c r="G210" s="4181"/>
      <c r="H210" s="4181"/>
      <c r="I210" s="4181"/>
      <c r="J210" s="4181"/>
      <c r="K210" s="4181"/>
      <c r="L210" s="4181"/>
      <c r="M210" s="4181"/>
      <c r="N210" s="4181"/>
      <c r="O210" s="4181"/>
      <c r="P210" s="4181"/>
      <c r="Q210" s="4181"/>
      <c r="R210" s="4181"/>
      <c r="S210" s="4181"/>
      <c r="T210" s="4181"/>
      <c r="U210" s="4181"/>
      <c r="V210" s="4181"/>
      <c r="W210" s="4181"/>
      <c r="X210" s="4181"/>
      <c r="Y210" s="4181"/>
      <c r="Z210" s="4181"/>
    </row>
    <row r="211" ht="20.25" customHeight="1">
      <c r="A211" s="4181"/>
      <c r="B211" s="4181"/>
      <c r="C211" s="4181"/>
      <c r="D211" s="4181"/>
      <c r="E211" s="4181"/>
      <c r="F211" s="4181"/>
      <c r="G211" s="4181"/>
      <c r="H211" s="4181"/>
      <c r="I211" s="4181"/>
      <c r="J211" s="4181"/>
      <c r="K211" s="4181"/>
      <c r="L211" s="4181"/>
      <c r="M211" s="4181"/>
      <c r="N211" s="4181"/>
      <c r="O211" s="4181"/>
      <c r="P211" s="4181"/>
      <c r="Q211" s="4181"/>
      <c r="R211" s="4181"/>
      <c r="S211" s="4181"/>
      <c r="T211" s="4181"/>
      <c r="U211" s="4181"/>
      <c r="V211" s="4181"/>
      <c r="W211" s="4181"/>
      <c r="X211" s="4181"/>
      <c r="Y211" s="4181"/>
      <c r="Z211" s="4181"/>
    </row>
    <row r="212" ht="20.25" customHeight="1">
      <c r="A212" s="4181"/>
      <c r="B212" s="4181"/>
      <c r="C212" s="4181"/>
      <c r="D212" s="4181"/>
      <c r="E212" s="4181"/>
      <c r="F212" s="4181"/>
      <c r="G212" s="4181"/>
      <c r="H212" s="4181"/>
      <c r="I212" s="4181"/>
      <c r="J212" s="4181"/>
      <c r="K212" s="4181"/>
      <c r="L212" s="4181"/>
      <c r="M212" s="4181"/>
      <c r="N212" s="4181"/>
      <c r="O212" s="4181"/>
      <c r="P212" s="4181"/>
      <c r="Q212" s="4181"/>
      <c r="R212" s="4181"/>
      <c r="S212" s="4181"/>
      <c r="T212" s="4181"/>
      <c r="U212" s="4181"/>
      <c r="V212" s="4181"/>
      <c r="W212" s="4181"/>
      <c r="X212" s="4181"/>
      <c r="Y212" s="4181"/>
      <c r="Z212" s="4181"/>
    </row>
    <row r="213" ht="20.25" customHeight="1">
      <c r="A213" s="4181"/>
      <c r="B213" s="4181"/>
      <c r="C213" s="4181"/>
      <c r="D213" s="4181"/>
      <c r="E213" s="4181"/>
      <c r="F213" s="4181"/>
      <c r="G213" s="4181"/>
      <c r="H213" s="4181"/>
      <c r="I213" s="4181"/>
      <c r="J213" s="4181"/>
      <c r="K213" s="4181"/>
      <c r="L213" s="4181"/>
      <c r="M213" s="4181"/>
      <c r="N213" s="4181"/>
      <c r="O213" s="4181"/>
      <c r="P213" s="4181"/>
      <c r="Q213" s="4181"/>
      <c r="R213" s="4181"/>
      <c r="S213" s="4181"/>
      <c r="T213" s="4181"/>
      <c r="U213" s="4181"/>
      <c r="V213" s="4181"/>
      <c r="W213" s="4181"/>
      <c r="X213" s="4181"/>
      <c r="Y213" s="4181"/>
      <c r="Z213" s="4181"/>
    </row>
    <row r="214" ht="20.25" customHeight="1">
      <c r="A214" s="4181"/>
      <c r="B214" s="4181"/>
      <c r="C214" s="4181"/>
      <c r="D214" s="4181"/>
      <c r="E214" s="4181"/>
      <c r="F214" s="4181"/>
      <c r="G214" s="4181"/>
      <c r="H214" s="4181"/>
      <c r="I214" s="4181"/>
      <c r="J214" s="4181"/>
      <c r="K214" s="4181"/>
      <c r="L214" s="4181"/>
      <c r="M214" s="4181"/>
      <c r="N214" s="4181"/>
      <c r="O214" s="4181"/>
      <c r="P214" s="4181"/>
      <c r="Q214" s="4181"/>
      <c r="R214" s="4181"/>
      <c r="S214" s="4181"/>
      <c r="T214" s="4181"/>
      <c r="U214" s="4181"/>
      <c r="V214" s="4181"/>
      <c r="W214" s="4181"/>
      <c r="X214" s="4181"/>
      <c r="Y214" s="4181"/>
      <c r="Z214" s="4181"/>
    </row>
    <row r="215" ht="20.25" customHeight="1">
      <c r="A215" s="4181"/>
      <c r="B215" s="4181"/>
      <c r="C215" s="4181"/>
      <c r="D215" s="4181"/>
      <c r="E215" s="4181"/>
      <c r="F215" s="4181"/>
      <c r="G215" s="4181"/>
      <c r="H215" s="4181"/>
      <c r="I215" s="4181"/>
      <c r="J215" s="4181"/>
      <c r="K215" s="4181"/>
      <c r="L215" s="4181"/>
      <c r="M215" s="4181"/>
      <c r="N215" s="4181"/>
      <c r="O215" s="4181"/>
      <c r="P215" s="4181"/>
      <c r="Q215" s="4181"/>
      <c r="R215" s="4181"/>
      <c r="S215" s="4181"/>
      <c r="T215" s="4181"/>
      <c r="U215" s="4181"/>
      <c r="V215" s="4181"/>
      <c r="W215" s="4181"/>
      <c r="X215" s="4181"/>
      <c r="Y215" s="4181"/>
      <c r="Z215" s="4181"/>
    </row>
    <row r="216" ht="20.25" customHeight="1">
      <c r="A216" s="4181"/>
      <c r="B216" s="4181"/>
      <c r="C216" s="4181"/>
      <c r="D216" s="4181"/>
      <c r="E216" s="4181"/>
      <c r="F216" s="4181"/>
      <c r="G216" s="4181"/>
      <c r="H216" s="4181"/>
      <c r="I216" s="4181"/>
      <c r="J216" s="4181"/>
      <c r="K216" s="4181"/>
      <c r="L216" s="4181"/>
      <c r="M216" s="4181"/>
      <c r="N216" s="4181"/>
      <c r="O216" s="4181"/>
      <c r="P216" s="4181"/>
      <c r="Q216" s="4181"/>
      <c r="R216" s="4181"/>
      <c r="S216" s="4181"/>
      <c r="T216" s="4181"/>
      <c r="U216" s="4181"/>
      <c r="V216" s="4181"/>
      <c r="W216" s="4181"/>
      <c r="X216" s="4181"/>
      <c r="Y216" s="4181"/>
      <c r="Z216" s="4181"/>
    </row>
    <row r="217" ht="20.25" customHeight="1">
      <c r="A217" s="4181"/>
      <c r="B217" s="4181"/>
      <c r="C217" s="4181"/>
      <c r="D217" s="4181"/>
      <c r="E217" s="4181"/>
      <c r="F217" s="4181"/>
      <c r="G217" s="4181"/>
      <c r="H217" s="4181"/>
      <c r="I217" s="4181"/>
      <c r="J217" s="4181"/>
      <c r="K217" s="4181"/>
      <c r="L217" s="4181"/>
      <c r="M217" s="4181"/>
      <c r="N217" s="4181"/>
      <c r="O217" s="4181"/>
      <c r="P217" s="4181"/>
      <c r="Q217" s="4181"/>
      <c r="R217" s="4181"/>
      <c r="S217" s="4181"/>
      <c r="T217" s="4181"/>
      <c r="U217" s="4181"/>
      <c r="V217" s="4181"/>
      <c r="W217" s="4181"/>
      <c r="X217" s="4181"/>
      <c r="Y217" s="4181"/>
      <c r="Z217" s="4181"/>
    </row>
    <row r="218" ht="20.25" customHeight="1">
      <c r="A218" s="4181"/>
      <c r="B218" s="4181"/>
      <c r="C218" s="4181"/>
      <c r="D218" s="4181"/>
      <c r="E218" s="4181"/>
      <c r="F218" s="4181"/>
      <c r="G218" s="4181"/>
      <c r="H218" s="4181"/>
      <c r="I218" s="4181"/>
      <c r="J218" s="4181"/>
      <c r="K218" s="4181"/>
      <c r="L218" s="4181"/>
      <c r="M218" s="4181"/>
      <c r="N218" s="4181"/>
      <c r="O218" s="4181"/>
      <c r="P218" s="4181"/>
      <c r="Q218" s="4181"/>
      <c r="R218" s="4181"/>
      <c r="S218" s="4181"/>
      <c r="T218" s="4181"/>
      <c r="U218" s="4181"/>
      <c r="V218" s="4181"/>
      <c r="W218" s="4181"/>
      <c r="X218" s="4181"/>
      <c r="Y218" s="4181"/>
      <c r="Z218" s="4181"/>
    </row>
    <row r="219" ht="20.25" customHeight="1">
      <c r="A219" s="4181"/>
      <c r="B219" s="4181"/>
      <c r="C219" s="4181"/>
      <c r="D219" s="4181"/>
      <c r="E219" s="4181"/>
      <c r="F219" s="4181"/>
      <c r="G219" s="4181"/>
      <c r="H219" s="4181"/>
      <c r="I219" s="4181"/>
      <c r="J219" s="4181"/>
      <c r="K219" s="4181"/>
      <c r="L219" s="4181"/>
      <c r="M219" s="4181"/>
      <c r="N219" s="4181"/>
      <c r="O219" s="4181"/>
      <c r="P219" s="4181"/>
      <c r="Q219" s="4181"/>
      <c r="R219" s="4181"/>
      <c r="S219" s="4181"/>
      <c r="T219" s="4181"/>
      <c r="U219" s="4181"/>
      <c r="V219" s="4181"/>
      <c r="W219" s="4181"/>
      <c r="X219" s="4181"/>
      <c r="Y219" s="4181"/>
      <c r="Z219" s="4181"/>
    </row>
    <row r="220" ht="20.25" customHeight="1">
      <c r="A220" s="4181"/>
      <c r="B220" s="4181"/>
      <c r="C220" s="4181"/>
      <c r="D220" s="4181"/>
      <c r="E220" s="4181"/>
      <c r="F220" s="4181"/>
      <c r="G220" s="4181"/>
      <c r="H220" s="4181"/>
      <c r="I220" s="4181"/>
      <c r="J220" s="4181"/>
      <c r="K220" s="4181"/>
      <c r="L220" s="4181"/>
      <c r="M220" s="4181"/>
      <c r="N220" s="4181"/>
      <c r="O220" s="4181"/>
      <c r="P220" s="4181"/>
      <c r="Q220" s="4181"/>
      <c r="R220" s="4181"/>
      <c r="S220" s="4181"/>
      <c r="T220" s="4181"/>
      <c r="U220" s="4181"/>
      <c r="V220" s="4181"/>
      <c r="W220" s="4181"/>
      <c r="X220" s="4181"/>
      <c r="Y220" s="4181"/>
      <c r="Z220" s="4181"/>
    </row>
    <row r="221" ht="20.25" customHeight="1">
      <c r="A221" s="4181"/>
      <c r="B221" s="4181"/>
      <c r="C221" s="4181"/>
      <c r="D221" s="4181"/>
      <c r="E221" s="4181"/>
      <c r="F221" s="4181"/>
      <c r="G221" s="4181"/>
      <c r="H221" s="4181"/>
      <c r="I221" s="4181"/>
      <c r="J221" s="4181"/>
      <c r="K221" s="4181"/>
      <c r="L221" s="4181"/>
      <c r="M221" s="4181"/>
      <c r="N221" s="4181"/>
      <c r="O221" s="4181"/>
      <c r="P221" s="4181"/>
      <c r="Q221" s="4181"/>
      <c r="R221" s="4181"/>
      <c r="S221" s="4181"/>
      <c r="T221" s="4181"/>
      <c r="U221" s="4181"/>
      <c r="V221" s="4181"/>
      <c r="W221" s="4181"/>
      <c r="X221" s="4181"/>
      <c r="Y221" s="4181"/>
      <c r="Z221" s="4181"/>
    </row>
    <row r="222" ht="20.25" customHeight="1">
      <c r="A222" s="4181"/>
      <c r="B222" s="4181"/>
      <c r="C222" s="4181"/>
      <c r="D222" s="4181"/>
      <c r="E222" s="4181"/>
      <c r="F222" s="4181"/>
      <c r="G222" s="4181"/>
      <c r="H222" s="4181"/>
      <c r="I222" s="4181"/>
      <c r="J222" s="4181"/>
      <c r="K222" s="4181"/>
      <c r="L222" s="4181"/>
      <c r="M222" s="4181"/>
      <c r="N222" s="4181"/>
      <c r="O222" s="4181"/>
      <c r="P222" s="4181"/>
      <c r="Q222" s="4181"/>
      <c r="R222" s="4181"/>
      <c r="S222" s="4181"/>
      <c r="T222" s="4181"/>
      <c r="U222" s="4181"/>
      <c r="V222" s="4181"/>
      <c r="W222" s="4181"/>
      <c r="X222" s="4181"/>
      <c r="Y222" s="4181"/>
      <c r="Z222" s="4181"/>
    </row>
    <row r="223" ht="20.25" customHeight="1">
      <c r="A223" s="4181"/>
      <c r="B223" s="4181"/>
      <c r="C223" s="4181"/>
      <c r="D223" s="4181"/>
      <c r="E223" s="4181"/>
      <c r="F223" s="4181"/>
      <c r="G223" s="4181"/>
      <c r="H223" s="4181"/>
      <c r="I223" s="4181"/>
      <c r="J223" s="4181"/>
      <c r="K223" s="4181"/>
      <c r="L223" s="4181"/>
      <c r="M223" s="4181"/>
      <c r="N223" s="4181"/>
      <c r="O223" s="4181"/>
      <c r="P223" s="4181"/>
      <c r="Q223" s="4181"/>
      <c r="R223" s="4181"/>
      <c r="S223" s="4181"/>
      <c r="T223" s="4181"/>
      <c r="U223" s="4181"/>
      <c r="V223" s="4181"/>
      <c r="W223" s="4181"/>
      <c r="X223" s="4181"/>
      <c r="Y223" s="4181"/>
      <c r="Z223" s="4181"/>
    </row>
    <row r="224" ht="20.25" customHeight="1">
      <c r="A224" s="4181"/>
      <c r="B224" s="4181"/>
      <c r="C224" s="4181"/>
      <c r="D224" s="4181"/>
      <c r="E224" s="4181"/>
      <c r="F224" s="4181"/>
      <c r="G224" s="4181"/>
      <c r="H224" s="4181"/>
      <c r="I224" s="4181"/>
      <c r="J224" s="4181"/>
      <c r="K224" s="4181"/>
      <c r="L224" s="4181"/>
      <c r="M224" s="4181"/>
      <c r="N224" s="4181"/>
      <c r="O224" s="4181"/>
      <c r="P224" s="4181"/>
      <c r="Q224" s="4181"/>
      <c r="R224" s="4181"/>
      <c r="S224" s="4181"/>
      <c r="T224" s="4181"/>
      <c r="U224" s="4181"/>
      <c r="V224" s="4181"/>
      <c r="W224" s="4181"/>
      <c r="X224" s="4181"/>
      <c r="Y224" s="4181"/>
      <c r="Z224" s="4181"/>
    </row>
    <row r="225" ht="20.25" customHeight="1">
      <c r="A225" s="4181"/>
      <c r="B225" s="4181"/>
      <c r="C225" s="4181"/>
      <c r="D225" s="4181"/>
      <c r="E225" s="4181"/>
      <c r="F225" s="4181"/>
      <c r="G225" s="4181"/>
      <c r="H225" s="4181"/>
      <c r="I225" s="4181"/>
      <c r="J225" s="4181"/>
      <c r="K225" s="4181"/>
      <c r="L225" s="4181"/>
      <c r="M225" s="4181"/>
      <c r="N225" s="4181"/>
      <c r="O225" s="4181"/>
      <c r="P225" s="4181"/>
      <c r="Q225" s="4181"/>
      <c r="R225" s="4181"/>
      <c r="S225" s="4181"/>
      <c r="T225" s="4181"/>
      <c r="U225" s="4181"/>
      <c r="V225" s="4181"/>
      <c r="W225" s="4181"/>
      <c r="X225" s="4181"/>
      <c r="Y225" s="4181"/>
      <c r="Z225" s="4181"/>
    </row>
    <row r="226" ht="20.25" customHeight="1">
      <c r="A226" s="4181"/>
      <c r="B226" s="4181"/>
      <c r="C226" s="4181"/>
      <c r="D226" s="4181"/>
      <c r="E226" s="4181"/>
      <c r="F226" s="4181"/>
      <c r="G226" s="4181"/>
      <c r="H226" s="4181"/>
      <c r="I226" s="4181"/>
      <c r="J226" s="4181"/>
      <c r="K226" s="4181"/>
      <c r="L226" s="4181"/>
      <c r="M226" s="4181"/>
      <c r="N226" s="4181"/>
      <c r="O226" s="4181"/>
      <c r="P226" s="4181"/>
      <c r="Q226" s="4181"/>
      <c r="R226" s="4181"/>
      <c r="S226" s="4181"/>
      <c r="T226" s="4181"/>
      <c r="U226" s="4181"/>
      <c r="V226" s="4181"/>
      <c r="W226" s="4181"/>
      <c r="X226" s="4181"/>
      <c r="Y226" s="4181"/>
      <c r="Z226" s="4181"/>
    </row>
    <row r="227" ht="20.25" customHeight="1">
      <c r="A227" s="4181"/>
      <c r="B227" s="4181"/>
      <c r="C227" s="4181"/>
      <c r="D227" s="4181"/>
      <c r="E227" s="4181"/>
      <c r="F227" s="4181"/>
      <c r="G227" s="4181"/>
      <c r="H227" s="4181"/>
      <c r="I227" s="4181"/>
      <c r="J227" s="4181"/>
      <c r="K227" s="4181"/>
      <c r="L227" s="4181"/>
      <c r="M227" s="4181"/>
      <c r="N227" s="4181"/>
      <c r="O227" s="4181"/>
      <c r="P227" s="4181"/>
      <c r="Q227" s="4181"/>
      <c r="R227" s="4181"/>
      <c r="S227" s="4181"/>
      <c r="T227" s="4181"/>
      <c r="U227" s="4181"/>
      <c r="V227" s="4181"/>
      <c r="W227" s="4181"/>
      <c r="X227" s="4181"/>
      <c r="Y227" s="4181"/>
      <c r="Z227" s="4181"/>
    </row>
    <row r="228" ht="20.25" customHeight="1">
      <c r="A228" s="4181"/>
      <c r="B228" s="4181"/>
      <c r="C228" s="4181"/>
      <c r="D228" s="4181"/>
      <c r="E228" s="4181"/>
      <c r="F228" s="4181"/>
      <c r="G228" s="4181"/>
      <c r="H228" s="4181"/>
      <c r="I228" s="4181"/>
      <c r="J228" s="4181"/>
      <c r="K228" s="4181"/>
      <c r="L228" s="4181"/>
      <c r="M228" s="4181"/>
      <c r="N228" s="4181"/>
      <c r="O228" s="4181"/>
      <c r="P228" s="4181"/>
      <c r="Q228" s="4181"/>
      <c r="R228" s="4181"/>
      <c r="S228" s="4181"/>
      <c r="T228" s="4181"/>
      <c r="U228" s="4181"/>
      <c r="V228" s="4181"/>
      <c r="W228" s="4181"/>
      <c r="X228" s="4181"/>
      <c r="Y228" s="4181"/>
      <c r="Z228" s="4181"/>
    </row>
    <row r="229" ht="20.25" customHeight="1">
      <c r="A229" s="4181"/>
      <c r="B229" s="4181"/>
      <c r="C229" s="4181"/>
      <c r="D229" s="4181"/>
      <c r="E229" s="4181"/>
      <c r="F229" s="4181"/>
      <c r="G229" s="4181"/>
      <c r="H229" s="4181"/>
      <c r="I229" s="4181"/>
      <c r="J229" s="4181"/>
      <c r="K229" s="4181"/>
      <c r="L229" s="4181"/>
      <c r="M229" s="4181"/>
      <c r="N229" s="4181"/>
      <c r="O229" s="4181"/>
      <c r="P229" s="4181"/>
      <c r="Q229" s="4181"/>
      <c r="R229" s="4181"/>
      <c r="S229" s="4181"/>
      <c r="T229" s="4181"/>
      <c r="U229" s="4181"/>
      <c r="V229" s="4181"/>
      <c r="W229" s="4181"/>
      <c r="X229" s="4181"/>
      <c r="Y229" s="4181"/>
      <c r="Z229" s="4181"/>
    </row>
    <row r="230" ht="20.25" customHeight="1">
      <c r="A230" s="4181"/>
      <c r="B230" s="4181"/>
      <c r="C230" s="4181"/>
      <c r="D230" s="4181"/>
      <c r="E230" s="4181"/>
      <c r="F230" s="4181"/>
      <c r="G230" s="4181"/>
      <c r="H230" s="4181"/>
      <c r="I230" s="4181"/>
      <c r="J230" s="4181"/>
      <c r="K230" s="4181"/>
      <c r="L230" s="4181"/>
      <c r="M230" s="4181"/>
      <c r="N230" s="4181"/>
      <c r="O230" s="4181"/>
      <c r="P230" s="4181"/>
      <c r="Q230" s="4181"/>
      <c r="R230" s="4181"/>
      <c r="S230" s="4181"/>
      <c r="T230" s="4181"/>
      <c r="U230" s="4181"/>
      <c r="V230" s="4181"/>
      <c r="W230" s="4181"/>
      <c r="X230" s="4181"/>
      <c r="Y230" s="4181"/>
      <c r="Z230" s="4181"/>
    </row>
    <row r="231" ht="20.25" customHeight="1">
      <c r="A231" s="4181"/>
      <c r="B231" s="4181"/>
      <c r="C231" s="4181"/>
      <c r="D231" s="4181"/>
      <c r="E231" s="4181"/>
      <c r="F231" s="4181"/>
      <c r="G231" s="4181"/>
      <c r="H231" s="4181"/>
      <c r="I231" s="4181"/>
      <c r="J231" s="4181"/>
      <c r="K231" s="4181"/>
      <c r="L231" s="4181"/>
      <c r="M231" s="4181"/>
      <c r="N231" s="4181"/>
      <c r="O231" s="4181"/>
      <c r="P231" s="4181"/>
      <c r="Q231" s="4181"/>
      <c r="R231" s="4181"/>
      <c r="S231" s="4181"/>
      <c r="T231" s="4181"/>
      <c r="U231" s="4181"/>
      <c r="V231" s="4181"/>
      <c r="W231" s="4181"/>
      <c r="X231" s="4181"/>
      <c r="Y231" s="4181"/>
      <c r="Z231" s="4181"/>
    </row>
    <row r="232" ht="20.25" customHeight="1">
      <c r="A232" s="4181"/>
      <c r="B232" s="4181"/>
      <c r="C232" s="4181"/>
      <c r="D232" s="4181"/>
      <c r="E232" s="4181"/>
      <c r="F232" s="4181"/>
      <c r="G232" s="4181"/>
      <c r="H232" s="4181"/>
      <c r="I232" s="4181"/>
      <c r="J232" s="4181"/>
      <c r="K232" s="4181"/>
      <c r="L232" s="4181"/>
      <c r="M232" s="4181"/>
      <c r="N232" s="4181"/>
      <c r="O232" s="4181"/>
      <c r="P232" s="4181"/>
      <c r="Q232" s="4181"/>
      <c r="R232" s="4181"/>
      <c r="S232" s="4181"/>
      <c r="T232" s="4181"/>
      <c r="U232" s="4181"/>
      <c r="V232" s="4181"/>
      <c r="W232" s="4181"/>
      <c r="X232" s="4181"/>
      <c r="Y232" s="4181"/>
      <c r="Z232" s="4181"/>
    </row>
    <row r="233" ht="20.25" customHeight="1">
      <c r="A233" s="4181"/>
      <c r="B233" s="4181"/>
      <c r="C233" s="4181"/>
      <c r="D233" s="4181"/>
      <c r="E233" s="4181"/>
      <c r="F233" s="4181"/>
      <c r="G233" s="4181"/>
      <c r="H233" s="4181"/>
      <c r="I233" s="4181"/>
      <c r="J233" s="4181"/>
      <c r="K233" s="4181"/>
      <c r="L233" s="4181"/>
      <c r="M233" s="4181"/>
      <c r="N233" s="4181"/>
      <c r="O233" s="4181"/>
      <c r="P233" s="4181"/>
      <c r="Q233" s="4181"/>
      <c r="R233" s="4181"/>
      <c r="S233" s="4181"/>
      <c r="T233" s="4181"/>
      <c r="U233" s="4181"/>
      <c r="V233" s="4181"/>
      <c r="W233" s="4181"/>
      <c r="X233" s="4181"/>
      <c r="Y233" s="4181"/>
      <c r="Z233" s="4181"/>
    </row>
    <row r="234" ht="20.25" customHeight="1">
      <c r="A234" s="4181"/>
      <c r="B234" s="4181"/>
      <c r="C234" s="4181"/>
      <c r="D234" s="4181"/>
      <c r="E234" s="4181"/>
      <c r="F234" s="4181"/>
      <c r="G234" s="4181"/>
      <c r="H234" s="4181"/>
      <c r="I234" s="4181"/>
      <c r="J234" s="4181"/>
      <c r="K234" s="4181"/>
      <c r="L234" s="4181"/>
      <c r="M234" s="4181"/>
      <c r="N234" s="4181"/>
      <c r="O234" s="4181"/>
      <c r="P234" s="4181"/>
      <c r="Q234" s="4181"/>
      <c r="R234" s="4181"/>
      <c r="S234" s="4181"/>
      <c r="T234" s="4181"/>
      <c r="U234" s="4181"/>
      <c r="V234" s="4181"/>
      <c r="W234" s="4181"/>
      <c r="X234" s="4181"/>
      <c r="Y234" s="4181"/>
      <c r="Z234" s="4181"/>
    </row>
    <row r="235" ht="20.25" customHeight="1">
      <c r="A235" s="4181"/>
      <c r="B235" s="4181"/>
      <c r="C235" s="4181"/>
      <c r="D235" s="4181"/>
      <c r="E235" s="4181"/>
      <c r="F235" s="4181"/>
      <c r="G235" s="4181"/>
      <c r="H235" s="4181"/>
      <c r="I235" s="4181"/>
      <c r="J235" s="4181"/>
      <c r="K235" s="4181"/>
      <c r="L235" s="4181"/>
      <c r="M235" s="4181"/>
      <c r="N235" s="4181"/>
      <c r="O235" s="4181"/>
      <c r="P235" s="4181"/>
      <c r="Q235" s="4181"/>
      <c r="R235" s="4181"/>
      <c r="S235" s="4181"/>
      <c r="T235" s="4181"/>
      <c r="U235" s="4181"/>
      <c r="V235" s="4181"/>
      <c r="W235" s="4181"/>
      <c r="X235" s="4181"/>
      <c r="Y235" s="4181"/>
      <c r="Z235" s="4181"/>
    </row>
    <row r="236" ht="20.25" customHeight="1">
      <c r="A236" s="4181"/>
      <c r="B236" s="4181"/>
      <c r="C236" s="4181"/>
      <c r="D236" s="4181"/>
      <c r="E236" s="4181"/>
      <c r="F236" s="4181"/>
      <c r="G236" s="4181"/>
      <c r="H236" s="4181"/>
      <c r="I236" s="4181"/>
      <c r="J236" s="4181"/>
      <c r="K236" s="4181"/>
      <c r="L236" s="4181"/>
      <c r="M236" s="4181"/>
      <c r="N236" s="4181"/>
      <c r="O236" s="4181"/>
      <c r="P236" s="4181"/>
      <c r="Q236" s="4181"/>
      <c r="R236" s="4181"/>
      <c r="S236" s="4181"/>
      <c r="T236" s="4181"/>
      <c r="U236" s="4181"/>
      <c r="V236" s="4181"/>
      <c r="W236" s="4181"/>
      <c r="X236" s="4181"/>
      <c r="Y236" s="4181"/>
      <c r="Z236" s="4181"/>
    </row>
    <row r="237" ht="20.25" customHeight="1">
      <c r="A237" s="4181"/>
      <c r="B237" s="4181"/>
      <c r="C237" s="4181"/>
      <c r="D237" s="4181"/>
      <c r="E237" s="4181"/>
      <c r="F237" s="4181"/>
      <c r="G237" s="4181"/>
      <c r="H237" s="4181"/>
      <c r="I237" s="4181"/>
      <c r="J237" s="4181"/>
      <c r="K237" s="4181"/>
      <c r="L237" s="4181"/>
      <c r="M237" s="4181"/>
      <c r="N237" s="4181"/>
      <c r="O237" s="4181"/>
      <c r="P237" s="4181"/>
      <c r="Q237" s="4181"/>
      <c r="R237" s="4181"/>
      <c r="S237" s="4181"/>
      <c r="T237" s="4181"/>
      <c r="U237" s="4181"/>
      <c r="V237" s="4181"/>
      <c r="W237" s="4181"/>
      <c r="X237" s="4181"/>
      <c r="Y237" s="4181"/>
      <c r="Z237" s="4181"/>
    </row>
    <row r="238" ht="20.25" customHeight="1">
      <c r="A238" s="4181"/>
      <c r="B238" s="4181"/>
      <c r="C238" s="4181"/>
      <c r="D238" s="4181"/>
      <c r="E238" s="4181"/>
      <c r="F238" s="4181"/>
      <c r="G238" s="4181"/>
      <c r="H238" s="4181"/>
      <c r="I238" s="4181"/>
      <c r="J238" s="4181"/>
      <c r="K238" s="4181"/>
      <c r="L238" s="4181"/>
      <c r="M238" s="4181"/>
      <c r="N238" s="4181"/>
      <c r="O238" s="4181"/>
      <c r="P238" s="4181"/>
      <c r="Q238" s="4181"/>
      <c r="R238" s="4181"/>
      <c r="S238" s="4181"/>
      <c r="T238" s="4181"/>
      <c r="U238" s="4181"/>
      <c r="V238" s="4181"/>
      <c r="W238" s="4181"/>
      <c r="X238" s="4181"/>
      <c r="Y238" s="4181"/>
      <c r="Z238" s="4181"/>
    </row>
    <row r="239" ht="20.25" customHeight="1">
      <c r="A239" s="4181"/>
      <c r="B239" s="4181"/>
      <c r="C239" s="4181"/>
      <c r="D239" s="4181"/>
      <c r="E239" s="4181"/>
      <c r="F239" s="4181"/>
      <c r="G239" s="4181"/>
      <c r="H239" s="4181"/>
      <c r="I239" s="4181"/>
      <c r="J239" s="4181"/>
      <c r="K239" s="4181"/>
      <c r="L239" s="4181"/>
      <c r="M239" s="4181"/>
      <c r="N239" s="4181"/>
      <c r="O239" s="4181"/>
      <c r="P239" s="4181"/>
      <c r="Q239" s="4181"/>
      <c r="R239" s="4181"/>
      <c r="S239" s="4181"/>
      <c r="T239" s="4181"/>
      <c r="U239" s="4181"/>
      <c r="V239" s="4181"/>
      <c r="W239" s="4181"/>
      <c r="X239" s="4181"/>
      <c r="Y239" s="4181"/>
      <c r="Z239" s="4181"/>
    </row>
    <row r="240" ht="20.25" customHeight="1">
      <c r="A240" s="4181"/>
      <c r="B240" s="4181"/>
      <c r="C240" s="4181"/>
      <c r="D240" s="4181"/>
      <c r="E240" s="4181"/>
      <c r="F240" s="4181"/>
      <c r="G240" s="4181"/>
      <c r="H240" s="4181"/>
      <c r="I240" s="4181"/>
      <c r="J240" s="4181"/>
      <c r="K240" s="4181"/>
      <c r="L240" s="4181"/>
      <c r="M240" s="4181"/>
      <c r="N240" s="4181"/>
      <c r="O240" s="4181"/>
      <c r="P240" s="4181"/>
      <c r="Q240" s="4181"/>
      <c r="R240" s="4181"/>
      <c r="S240" s="4181"/>
      <c r="T240" s="4181"/>
      <c r="U240" s="4181"/>
      <c r="V240" s="4181"/>
      <c r="W240" s="4181"/>
      <c r="X240" s="4181"/>
      <c r="Y240" s="4181"/>
      <c r="Z240" s="4181"/>
    </row>
    <row r="241" ht="20.25" customHeight="1">
      <c r="A241" s="4181"/>
      <c r="B241" s="4181"/>
      <c r="C241" s="4181"/>
      <c r="D241" s="4181"/>
      <c r="E241" s="4181"/>
      <c r="F241" s="4181"/>
      <c r="G241" s="4181"/>
      <c r="H241" s="4181"/>
      <c r="I241" s="4181"/>
      <c r="J241" s="4181"/>
      <c r="K241" s="4181"/>
      <c r="L241" s="4181"/>
      <c r="M241" s="4181"/>
      <c r="N241" s="4181"/>
      <c r="O241" s="4181"/>
      <c r="P241" s="4181"/>
      <c r="Q241" s="4181"/>
      <c r="R241" s="4181"/>
      <c r="S241" s="4181"/>
      <c r="T241" s="4181"/>
      <c r="U241" s="4181"/>
      <c r="V241" s="4181"/>
      <c r="W241" s="4181"/>
      <c r="X241" s="4181"/>
      <c r="Y241" s="4181"/>
      <c r="Z241" s="4181"/>
    </row>
    <row r="242" ht="20.25" customHeight="1">
      <c r="A242" s="4181"/>
      <c r="B242" s="4181"/>
      <c r="C242" s="4181"/>
      <c r="D242" s="4181"/>
      <c r="E242" s="4181"/>
      <c r="F242" s="4181"/>
      <c r="G242" s="4181"/>
      <c r="H242" s="4181"/>
      <c r="I242" s="4181"/>
      <c r="J242" s="4181"/>
      <c r="K242" s="4181"/>
      <c r="L242" s="4181"/>
      <c r="M242" s="4181"/>
      <c r="N242" s="4181"/>
      <c r="O242" s="4181"/>
      <c r="P242" s="4181"/>
      <c r="Q242" s="4181"/>
      <c r="R242" s="4181"/>
      <c r="S242" s="4181"/>
      <c r="T242" s="4181"/>
      <c r="U242" s="4181"/>
      <c r="V242" s="4181"/>
      <c r="W242" s="4181"/>
      <c r="X242" s="4181"/>
      <c r="Y242" s="4181"/>
      <c r="Z242" s="4181"/>
    </row>
    <row r="243" ht="20.25" customHeight="1">
      <c r="A243" s="4181"/>
      <c r="B243" s="4181"/>
      <c r="C243" s="4181"/>
      <c r="D243" s="4181"/>
      <c r="E243" s="4181"/>
      <c r="F243" s="4181"/>
      <c r="G243" s="4181"/>
      <c r="H243" s="4181"/>
      <c r="I243" s="4181"/>
      <c r="J243" s="4181"/>
      <c r="K243" s="4181"/>
      <c r="L243" s="4181"/>
      <c r="M243" s="4181"/>
      <c r="N243" s="4181"/>
      <c r="O243" s="4181"/>
      <c r="P243" s="4181"/>
      <c r="Q243" s="4181"/>
      <c r="R243" s="4181"/>
      <c r="S243" s="4181"/>
      <c r="T243" s="4181"/>
      <c r="U243" s="4181"/>
      <c r="V243" s="4181"/>
      <c r="W243" s="4181"/>
      <c r="X243" s="4181"/>
      <c r="Y243" s="4181"/>
      <c r="Z243" s="4181"/>
    </row>
    <row r="244" ht="20.25" customHeight="1">
      <c r="A244" s="4181"/>
      <c r="B244" s="4181"/>
      <c r="C244" s="4181"/>
      <c r="D244" s="4181"/>
      <c r="E244" s="4181"/>
      <c r="F244" s="4181"/>
      <c r="G244" s="4181"/>
      <c r="H244" s="4181"/>
      <c r="I244" s="4181"/>
      <c r="J244" s="4181"/>
      <c r="K244" s="4181"/>
      <c r="L244" s="4181"/>
      <c r="M244" s="4181"/>
      <c r="N244" s="4181"/>
      <c r="O244" s="4181"/>
      <c r="P244" s="4181"/>
      <c r="Q244" s="4181"/>
      <c r="R244" s="4181"/>
      <c r="S244" s="4181"/>
      <c r="T244" s="4181"/>
      <c r="U244" s="4181"/>
      <c r="V244" s="4181"/>
      <c r="W244" s="4181"/>
      <c r="X244" s="4181"/>
      <c r="Y244" s="4181"/>
      <c r="Z244" s="4181"/>
    </row>
    <row r="245" ht="20.25" customHeight="1">
      <c r="A245" s="4181"/>
      <c r="B245" s="4181"/>
      <c r="C245" s="4181"/>
      <c r="D245" s="4181"/>
      <c r="E245" s="4181"/>
      <c r="F245" s="4181"/>
      <c r="G245" s="4181"/>
      <c r="H245" s="4181"/>
      <c r="I245" s="4181"/>
      <c r="J245" s="4181"/>
      <c r="K245" s="4181"/>
      <c r="L245" s="4181"/>
      <c r="M245" s="4181"/>
      <c r="N245" s="4181"/>
      <c r="O245" s="4181"/>
      <c r="P245" s="4181"/>
      <c r="Q245" s="4181"/>
      <c r="R245" s="4181"/>
      <c r="S245" s="4181"/>
      <c r="T245" s="4181"/>
      <c r="U245" s="4181"/>
      <c r="V245" s="4181"/>
      <c r="W245" s="4181"/>
      <c r="X245" s="4181"/>
      <c r="Y245" s="4181"/>
      <c r="Z245" s="4181"/>
    </row>
    <row r="246" ht="20.25" customHeight="1">
      <c r="A246" s="4181"/>
      <c r="B246" s="4181"/>
      <c r="C246" s="4181"/>
      <c r="D246" s="4181"/>
      <c r="E246" s="4181"/>
      <c r="F246" s="4181"/>
      <c r="G246" s="4181"/>
      <c r="H246" s="4181"/>
      <c r="I246" s="4181"/>
      <c r="J246" s="4181"/>
      <c r="K246" s="4181"/>
      <c r="L246" s="4181"/>
      <c r="M246" s="4181"/>
      <c r="N246" s="4181"/>
      <c r="O246" s="4181"/>
      <c r="P246" s="4181"/>
      <c r="Q246" s="4181"/>
      <c r="R246" s="4181"/>
      <c r="S246" s="4181"/>
      <c r="T246" s="4181"/>
      <c r="U246" s="4181"/>
      <c r="V246" s="4181"/>
      <c r="W246" s="4181"/>
      <c r="X246" s="4181"/>
      <c r="Y246" s="4181"/>
      <c r="Z246" s="4181"/>
    </row>
    <row r="247" ht="20.25" customHeight="1">
      <c r="A247" s="4181"/>
      <c r="B247" s="4181"/>
      <c r="C247" s="4181"/>
      <c r="D247" s="4181"/>
      <c r="E247" s="4181"/>
      <c r="F247" s="4181"/>
      <c r="G247" s="4181"/>
      <c r="H247" s="4181"/>
      <c r="I247" s="4181"/>
      <c r="J247" s="4181"/>
      <c r="K247" s="4181"/>
      <c r="L247" s="4181"/>
      <c r="M247" s="4181"/>
      <c r="N247" s="4181"/>
      <c r="O247" s="4181"/>
      <c r="P247" s="4181"/>
      <c r="Q247" s="4181"/>
      <c r="R247" s="4181"/>
      <c r="S247" s="4181"/>
      <c r="T247" s="4181"/>
      <c r="U247" s="4181"/>
      <c r="V247" s="4181"/>
      <c r="W247" s="4181"/>
      <c r="X247" s="4181"/>
      <c r="Y247" s="4181"/>
      <c r="Z247" s="4181"/>
    </row>
    <row r="248" ht="20.25" customHeight="1">
      <c r="A248" s="4181"/>
      <c r="B248" s="4181"/>
      <c r="C248" s="4181"/>
      <c r="D248" s="4181"/>
      <c r="E248" s="4181"/>
      <c r="F248" s="4181"/>
      <c r="G248" s="4181"/>
      <c r="H248" s="4181"/>
      <c r="I248" s="4181"/>
      <c r="J248" s="4181"/>
      <c r="K248" s="4181"/>
      <c r="L248" s="4181"/>
      <c r="M248" s="4181"/>
      <c r="N248" s="4181"/>
      <c r="O248" s="4181"/>
      <c r="P248" s="4181"/>
      <c r="Q248" s="4181"/>
      <c r="R248" s="4181"/>
      <c r="S248" s="4181"/>
      <c r="T248" s="4181"/>
      <c r="U248" s="4181"/>
      <c r="V248" s="4181"/>
      <c r="W248" s="4181"/>
      <c r="X248" s="4181"/>
      <c r="Y248" s="4181"/>
      <c r="Z248" s="4181"/>
    </row>
    <row r="249" ht="20.25" customHeight="1">
      <c r="A249" s="4181"/>
      <c r="B249" s="4181"/>
      <c r="C249" s="4181"/>
      <c r="D249" s="4181"/>
      <c r="E249" s="4181"/>
      <c r="F249" s="4181"/>
      <c r="G249" s="4181"/>
      <c r="H249" s="4181"/>
      <c r="I249" s="4181"/>
      <c r="J249" s="4181"/>
      <c r="K249" s="4181"/>
      <c r="L249" s="4181"/>
      <c r="M249" s="4181"/>
      <c r="N249" s="4181"/>
      <c r="O249" s="4181"/>
      <c r="P249" s="4181"/>
      <c r="Q249" s="4181"/>
      <c r="R249" s="4181"/>
      <c r="S249" s="4181"/>
      <c r="T249" s="4181"/>
      <c r="U249" s="4181"/>
      <c r="V249" s="4181"/>
      <c r="W249" s="4181"/>
      <c r="X249" s="4181"/>
      <c r="Y249" s="4181"/>
      <c r="Z249" s="4181"/>
    </row>
    <row r="250" ht="20.25" customHeight="1">
      <c r="A250" s="4181"/>
      <c r="B250" s="4181"/>
      <c r="C250" s="4181"/>
      <c r="D250" s="4181"/>
      <c r="E250" s="4181"/>
      <c r="F250" s="4181"/>
      <c r="G250" s="4181"/>
      <c r="H250" s="4181"/>
      <c r="I250" s="4181"/>
      <c r="J250" s="4181"/>
      <c r="K250" s="4181"/>
      <c r="L250" s="4181"/>
      <c r="M250" s="4181"/>
      <c r="N250" s="4181"/>
      <c r="O250" s="4181"/>
      <c r="P250" s="4181"/>
      <c r="Q250" s="4181"/>
      <c r="R250" s="4181"/>
      <c r="S250" s="4181"/>
      <c r="T250" s="4181"/>
      <c r="U250" s="4181"/>
      <c r="V250" s="4181"/>
      <c r="W250" s="4181"/>
      <c r="X250" s="4181"/>
      <c r="Y250" s="4181"/>
      <c r="Z250" s="4181"/>
    </row>
    <row r="251" ht="20.25" customHeight="1">
      <c r="A251" s="4181"/>
      <c r="B251" s="4181"/>
      <c r="C251" s="4181"/>
      <c r="D251" s="4181"/>
      <c r="E251" s="4181"/>
      <c r="F251" s="4181"/>
      <c r="G251" s="4181"/>
      <c r="H251" s="4181"/>
      <c r="I251" s="4181"/>
      <c r="J251" s="4181"/>
      <c r="K251" s="4181"/>
      <c r="L251" s="4181"/>
      <c r="M251" s="4181"/>
      <c r="N251" s="4181"/>
      <c r="O251" s="4181"/>
      <c r="P251" s="4181"/>
      <c r="Q251" s="4181"/>
      <c r="R251" s="4181"/>
      <c r="S251" s="4181"/>
      <c r="T251" s="4181"/>
      <c r="U251" s="4181"/>
      <c r="V251" s="4181"/>
      <c r="W251" s="4181"/>
      <c r="X251" s="4181"/>
      <c r="Y251" s="4181"/>
      <c r="Z251" s="4181"/>
    </row>
    <row r="252" ht="20.25" customHeight="1">
      <c r="A252" s="4181"/>
      <c r="B252" s="4181"/>
      <c r="C252" s="4181"/>
      <c r="D252" s="4181"/>
      <c r="E252" s="4181"/>
      <c r="F252" s="4181"/>
      <c r="G252" s="4181"/>
      <c r="H252" s="4181"/>
      <c r="I252" s="4181"/>
      <c r="J252" s="4181"/>
      <c r="K252" s="4181"/>
      <c r="L252" s="4181"/>
      <c r="M252" s="4181"/>
      <c r="N252" s="4181"/>
      <c r="O252" s="4181"/>
      <c r="P252" s="4181"/>
      <c r="Q252" s="4181"/>
      <c r="R252" s="4181"/>
      <c r="S252" s="4181"/>
      <c r="T252" s="4181"/>
      <c r="U252" s="4181"/>
      <c r="V252" s="4181"/>
      <c r="W252" s="4181"/>
      <c r="X252" s="4181"/>
      <c r="Y252" s="4181"/>
      <c r="Z252" s="4181"/>
    </row>
    <row r="253" ht="20.25" customHeight="1">
      <c r="A253" s="4181"/>
      <c r="B253" s="4181"/>
      <c r="C253" s="4181"/>
      <c r="D253" s="4181"/>
      <c r="E253" s="4181"/>
      <c r="F253" s="4181"/>
      <c r="G253" s="4181"/>
      <c r="H253" s="4181"/>
      <c r="I253" s="4181"/>
      <c r="J253" s="4181"/>
      <c r="K253" s="4181"/>
      <c r="L253" s="4181"/>
      <c r="M253" s="4181"/>
      <c r="N253" s="4181"/>
      <c r="O253" s="4181"/>
      <c r="P253" s="4181"/>
      <c r="Q253" s="4181"/>
      <c r="R253" s="4181"/>
      <c r="S253" s="4181"/>
      <c r="T253" s="4181"/>
      <c r="U253" s="4181"/>
      <c r="V253" s="4181"/>
      <c r="W253" s="4181"/>
      <c r="X253" s="4181"/>
      <c r="Y253" s="4181"/>
      <c r="Z253" s="4181"/>
    </row>
    <row r="254" ht="20.25" customHeight="1">
      <c r="A254" s="4181"/>
      <c r="B254" s="4181"/>
      <c r="C254" s="4181"/>
      <c r="D254" s="4181"/>
      <c r="E254" s="4181"/>
      <c r="F254" s="4181"/>
      <c r="G254" s="4181"/>
      <c r="H254" s="4181"/>
      <c r="I254" s="4181"/>
      <c r="J254" s="4181"/>
      <c r="K254" s="4181"/>
      <c r="L254" s="4181"/>
      <c r="M254" s="4181"/>
      <c r="N254" s="4181"/>
      <c r="O254" s="4181"/>
      <c r="P254" s="4181"/>
      <c r="Q254" s="4181"/>
      <c r="R254" s="4181"/>
      <c r="S254" s="4181"/>
      <c r="T254" s="4181"/>
      <c r="U254" s="4181"/>
      <c r="V254" s="4181"/>
      <c r="W254" s="4181"/>
      <c r="X254" s="4181"/>
      <c r="Y254" s="4181"/>
      <c r="Z254" s="4181"/>
    </row>
    <row r="255" ht="20.25" customHeight="1">
      <c r="A255" s="4181"/>
      <c r="B255" s="4181"/>
      <c r="C255" s="4181"/>
      <c r="D255" s="4181"/>
      <c r="E255" s="4181"/>
      <c r="F255" s="4181"/>
      <c r="G255" s="4181"/>
      <c r="H255" s="4181"/>
      <c r="I255" s="4181"/>
      <c r="J255" s="4181"/>
      <c r="K255" s="4181"/>
      <c r="L255" s="4181"/>
      <c r="M255" s="4181"/>
      <c r="N255" s="4181"/>
      <c r="O255" s="4181"/>
      <c r="P255" s="4181"/>
      <c r="Q255" s="4181"/>
      <c r="R255" s="4181"/>
      <c r="S255" s="4181"/>
      <c r="T255" s="4181"/>
      <c r="U255" s="4181"/>
      <c r="V255" s="4181"/>
      <c r="W255" s="4181"/>
      <c r="X255" s="4181"/>
      <c r="Y255" s="4181"/>
      <c r="Z255" s="4181"/>
    </row>
    <row r="256" ht="20.25" customHeight="1">
      <c r="A256" s="4181"/>
      <c r="B256" s="4181"/>
      <c r="C256" s="4181"/>
      <c r="D256" s="4181"/>
      <c r="E256" s="4181"/>
      <c r="F256" s="4181"/>
      <c r="G256" s="4181"/>
      <c r="H256" s="4181"/>
      <c r="I256" s="4181"/>
      <c r="J256" s="4181"/>
      <c r="K256" s="4181"/>
      <c r="L256" s="4181"/>
      <c r="M256" s="4181"/>
      <c r="N256" s="4181"/>
      <c r="O256" s="4181"/>
      <c r="P256" s="4181"/>
      <c r="Q256" s="4181"/>
      <c r="R256" s="4181"/>
      <c r="S256" s="4181"/>
      <c r="T256" s="4181"/>
      <c r="U256" s="4181"/>
      <c r="V256" s="4181"/>
      <c r="W256" s="4181"/>
      <c r="X256" s="4181"/>
      <c r="Y256" s="4181"/>
      <c r="Z256" s="4181"/>
    </row>
    <row r="257" ht="20.25" customHeight="1">
      <c r="A257" s="4181"/>
      <c r="B257" s="4181"/>
      <c r="C257" s="4181"/>
      <c r="D257" s="4181"/>
      <c r="E257" s="4181"/>
      <c r="F257" s="4181"/>
      <c r="G257" s="4181"/>
      <c r="H257" s="4181"/>
      <c r="I257" s="4181"/>
      <c r="J257" s="4181"/>
      <c r="K257" s="4181"/>
      <c r="L257" s="4181"/>
      <c r="M257" s="4181"/>
      <c r="N257" s="4181"/>
      <c r="O257" s="4181"/>
      <c r="P257" s="4181"/>
      <c r="Q257" s="4181"/>
      <c r="R257" s="4181"/>
      <c r="S257" s="4181"/>
      <c r="T257" s="4181"/>
      <c r="U257" s="4181"/>
      <c r="V257" s="4181"/>
      <c r="W257" s="4181"/>
      <c r="X257" s="4181"/>
      <c r="Y257" s="4181"/>
      <c r="Z257" s="4181"/>
    </row>
    <row r="258" ht="20.25" customHeight="1">
      <c r="A258" s="4181"/>
      <c r="B258" s="4181"/>
      <c r="C258" s="4181"/>
      <c r="D258" s="4181"/>
      <c r="E258" s="4181"/>
      <c r="F258" s="4181"/>
      <c r="G258" s="4181"/>
      <c r="H258" s="4181"/>
      <c r="I258" s="4181"/>
      <c r="J258" s="4181"/>
      <c r="K258" s="4181"/>
      <c r="L258" s="4181"/>
      <c r="M258" s="4181"/>
      <c r="N258" s="4181"/>
      <c r="O258" s="4181"/>
      <c r="P258" s="4181"/>
      <c r="Q258" s="4181"/>
      <c r="R258" s="4181"/>
      <c r="S258" s="4181"/>
      <c r="T258" s="4181"/>
      <c r="U258" s="4181"/>
      <c r="V258" s="4181"/>
      <c r="W258" s="4181"/>
      <c r="X258" s="4181"/>
      <c r="Y258" s="4181"/>
      <c r="Z258" s="4181"/>
    </row>
    <row r="259" ht="20.25" customHeight="1">
      <c r="A259" s="4181"/>
      <c r="B259" s="4181"/>
      <c r="C259" s="4181"/>
      <c r="D259" s="4181"/>
      <c r="E259" s="4181"/>
      <c r="F259" s="4181"/>
      <c r="G259" s="4181"/>
      <c r="H259" s="4181"/>
      <c r="I259" s="4181"/>
      <c r="J259" s="4181"/>
      <c r="K259" s="4181"/>
      <c r="L259" s="4181"/>
      <c r="M259" s="4181"/>
      <c r="N259" s="4181"/>
      <c r="O259" s="4181"/>
      <c r="P259" s="4181"/>
      <c r="Q259" s="4181"/>
      <c r="R259" s="4181"/>
      <c r="S259" s="4181"/>
      <c r="T259" s="4181"/>
      <c r="U259" s="4181"/>
      <c r="V259" s="4181"/>
      <c r="W259" s="4181"/>
      <c r="X259" s="4181"/>
      <c r="Y259" s="4181"/>
      <c r="Z259" s="4181"/>
    </row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>
      <c r="B997" s="4289"/>
      <c r="C997" s="4289"/>
      <c r="D997" s="4289"/>
      <c r="E997" s="4289"/>
      <c r="F997" s="4289"/>
      <c r="G997" s="4289"/>
      <c r="H997" s="4289"/>
      <c r="I997" s="4289"/>
      <c r="J997" s="4289"/>
      <c r="K997" s="4289"/>
      <c r="L997" s="4289"/>
      <c r="M997" s="4289"/>
      <c r="N997" s="4289"/>
      <c r="O997" s="4289"/>
      <c r="P997" s="4289"/>
      <c r="Q997" s="4289"/>
    </row>
    <row r="998" ht="15" customHeight="1">
      <c r="B998" s="4289"/>
      <c r="C998" s="4289"/>
      <c r="D998" s="4289"/>
      <c r="E998" s="4289"/>
      <c r="F998" s="4289"/>
      <c r="G998" s="4289"/>
      <c r="H998" s="4289"/>
      <c r="I998" s="4289"/>
      <c r="J998" s="4289"/>
      <c r="K998" s="4289"/>
      <c r="L998" s="4289"/>
      <c r="M998" s="4289"/>
      <c r="N998" s="4289"/>
      <c r="O998" s="4289"/>
      <c r="P998" s="4289"/>
      <c r="Q998" s="4289"/>
    </row>
    <row r="999" ht="15" customHeight="1">
      <c r="B999" s="4289"/>
      <c r="C999" s="4289"/>
      <c r="D999" s="4289"/>
      <c r="E999" s="4289"/>
      <c r="F999" s="4289"/>
      <c r="G999" s="4289"/>
      <c r="H999" s="4289"/>
      <c r="I999" s="4289"/>
      <c r="J999" s="4289"/>
      <c r="K999" s="4289"/>
      <c r="L999" s="4289"/>
      <c r="M999" s="4289"/>
      <c r="N999" s="4289"/>
      <c r="O999" s="4289"/>
      <c r="P999" s="4289"/>
      <c r="Q999" s="4289"/>
    </row>
    <row r="1000" ht="15" customHeight="1">
      <c r="B1000" s="4289"/>
      <c r="C1000" s="4289"/>
      <c r="D1000" s="4289"/>
      <c r="E1000" s="4289"/>
      <c r="F1000" s="4289"/>
      <c r="G1000" s="4289"/>
      <c r="H1000" s="4289"/>
      <c r="I1000" s="4289"/>
      <c r="J1000" s="4289"/>
      <c r="K1000" s="4289"/>
      <c r="L1000" s="4289"/>
      <c r="M1000" s="4289"/>
      <c r="N1000" s="4289"/>
      <c r="O1000" s="4289"/>
      <c r="P1000" s="4289"/>
      <c r="Q1000" s="4289"/>
    </row>
    <row r="1001" ht="15" customHeight="1">
      <c r="B1001" s="4289"/>
      <c r="C1001" s="4289"/>
      <c r="D1001" s="4289"/>
      <c r="E1001" s="4289"/>
      <c r="F1001" s="4289"/>
      <c r="G1001" s="4289"/>
      <c r="H1001" s="4289"/>
      <c r="I1001" s="4289"/>
      <c r="J1001" s="4289"/>
      <c r="K1001" s="4289"/>
      <c r="L1001" s="4289"/>
      <c r="M1001" s="4289"/>
      <c r="N1001" s="4289"/>
      <c r="O1001" s="4289"/>
      <c r="P1001" s="4289"/>
      <c r="Q1001" s="4289"/>
    </row>
    <row r="1002" ht="15" customHeight="1">
      <c r="B1002" s="4289"/>
      <c r="C1002" s="4289"/>
      <c r="D1002" s="4289"/>
      <c r="E1002" s="4289"/>
      <c r="F1002" s="4289"/>
      <c r="G1002" s="4289"/>
      <c r="H1002" s="4289"/>
      <c r="I1002" s="4289"/>
      <c r="J1002" s="4289"/>
      <c r="K1002" s="4289"/>
      <c r="L1002" s="4289"/>
      <c r="M1002" s="4289"/>
      <c r="N1002" s="4289"/>
      <c r="O1002" s="4289"/>
      <c r="P1002" s="4289"/>
      <c r="Q1002" s="4289"/>
    </row>
    <row r="1003" ht="15" customHeight="1">
      <c r="B1003" s="4289"/>
      <c r="C1003" s="4289"/>
      <c r="D1003" s="4289"/>
      <c r="E1003" s="4289"/>
      <c r="F1003" s="4289"/>
      <c r="G1003" s="4289"/>
      <c r="H1003" s="4289"/>
      <c r="I1003" s="4289"/>
      <c r="J1003" s="4289"/>
      <c r="K1003" s="4289"/>
      <c r="L1003" s="4289"/>
      <c r="M1003" s="4289"/>
      <c r="N1003" s="4289"/>
      <c r="O1003" s="4289"/>
      <c r="P1003" s="4289"/>
      <c r="Q1003" s="4289"/>
    </row>
    <row r="1004" ht="15" customHeight="1">
      <c r="B1004" s="4289"/>
      <c r="C1004" s="4289"/>
      <c r="D1004" s="4289"/>
      <c r="E1004" s="4289"/>
      <c r="F1004" s="4289"/>
      <c r="G1004" s="4289"/>
      <c r="H1004" s="4289"/>
      <c r="I1004" s="4289"/>
      <c r="J1004" s="4289"/>
      <c r="K1004" s="4289"/>
      <c r="L1004" s="4289"/>
      <c r="M1004" s="4289"/>
      <c r="N1004" s="4289"/>
      <c r="O1004" s="4289"/>
      <c r="P1004" s="4289"/>
      <c r="Q1004" s="4289"/>
    </row>
    <row r="1005" ht="15" customHeight="1">
      <c r="B1005" s="4289"/>
      <c r="C1005" s="4289"/>
      <c r="D1005" s="4289"/>
      <c r="E1005" s="4289"/>
      <c r="F1005" s="4289"/>
      <c r="G1005" s="4289"/>
      <c r="H1005" s="4289"/>
      <c r="I1005" s="4289"/>
      <c r="J1005" s="4289"/>
      <c r="K1005" s="4289"/>
      <c r="L1005" s="4289"/>
      <c r="M1005" s="4289"/>
      <c r="N1005" s="4289"/>
      <c r="O1005" s="4289"/>
      <c r="P1005" s="4289"/>
      <c r="Q1005" s="4289"/>
    </row>
    <row r="1006" ht="15" customHeight="1">
      <c r="B1006" s="4289"/>
      <c r="C1006" s="4289"/>
      <c r="D1006" s="4289"/>
      <c r="E1006" s="4289"/>
      <c r="F1006" s="4289"/>
      <c r="G1006" s="4289"/>
      <c r="H1006" s="4289"/>
      <c r="I1006" s="4289"/>
      <c r="J1006" s="4289"/>
      <c r="K1006" s="4289"/>
      <c r="L1006" s="4289"/>
      <c r="M1006" s="4289"/>
      <c r="N1006" s="4289"/>
      <c r="O1006" s="4289"/>
      <c r="P1006" s="4289"/>
      <c r="Q1006" s="4289"/>
    </row>
    <row r="1007" ht="15" customHeight="1">
      <c r="B1007" s="4289"/>
      <c r="C1007" s="4289"/>
      <c r="D1007" s="4289"/>
      <c r="E1007" s="4289"/>
      <c r="F1007" s="4289"/>
      <c r="G1007" s="4289"/>
      <c r="H1007" s="4289"/>
      <c r="I1007" s="4289"/>
      <c r="J1007" s="4289"/>
      <c r="K1007" s="4289"/>
      <c r="L1007" s="4289"/>
      <c r="M1007" s="4289"/>
      <c r="N1007" s="4289"/>
      <c r="O1007" s="4289"/>
      <c r="P1007" s="4289"/>
      <c r="Q1007" s="4289"/>
    </row>
    <row r="1008" ht="15" customHeight="1">
      <c r="B1008" s="4289"/>
      <c r="C1008" s="4289"/>
      <c r="D1008" s="4289"/>
      <c r="E1008" s="4289"/>
      <c r="F1008" s="4289"/>
      <c r="G1008" s="4289"/>
      <c r="H1008" s="4289"/>
      <c r="I1008" s="4289"/>
      <c r="J1008" s="4289"/>
      <c r="K1008" s="4289"/>
      <c r="L1008" s="4289"/>
      <c r="M1008" s="4289"/>
      <c r="N1008" s="4289"/>
      <c r="O1008" s="4289"/>
      <c r="P1008" s="4289"/>
      <c r="Q1008" s="4289"/>
    </row>
  </sheetData>
  <mergeCells count="9">
    <mergeCell ref="A1:P1"/>
    <mergeCell ref="A2:P2"/>
    <mergeCell ref="A4:A5"/>
    <mergeCell ref="B4:D4"/>
    <mergeCell ref="E4:G4"/>
    <mergeCell ref="H4:J4"/>
    <mergeCell ref="K4:M4"/>
    <mergeCell ref="N4:P4"/>
    <mergeCell ref="A62:P62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4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4">
    <tabColor rgb="FF00B050"/>
    <outlinePr applyStyles="0" summaryBelow="1" summaryRight="1" showOutlineSymbols="1"/>
    <pageSetUpPr autoPageBreaks="1" fitToPage="0"/>
  </sheetPr>
  <sheetViews>
    <sheetView view="pageBreakPreview" topLeftCell="A10" zoomScale="50" workbookViewId="0">
      <selection activeCell="N17" activeCellId="0" sqref="N17"/>
    </sheetView>
  </sheetViews>
  <sheetFormatPr defaultColWidth="14.42578125" defaultRowHeight="12.75"/>
  <cols>
    <col customWidth="1" min="1" max="1" style="1870" width="88.42578125"/>
    <col customWidth="1" min="2" max="16" style="1870" width="9.42578125"/>
    <col customWidth="1" min="17" max="17" style="1870" width="10.85546875"/>
    <col customWidth="1" min="18" max="18" style="1870" width="11.42578125"/>
    <col customWidth="1" min="19" max="19" style="1870" width="12.5703125"/>
    <col customWidth="1" min="20" max="20" style="1870" width="9.140625"/>
    <col customWidth="1" min="21" max="26" style="1870" width="8"/>
    <col min="27" max="16384" style="1870" width="14.42578125"/>
  </cols>
  <sheetData>
    <row r="1" ht="55.5" customHeight="1">
      <c r="A1" s="4290" t="s">
        <v>316</v>
      </c>
      <c r="B1" s="4288"/>
      <c r="C1" s="4288"/>
      <c r="D1" s="4288"/>
      <c r="E1" s="4288"/>
      <c r="F1" s="4288"/>
      <c r="G1" s="4288"/>
      <c r="H1" s="4288"/>
      <c r="I1" s="4288"/>
      <c r="J1" s="4288"/>
      <c r="K1" s="4288"/>
      <c r="L1" s="4288"/>
      <c r="M1" s="4288"/>
      <c r="N1" s="4288"/>
      <c r="O1" s="4288"/>
      <c r="P1" s="4288"/>
      <c r="Q1" s="4288"/>
      <c r="R1" s="4288"/>
      <c r="S1" s="4288"/>
      <c r="T1" s="4181"/>
      <c r="U1" s="4181"/>
      <c r="V1" s="4181"/>
      <c r="W1" s="4181"/>
      <c r="X1" s="4181"/>
      <c r="Y1" s="4181"/>
      <c r="Z1" s="4181"/>
    </row>
    <row r="2" ht="27.75" customHeight="1">
      <c r="A2" s="4290" t="s">
        <v>32</v>
      </c>
      <c r="B2" s="4288"/>
      <c r="C2" s="4288"/>
      <c r="D2" s="4288"/>
      <c r="E2" s="4288"/>
      <c r="F2" s="4288"/>
      <c r="G2" s="4288"/>
      <c r="H2" s="4288"/>
      <c r="I2" s="4288"/>
      <c r="J2" s="4288"/>
      <c r="K2" s="4288"/>
      <c r="L2" s="4288"/>
      <c r="M2" s="4288"/>
      <c r="N2" s="4288"/>
      <c r="O2" s="4288"/>
      <c r="P2" s="4288"/>
      <c r="Q2" s="4288"/>
      <c r="R2" s="4288"/>
      <c r="S2" s="4288"/>
      <c r="T2" s="4181"/>
      <c r="U2" s="4181"/>
      <c r="V2" s="4181"/>
      <c r="W2" s="4181"/>
      <c r="X2" s="4181"/>
      <c r="Y2" s="4181"/>
      <c r="Z2" s="4181"/>
    </row>
    <row r="3" ht="33" customHeight="1">
      <c r="A3" s="4290"/>
      <c r="B3" s="4291"/>
      <c r="C3" s="4291"/>
      <c r="D3" s="4291"/>
      <c r="E3" s="4291"/>
      <c r="F3" s="4291"/>
      <c r="G3" s="4291"/>
      <c r="H3" s="4291"/>
      <c r="I3" s="4291"/>
      <c r="J3" s="4291"/>
      <c r="K3" s="4291"/>
      <c r="L3" s="4291"/>
      <c r="M3" s="4291"/>
      <c r="N3" s="4291"/>
      <c r="O3" s="4291"/>
      <c r="P3" s="4291"/>
      <c r="Q3" s="4291"/>
      <c r="R3" s="4291"/>
      <c r="S3" s="4292"/>
      <c r="T3" s="4181"/>
      <c r="U3" s="4181"/>
      <c r="V3" s="4181"/>
      <c r="W3" s="4181"/>
      <c r="X3" s="4181"/>
      <c r="Y3" s="4181"/>
      <c r="Z3" s="4181"/>
    </row>
    <row r="4" ht="33" customHeight="1">
      <c r="A4" s="4183" t="s">
        <v>3</v>
      </c>
      <c r="B4" s="4183" t="s">
        <v>4</v>
      </c>
      <c r="C4" s="4184"/>
      <c r="D4" s="4184"/>
      <c r="E4" s="4183" t="s">
        <v>5</v>
      </c>
      <c r="F4" s="4184"/>
      <c r="G4" s="4185"/>
      <c r="H4" s="4186" t="s">
        <v>6</v>
      </c>
      <c r="I4" s="4184"/>
      <c r="J4" s="4184"/>
      <c r="K4" s="4183" t="s">
        <v>7</v>
      </c>
      <c r="L4" s="4184"/>
      <c r="M4" s="4185"/>
      <c r="N4" s="4293">
        <v>5</v>
      </c>
      <c r="O4" s="4184"/>
      <c r="P4" s="4184"/>
      <c r="Q4" s="4183" t="s">
        <v>26</v>
      </c>
      <c r="R4" s="4184"/>
      <c r="S4" s="4185"/>
      <c r="T4" s="4181"/>
      <c r="U4" s="4181"/>
      <c r="V4" s="4181"/>
      <c r="W4" s="4181"/>
      <c r="X4" s="4181"/>
      <c r="Y4" s="4181"/>
      <c r="Z4" s="4181"/>
    </row>
    <row r="5" ht="33" customHeight="1">
      <c r="A5" s="4294"/>
      <c r="B5" s="4294"/>
      <c r="C5" s="1870"/>
      <c r="D5" s="1870"/>
      <c r="E5" s="4295"/>
      <c r="F5" s="4296"/>
      <c r="G5" s="4297"/>
      <c r="H5" s="4296"/>
      <c r="I5" s="4296"/>
      <c r="J5" s="4296"/>
      <c r="K5" s="4187"/>
      <c r="L5" s="4298"/>
      <c r="M5" s="4299"/>
      <c r="N5" s="4294"/>
      <c r="O5" s="1870"/>
      <c r="P5" s="1870"/>
      <c r="Q5" s="4187"/>
      <c r="R5" s="4298"/>
      <c r="S5" s="4299"/>
      <c r="T5" s="4181"/>
      <c r="U5" s="4181"/>
      <c r="V5" s="4181"/>
      <c r="W5" s="4181"/>
      <c r="X5" s="4181"/>
      <c r="Y5" s="4181"/>
      <c r="Z5" s="4181"/>
    </row>
    <row r="6" ht="174" customHeight="1">
      <c r="A6" s="4187"/>
      <c r="B6" s="4300" t="s">
        <v>9</v>
      </c>
      <c r="C6" s="4300" t="s">
        <v>10</v>
      </c>
      <c r="D6" s="4300" t="s">
        <v>11</v>
      </c>
      <c r="E6" s="4300" t="s">
        <v>9</v>
      </c>
      <c r="F6" s="4300" t="s">
        <v>10</v>
      </c>
      <c r="G6" s="4300" t="s">
        <v>11</v>
      </c>
      <c r="H6" s="4300" t="s">
        <v>9</v>
      </c>
      <c r="I6" s="4300" t="s">
        <v>10</v>
      </c>
      <c r="J6" s="4300" t="s">
        <v>11</v>
      </c>
      <c r="K6" s="4300" t="s">
        <v>9</v>
      </c>
      <c r="L6" s="4300" t="s">
        <v>10</v>
      </c>
      <c r="M6" s="4300" t="s">
        <v>11</v>
      </c>
      <c r="N6" s="4300" t="s">
        <v>9</v>
      </c>
      <c r="O6" s="4300" t="s">
        <v>10</v>
      </c>
      <c r="P6" s="4300" t="s">
        <v>11</v>
      </c>
      <c r="Q6" s="4300" t="s">
        <v>9</v>
      </c>
      <c r="R6" s="4300" t="s">
        <v>10</v>
      </c>
      <c r="S6" s="4301" t="s">
        <v>11</v>
      </c>
      <c r="T6" s="4181"/>
      <c r="U6" s="4181"/>
      <c r="V6" s="4181"/>
      <c r="W6" s="4181"/>
      <c r="X6" s="4181"/>
      <c r="Y6" s="4181"/>
      <c r="Z6" s="4181"/>
    </row>
    <row r="7" ht="34.5" customHeight="1">
      <c r="A7" s="4302" t="s">
        <v>12</v>
      </c>
      <c r="B7" s="4303"/>
      <c r="C7" s="4304"/>
      <c r="D7" s="4305"/>
      <c r="E7" s="4306"/>
      <c r="F7" s="4306"/>
      <c r="G7" s="4307"/>
      <c r="H7" s="4303"/>
      <c r="I7" s="4306"/>
      <c r="J7" s="4308"/>
      <c r="K7" s="4306"/>
      <c r="L7" s="4306"/>
      <c r="M7" s="4307"/>
      <c r="N7" s="4303"/>
      <c r="O7" s="4306"/>
      <c r="P7" s="4308"/>
      <c r="Q7" s="4309"/>
      <c r="R7" s="4309"/>
      <c r="S7" s="4310"/>
      <c r="T7" s="4181"/>
      <c r="U7" s="4181"/>
      <c r="V7" s="4181"/>
      <c r="W7" s="4181"/>
      <c r="X7" s="4181"/>
      <c r="Y7" s="4181"/>
      <c r="Z7" s="4181"/>
    </row>
    <row r="8" ht="28.5" customHeight="1">
      <c r="A8" s="4311" t="s">
        <v>318</v>
      </c>
      <c r="B8" s="4312">
        <f t="shared" ref="B8:S15" si="799">B19+B29</f>
        <v>0</v>
      </c>
      <c r="C8" s="4313">
        <f t="shared" si="799"/>
        <v>0</v>
      </c>
      <c r="D8" s="4314">
        <f t="shared" si="799"/>
        <v>0</v>
      </c>
      <c r="E8" s="4312">
        <f t="shared" si="799"/>
        <v>0</v>
      </c>
      <c r="F8" s="4313">
        <f t="shared" si="799"/>
        <v>0</v>
      </c>
      <c r="G8" s="4314">
        <f t="shared" si="799"/>
        <v>0</v>
      </c>
      <c r="H8" s="4312">
        <f t="shared" si="799"/>
        <v>0</v>
      </c>
      <c r="I8" s="4313">
        <f t="shared" si="799"/>
        <v>0</v>
      </c>
      <c r="J8" s="4314">
        <f t="shared" si="799"/>
        <v>0</v>
      </c>
      <c r="K8" s="4312">
        <f t="shared" si="799"/>
        <v>0</v>
      </c>
      <c r="L8" s="4313">
        <f t="shared" si="799"/>
        <v>0</v>
      </c>
      <c r="M8" s="4314">
        <f t="shared" si="799"/>
        <v>0</v>
      </c>
      <c r="N8" s="4312">
        <f t="shared" si="799"/>
        <v>0</v>
      </c>
      <c r="O8" s="4313">
        <f t="shared" si="799"/>
        <v>0</v>
      </c>
      <c r="P8" s="4314">
        <f t="shared" si="799"/>
        <v>0</v>
      </c>
      <c r="Q8" s="4315">
        <f t="shared" si="799"/>
        <v>0</v>
      </c>
      <c r="R8" s="4316">
        <f t="shared" si="799"/>
        <v>0</v>
      </c>
      <c r="S8" s="4317">
        <f t="shared" si="799"/>
        <v>0</v>
      </c>
      <c r="T8" s="4181"/>
      <c r="U8" s="4181"/>
      <c r="V8" s="4181"/>
      <c r="W8" s="4181"/>
      <c r="X8" s="4181"/>
      <c r="Y8" s="4181"/>
      <c r="Z8" s="4181"/>
    </row>
    <row r="9" ht="28.5" customHeight="1">
      <c r="A9" s="4318" t="s">
        <v>321</v>
      </c>
      <c r="B9" s="4319">
        <f t="shared" si="799"/>
        <v>0</v>
      </c>
      <c r="C9" s="4320">
        <f t="shared" si="799"/>
        <v>0</v>
      </c>
      <c r="D9" s="4321">
        <f t="shared" si="799"/>
        <v>0</v>
      </c>
      <c r="E9" s="4319">
        <f t="shared" si="799"/>
        <v>0</v>
      </c>
      <c r="F9" s="4320">
        <f t="shared" si="799"/>
        <v>0</v>
      </c>
      <c r="G9" s="4321">
        <f t="shared" si="799"/>
        <v>0</v>
      </c>
      <c r="H9" s="4319">
        <f t="shared" si="799"/>
        <v>0</v>
      </c>
      <c r="I9" s="4320">
        <f t="shared" si="799"/>
        <v>0</v>
      </c>
      <c r="J9" s="4321">
        <f t="shared" si="799"/>
        <v>0</v>
      </c>
      <c r="K9" s="4319">
        <v>0</v>
      </c>
      <c r="L9" s="4320">
        <f>L20+L30</f>
        <v>0</v>
      </c>
      <c r="M9" s="4321">
        <f t="shared" si="799"/>
        <v>0</v>
      </c>
      <c r="N9" s="4319">
        <f t="shared" si="799"/>
        <v>1</v>
      </c>
      <c r="O9" s="4320">
        <f t="shared" si="799"/>
        <v>21</v>
      </c>
      <c r="P9" s="4321">
        <f t="shared" si="799"/>
        <v>22</v>
      </c>
      <c r="Q9" s="4322">
        <f>Q20+Q30</f>
        <v>1</v>
      </c>
      <c r="R9" s="4323">
        <f t="shared" si="799"/>
        <v>21</v>
      </c>
      <c r="S9" s="4324">
        <f>S20+S30</f>
        <v>22</v>
      </c>
      <c r="T9" s="4181"/>
      <c r="U9" s="4181"/>
      <c r="V9" s="4181"/>
      <c r="W9" s="4181"/>
      <c r="X9" s="4181"/>
      <c r="Y9" s="4181"/>
      <c r="Z9" s="4181"/>
    </row>
    <row r="10" ht="28.5" customHeight="1">
      <c r="A10" s="4318" t="s">
        <v>323</v>
      </c>
      <c r="B10" s="4319">
        <f t="shared" si="799"/>
        <v>0</v>
      </c>
      <c r="C10" s="4320">
        <f t="shared" si="799"/>
        <v>3</v>
      </c>
      <c r="D10" s="4321">
        <f t="shared" si="799"/>
        <v>3</v>
      </c>
      <c r="E10" s="4319">
        <f t="shared" si="799"/>
        <v>0</v>
      </c>
      <c r="F10" s="4320">
        <f t="shared" si="799"/>
        <v>9</v>
      </c>
      <c r="G10" s="4321">
        <f t="shared" si="799"/>
        <v>9</v>
      </c>
      <c r="H10" s="4319">
        <f t="shared" si="799"/>
        <v>0</v>
      </c>
      <c r="I10" s="4320">
        <f t="shared" si="799"/>
        <v>18</v>
      </c>
      <c r="J10" s="4321">
        <f t="shared" si="799"/>
        <v>18</v>
      </c>
      <c r="K10" s="4319">
        <f t="shared" si="799"/>
        <v>0</v>
      </c>
      <c r="L10" s="4320">
        <f t="shared" si="799"/>
        <v>6</v>
      </c>
      <c r="M10" s="4321">
        <f t="shared" si="799"/>
        <v>6</v>
      </c>
      <c r="N10" s="4319">
        <f t="shared" si="799"/>
        <v>0</v>
      </c>
      <c r="O10" s="4320">
        <f t="shared" si="799"/>
        <v>0</v>
      </c>
      <c r="P10" s="4321">
        <f t="shared" si="799"/>
        <v>0</v>
      </c>
      <c r="Q10" s="4322">
        <f t="shared" si="799"/>
        <v>0</v>
      </c>
      <c r="R10" s="4323">
        <f t="shared" si="799"/>
        <v>36</v>
      </c>
      <c r="S10" s="4324">
        <f t="shared" si="799"/>
        <v>36</v>
      </c>
      <c r="T10" s="4181"/>
      <c r="U10" s="4181"/>
      <c r="V10" s="4181"/>
      <c r="W10" s="4181"/>
      <c r="X10" s="4181"/>
      <c r="Y10" s="4181"/>
      <c r="Z10" s="4181"/>
    </row>
    <row r="11" ht="22.5" customHeight="1">
      <c r="A11" s="4325" t="s">
        <v>325</v>
      </c>
      <c r="B11" s="4319">
        <f t="shared" si="799"/>
        <v>0</v>
      </c>
      <c r="C11" s="4320">
        <f t="shared" si="799"/>
        <v>3</v>
      </c>
      <c r="D11" s="4321">
        <f t="shared" si="799"/>
        <v>3</v>
      </c>
      <c r="E11" s="4319">
        <f t="shared" si="799"/>
        <v>0</v>
      </c>
      <c r="F11" s="4326">
        <f t="shared" si="799"/>
        <v>9</v>
      </c>
      <c r="G11" s="4321">
        <f t="shared" si="799"/>
        <v>9</v>
      </c>
      <c r="H11" s="4319">
        <f t="shared" si="799"/>
        <v>0</v>
      </c>
      <c r="I11" s="4320">
        <f t="shared" si="799"/>
        <v>18</v>
      </c>
      <c r="J11" s="4321">
        <f t="shared" si="799"/>
        <v>18</v>
      </c>
      <c r="K11" s="4327">
        <f t="shared" si="799"/>
        <v>0</v>
      </c>
      <c r="L11" s="4326">
        <f t="shared" si="799"/>
        <v>6</v>
      </c>
      <c r="M11" s="4321">
        <f t="shared" si="799"/>
        <v>6</v>
      </c>
      <c r="N11" s="4327">
        <f t="shared" si="799"/>
        <v>0</v>
      </c>
      <c r="O11" s="4326">
        <f t="shared" si="799"/>
        <v>0</v>
      </c>
      <c r="P11" s="4321">
        <f t="shared" si="799"/>
        <v>0</v>
      </c>
      <c r="Q11" s="4328">
        <f t="shared" si="799"/>
        <v>0</v>
      </c>
      <c r="R11" s="4329">
        <f t="shared" si="799"/>
        <v>36</v>
      </c>
      <c r="S11" s="4324">
        <f t="shared" si="799"/>
        <v>36</v>
      </c>
      <c r="T11" s="4181"/>
      <c r="U11" s="4181"/>
      <c r="V11" s="4181"/>
      <c r="W11" s="4181"/>
      <c r="X11" s="4181"/>
      <c r="Y11" s="4181"/>
      <c r="Z11" s="4181"/>
    </row>
    <row r="12" ht="28.5" customHeight="1">
      <c r="A12" s="4318" t="s">
        <v>328</v>
      </c>
      <c r="B12" s="4319">
        <f t="shared" si="799"/>
        <v>9</v>
      </c>
      <c r="C12" s="4320">
        <f t="shared" si="799"/>
        <v>10</v>
      </c>
      <c r="D12" s="4321">
        <f t="shared" si="799"/>
        <v>19</v>
      </c>
      <c r="E12" s="4319">
        <f t="shared" si="799"/>
        <v>13</v>
      </c>
      <c r="F12" s="4320">
        <f t="shared" si="799"/>
        <v>1</v>
      </c>
      <c r="G12" s="4321">
        <f t="shared" si="799"/>
        <v>14</v>
      </c>
      <c r="H12" s="4319">
        <f t="shared" si="799"/>
        <v>13</v>
      </c>
      <c r="I12" s="4320">
        <f t="shared" si="799"/>
        <v>8</v>
      </c>
      <c r="J12" s="4321">
        <f t="shared" si="799"/>
        <v>21</v>
      </c>
      <c r="K12" s="4319">
        <f t="shared" si="799"/>
        <v>18</v>
      </c>
      <c r="L12" s="4320">
        <f t="shared" si="799"/>
        <v>3</v>
      </c>
      <c r="M12" s="4321">
        <f t="shared" si="799"/>
        <v>21</v>
      </c>
      <c r="N12" s="4319">
        <f t="shared" si="799"/>
        <v>12</v>
      </c>
      <c r="O12" s="4320">
        <f t="shared" si="799"/>
        <v>6</v>
      </c>
      <c r="P12" s="4321">
        <f t="shared" si="799"/>
        <v>18</v>
      </c>
      <c r="Q12" s="4322">
        <f t="shared" si="799"/>
        <v>65</v>
      </c>
      <c r="R12" s="4323">
        <f t="shared" si="799"/>
        <v>28</v>
      </c>
      <c r="S12" s="4324">
        <f t="shared" si="799"/>
        <v>93</v>
      </c>
      <c r="T12" s="4181"/>
      <c r="U12" s="4181"/>
      <c r="V12" s="4181"/>
      <c r="W12" s="4181"/>
      <c r="X12" s="4181"/>
      <c r="Y12" s="4181"/>
      <c r="Z12" s="4181"/>
    </row>
    <row r="13" ht="28.5" customHeight="1">
      <c r="A13" s="4318" t="s">
        <v>329</v>
      </c>
      <c r="B13" s="4319">
        <f t="shared" si="799"/>
        <v>10</v>
      </c>
      <c r="C13" s="4320">
        <f t="shared" si="799"/>
        <v>7</v>
      </c>
      <c r="D13" s="4321">
        <f t="shared" si="799"/>
        <v>17</v>
      </c>
      <c r="E13" s="4319">
        <f t="shared" si="799"/>
        <v>9</v>
      </c>
      <c r="F13" s="4320">
        <f t="shared" si="799"/>
        <v>6</v>
      </c>
      <c r="G13" s="4321">
        <f t="shared" si="799"/>
        <v>15</v>
      </c>
      <c r="H13" s="4319">
        <f t="shared" si="799"/>
        <v>20</v>
      </c>
      <c r="I13" s="4320">
        <f t="shared" si="799"/>
        <v>18</v>
      </c>
      <c r="J13" s="4321">
        <f t="shared" si="799"/>
        <v>38</v>
      </c>
      <c r="K13" s="4319">
        <f t="shared" si="799"/>
        <v>17</v>
      </c>
      <c r="L13" s="4320">
        <f t="shared" si="799"/>
        <v>8</v>
      </c>
      <c r="M13" s="4321">
        <f t="shared" si="799"/>
        <v>25</v>
      </c>
      <c r="N13" s="4319">
        <f t="shared" si="799"/>
        <v>10</v>
      </c>
      <c r="O13" s="4320">
        <f t="shared" si="799"/>
        <v>9</v>
      </c>
      <c r="P13" s="4321">
        <f t="shared" si="799"/>
        <v>19</v>
      </c>
      <c r="Q13" s="4322">
        <f t="shared" si="799"/>
        <v>66</v>
      </c>
      <c r="R13" s="4323">
        <f t="shared" si="799"/>
        <v>48</v>
      </c>
      <c r="S13" s="4324">
        <f t="shared" si="799"/>
        <v>114</v>
      </c>
      <c r="T13" s="4181"/>
      <c r="U13" s="4181"/>
      <c r="V13" s="4181"/>
      <c r="W13" s="4181"/>
      <c r="X13" s="4181"/>
      <c r="Y13" s="4181"/>
      <c r="Z13" s="4181"/>
    </row>
    <row r="14" ht="36" customHeight="1">
      <c r="A14" s="4318" t="s">
        <v>330</v>
      </c>
      <c r="B14" s="4319">
        <f t="shared" si="799"/>
        <v>0</v>
      </c>
      <c r="C14" s="4320">
        <f t="shared" si="799"/>
        <v>0</v>
      </c>
      <c r="D14" s="4321">
        <f t="shared" si="799"/>
        <v>0</v>
      </c>
      <c r="E14" s="4319">
        <f t="shared" si="799"/>
        <v>0</v>
      </c>
      <c r="F14" s="4320">
        <f t="shared" ref="F14:G15" si="800">F35+F25</f>
        <v>0</v>
      </c>
      <c r="G14" s="4321">
        <f t="shared" si="800"/>
        <v>0</v>
      </c>
      <c r="H14" s="4319">
        <f t="shared" si="799"/>
        <v>0</v>
      </c>
      <c r="I14" s="4320">
        <f t="shared" si="799"/>
        <v>0</v>
      </c>
      <c r="J14" s="4321">
        <f t="shared" si="799"/>
        <v>0</v>
      </c>
      <c r="K14" s="4319">
        <f t="shared" si="799"/>
        <v>0</v>
      </c>
      <c r="L14" s="4320">
        <f t="shared" si="799"/>
        <v>0</v>
      </c>
      <c r="M14" s="4321">
        <f t="shared" si="799"/>
        <v>0</v>
      </c>
      <c r="N14" s="4319">
        <f t="shared" si="799"/>
        <v>0</v>
      </c>
      <c r="O14" s="4320">
        <f t="shared" si="799"/>
        <v>0</v>
      </c>
      <c r="P14" s="4321">
        <f t="shared" si="799"/>
        <v>0</v>
      </c>
      <c r="Q14" s="4322">
        <f t="shared" si="799"/>
        <v>0</v>
      </c>
      <c r="R14" s="4323">
        <f t="shared" si="799"/>
        <v>0</v>
      </c>
      <c r="S14" s="4324">
        <f t="shared" si="799"/>
        <v>0</v>
      </c>
      <c r="T14" s="4181"/>
      <c r="U14" s="4181"/>
      <c r="V14" s="4181"/>
      <c r="W14" s="4181"/>
      <c r="X14" s="4181"/>
      <c r="Y14" s="4181"/>
      <c r="Z14" s="4181"/>
    </row>
    <row r="15" ht="36" customHeight="1">
      <c r="A15" s="4330" t="s">
        <v>331</v>
      </c>
      <c r="B15" s="4319">
        <f t="shared" si="799"/>
        <v>0</v>
      </c>
      <c r="C15" s="4320">
        <f t="shared" si="799"/>
        <v>17</v>
      </c>
      <c r="D15" s="4321">
        <f t="shared" si="799"/>
        <v>17</v>
      </c>
      <c r="E15" s="4319">
        <f t="shared" si="799"/>
        <v>17</v>
      </c>
      <c r="F15" s="4320">
        <f t="shared" si="800"/>
        <v>1</v>
      </c>
      <c r="G15" s="4321">
        <f t="shared" si="800"/>
        <v>18</v>
      </c>
      <c r="H15" s="4319">
        <f t="shared" si="799"/>
        <v>19</v>
      </c>
      <c r="I15" s="4320">
        <f t="shared" si="799"/>
        <v>0</v>
      </c>
      <c r="J15" s="4321">
        <f t="shared" si="799"/>
        <v>19</v>
      </c>
      <c r="K15" s="4331">
        <f t="shared" si="799"/>
        <v>14</v>
      </c>
      <c r="L15" s="4332">
        <f t="shared" si="799"/>
        <v>5</v>
      </c>
      <c r="M15" s="4333">
        <f t="shared" si="799"/>
        <v>19</v>
      </c>
      <c r="N15" s="4331">
        <f t="shared" si="799"/>
        <v>0</v>
      </c>
      <c r="O15" s="4332">
        <f t="shared" si="799"/>
        <v>14</v>
      </c>
      <c r="P15" s="4333">
        <f t="shared" si="799"/>
        <v>14</v>
      </c>
      <c r="Q15" s="4334">
        <f t="shared" si="799"/>
        <v>50</v>
      </c>
      <c r="R15" s="4335">
        <f t="shared" si="799"/>
        <v>37</v>
      </c>
      <c r="S15" s="4336">
        <f t="shared" si="799"/>
        <v>87</v>
      </c>
      <c r="T15" s="4181"/>
      <c r="U15" s="4181"/>
      <c r="V15" s="4181"/>
      <c r="W15" s="4181"/>
      <c r="X15" s="4181"/>
      <c r="Y15" s="4181"/>
      <c r="Z15" s="4181"/>
    </row>
    <row r="16" ht="34.5" customHeight="1">
      <c r="A16" s="4337" t="s">
        <v>17</v>
      </c>
      <c r="B16" s="4244">
        <f t="shared" ref="B16:S16" si="801">B8+B9+B10+B12+B13+B14+B15</f>
        <v>19</v>
      </c>
      <c r="C16" s="4244">
        <f t="shared" si="801"/>
        <v>37</v>
      </c>
      <c r="D16" s="4244">
        <f t="shared" si="801"/>
        <v>56</v>
      </c>
      <c r="E16" s="4244">
        <f t="shared" si="801"/>
        <v>39</v>
      </c>
      <c r="F16" s="4244">
        <f t="shared" si="801"/>
        <v>17</v>
      </c>
      <c r="G16" s="4244">
        <f t="shared" si="801"/>
        <v>56</v>
      </c>
      <c r="H16" s="4244">
        <f t="shared" si="801"/>
        <v>52</v>
      </c>
      <c r="I16" s="4244">
        <f t="shared" si="801"/>
        <v>44</v>
      </c>
      <c r="J16" s="4244">
        <f t="shared" si="801"/>
        <v>96</v>
      </c>
      <c r="K16" s="4244">
        <f t="shared" si="801"/>
        <v>49</v>
      </c>
      <c r="L16" s="4244">
        <f t="shared" si="801"/>
        <v>22</v>
      </c>
      <c r="M16" s="4244">
        <f t="shared" si="801"/>
        <v>71</v>
      </c>
      <c r="N16" s="4244">
        <f t="shared" si="801"/>
        <v>23</v>
      </c>
      <c r="O16" s="4244">
        <f t="shared" si="801"/>
        <v>50</v>
      </c>
      <c r="P16" s="4244">
        <f t="shared" si="801"/>
        <v>73</v>
      </c>
      <c r="Q16" s="4244">
        <f t="shared" si="801"/>
        <v>182</v>
      </c>
      <c r="R16" s="4244">
        <f t="shared" si="801"/>
        <v>170</v>
      </c>
      <c r="S16" s="4226">
        <f t="shared" si="801"/>
        <v>352</v>
      </c>
      <c r="T16" s="4181"/>
      <c r="U16" s="4181"/>
      <c r="V16" s="4181"/>
      <c r="W16" s="4181"/>
      <c r="X16" s="4181"/>
      <c r="Y16" s="4181"/>
      <c r="Z16" s="4181"/>
    </row>
    <row r="17" ht="30.75" customHeight="1">
      <c r="A17" s="4338" t="s">
        <v>18</v>
      </c>
      <c r="B17" s="4339"/>
      <c r="C17" s="4340"/>
      <c r="D17" s="4305"/>
      <c r="E17" s="4309"/>
      <c r="F17" s="4340"/>
      <c r="G17" s="4341"/>
      <c r="H17" s="4339"/>
      <c r="I17" s="4340"/>
      <c r="J17" s="4341"/>
      <c r="K17" s="4339"/>
      <c r="L17" s="4340"/>
      <c r="M17" s="4341"/>
      <c r="N17" s="4339"/>
      <c r="O17" s="4340"/>
      <c r="P17" s="4341"/>
      <c r="Q17" s="4342"/>
      <c r="R17" s="4343"/>
      <c r="S17" s="4344"/>
      <c r="T17" s="4181"/>
      <c r="U17" s="4181"/>
      <c r="V17" s="4181"/>
      <c r="W17" s="4181"/>
      <c r="X17" s="4181"/>
      <c r="Y17" s="4181"/>
      <c r="Z17" s="4181"/>
    </row>
    <row r="18" ht="30.75" customHeight="1">
      <c r="A18" s="4345" t="s">
        <v>19</v>
      </c>
      <c r="B18" s="4346"/>
      <c r="C18" s="4347"/>
      <c r="D18" s="4348"/>
      <c r="E18" s="4349"/>
      <c r="F18" s="4347"/>
      <c r="G18" s="4344"/>
      <c r="H18" s="4346"/>
      <c r="I18" s="4347"/>
      <c r="J18" s="4344"/>
      <c r="K18" s="4346"/>
      <c r="L18" s="4347"/>
      <c r="M18" s="4344"/>
      <c r="N18" s="4342"/>
      <c r="O18" s="4343"/>
      <c r="P18" s="4344"/>
      <c r="Q18" s="4350"/>
      <c r="R18" s="4351"/>
      <c r="S18" s="4352"/>
      <c r="T18" s="4181"/>
      <c r="U18" s="4181"/>
      <c r="V18" s="4181"/>
      <c r="W18" s="4181"/>
      <c r="X18" s="4181"/>
      <c r="Y18" s="4181"/>
      <c r="Z18" s="4181"/>
    </row>
    <row r="19" ht="29.25" customHeight="1">
      <c r="A19" s="4353" t="s">
        <v>318</v>
      </c>
      <c r="B19" s="4248">
        <v>0</v>
      </c>
      <c r="C19" s="4249">
        <v>0</v>
      </c>
      <c r="D19" s="4250">
        <f t="shared" ref="D19:D21" si="802">B19+C19</f>
        <v>0</v>
      </c>
      <c r="E19" s="4248">
        <v>0</v>
      </c>
      <c r="F19" s="4249">
        <v>0</v>
      </c>
      <c r="G19" s="4250">
        <f t="shared" ref="G19:G21" si="803">E19+F19</f>
        <v>0</v>
      </c>
      <c r="H19" s="4248">
        <v>0</v>
      </c>
      <c r="I19" s="4249">
        <v>0</v>
      </c>
      <c r="J19" s="4250">
        <f t="shared" ref="J19:J21" si="804">H19+I19</f>
        <v>0</v>
      </c>
      <c r="K19" s="4248">
        <v>0</v>
      </c>
      <c r="L19" s="4249">
        <v>0</v>
      </c>
      <c r="M19" s="4250">
        <f t="shared" ref="M19:M26" si="805">K19+L19</f>
        <v>0</v>
      </c>
      <c r="N19" s="4248">
        <v>0</v>
      </c>
      <c r="O19" s="4249">
        <v>0</v>
      </c>
      <c r="P19" s="4250">
        <f t="shared" ref="P19:P26" si="806">N19+O19</f>
        <v>0</v>
      </c>
      <c r="Q19" s="4315">
        <f t="shared" ref="Q19:R20" si="807">B19+E19+H19+K19+N19</f>
        <v>0</v>
      </c>
      <c r="R19" s="4316">
        <f t="shared" si="807"/>
        <v>0</v>
      </c>
      <c r="S19" s="4317">
        <f t="shared" ref="S19:S20" si="808">Q19+R19</f>
        <v>0</v>
      </c>
      <c r="T19" s="4181"/>
      <c r="U19" s="4181"/>
      <c r="V19" s="4181"/>
      <c r="W19" s="4181"/>
      <c r="X19" s="4181"/>
      <c r="Y19" s="4181"/>
      <c r="Z19" s="4181"/>
    </row>
    <row r="20" ht="36" customHeight="1">
      <c r="A20" s="4354" t="s">
        <v>321</v>
      </c>
      <c r="B20" s="4255">
        <v>0</v>
      </c>
      <c r="C20" s="4256">
        <v>0</v>
      </c>
      <c r="D20" s="4257">
        <f t="shared" si="802"/>
        <v>0</v>
      </c>
      <c r="E20" s="4255">
        <v>0</v>
      </c>
      <c r="F20" s="4256">
        <v>0</v>
      </c>
      <c r="G20" s="4257">
        <f t="shared" si="803"/>
        <v>0</v>
      </c>
      <c r="H20" s="4255">
        <v>0</v>
      </c>
      <c r="I20" s="4256">
        <v>0</v>
      </c>
      <c r="J20" s="4257">
        <f t="shared" si="804"/>
        <v>0</v>
      </c>
      <c r="K20" s="4255">
        <v>0</v>
      </c>
      <c r="L20" s="4256">
        <v>0</v>
      </c>
      <c r="M20" s="4257">
        <f t="shared" si="805"/>
        <v>0</v>
      </c>
      <c r="N20" s="4255">
        <v>1</v>
      </c>
      <c r="O20" s="4256">
        <v>21</v>
      </c>
      <c r="P20" s="4254">
        <f t="shared" si="806"/>
        <v>22</v>
      </c>
      <c r="Q20" s="4322">
        <f t="shared" si="807"/>
        <v>1</v>
      </c>
      <c r="R20" s="4323">
        <f t="shared" si="807"/>
        <v>21</v>
      </c>
      <c r="S20" s="4324">
        <f t="shared" si="808"/>
        <v>22</v>
      </c>
      <c r="T20" s="4181"/>
      <c r="U20" s="4181"/>
      <c r="V20" s="4181"/>
      <c r="W20" s="4181"/>
      <c r="X20" s="4181"/>
      <c r="Y20" s="4181"/>
      <c r="Z20" s="4181"/>
    </row>
    <row r="21" ht="30.75" customHeight="1">
      <c r="A21" s="4354" t="s">
        <v>323</v>
      </c>
      <c r="B21" s="4263">
        <f t="shared" ref="B21:C21" si="809">SUM(B22)</f>
        <v>0</v>
      </c>
      <c r="C21" s="4256">
        <f t="shared" si="809"/>
        <v>3</v>
      </c>
      <c r="D21" s="4254">
        <f t="shared" si="802"/>
        <v>3</v>
      </c>
      <c r="E21" s="4263">
        <f t="shared" ref="E21:S21" si="810">SUM(E22)</f>
        <v>0</v>
      </c>
      <c r="F21" s="4256">
        <f t="shared" si="810"/>
        <v>9</v>
      </c>
      <c r="G21" s="4254">
        <f t="shared" si="803"/>
        <v>9</v>
      </c>
      <c r="H21" s="4263">
        <f t="shared" si="810"/>
        <v>0</v>
      </c>
      <c r="I21" s="4256">
        <f t="shared" si="810"/>
        <v>18</v>
      </c>
      <c r="J21" s="4254">
        <f t="shared" si="804"/>
        <v>18</v>
      </c>
      <c r="K21" s="4263">
        <f t="shared" si="810"/>
        <v>0</v>
      </c>
      <c r="L21" s="4256">
        <f t="shared" si="810"/>
        <v>6</v>
      </c>
      <c r="M21" s="4254">
        <f t="shared" si="805"/>
        <v>6</v>
      </c>
      <c r="N21" s="4263">
        <f t="shared" si="810"/>
        <v>0</v>
      </c>
      <c r="O21" s="4256">
        <f t="shared" si="810"/>
        <v>0</v>
      </c>
      <c r="P21" s="4254">
        <f t="shared" si="806"/>
        <v>0</v>
      </c>
      <c r="Q21" s="4322">
        <f t="shared" si="810"/>
        <v>0</v>
      </c>
      <c r="R21" s="4323">
        <f t="shared" si="810"/>
        <v>36</v>
      </c>
      <c r="S21" s="4324">
        <f t="shared" si="810"/>
        <v>36</v>
      </c>
      <c r="T21" s="4181"/>
      <c r="U21" s="4181"/>
      <c r="V21" s="4181"/>
      <c r="W21" s="4181"/>
      <c r="X21" s="4181"/>
      <c r="Y21" s="4181"/>
      <c r="Z21" s="4181"/>
    </row>
    <row r="22" ht="30" customHeight="1">
      <c r="A22" s="4355" t="s">
        <v>334</v>
      </c>
      <c r="B22" s="4252">
        <v>0</v>
      </c>
      <c r="C22" s="4253">
        <v>3</v>
      </c>
      <c r="D22" s="4254">
        <f>SUM(B22:C22)</f>
        <v>3</v>
      </c>
      <c r="E22" s="4252">
        <v>0</v>
      </c>
      <c r="F22" s="4253">
        <v>9</v>
      </c>
      <c r="G22" s="4254">
        <f>SUM(E22:F22)</f>
        <v>9</v>
      </c>
      <c r="H22" s="4252">
        <v>0</v>
      </c>
      <c r="I22" s="4253">
        <v>18</v>
      </c>
      <c r="J22" s="4254">
        <f>SUM(H22:I22)</f>
        <v>18</v>
      </c>
      <c r="K22" s="4252">
        <v>0</v>
      </c>
      <c r="L22" s="4253">
        <v>6</v>
      </c>
      <c r="M22" s="4254">
        <f t="shared" si="805"/>
        <v>6</v>
      </c>
      <c r="N22" s="4252">
        <v>0</v>
      </c>
      <c r="O22" s="4253">
        <v>0</v>
      </c>
      <c r="P22" s="4254">
        <f t="shared" si="806"/>
        <v>0</v>
      </c>
      <c r="Q22" s="4328">
        <f t="shared" ref="Q22:R26" si="811">B22+E22+H22+K22+N22</f>
        <v>0</v>
      </c>
      <c r="R22" s="4329">
        <f t="shared" si="811"/>
        <v>36</v>
      </c>
      <c r="S22" s="4324">
        <f t="shared" ref="S22:S26" si="812">Q22+R22</f>
        <v>36</v>
      </c>
      <c r="T22" s="4356"/>
      <c r="U22" s="4181"/>
      <c r="V22" s="4181"/>
      <c r="W22" s="4181"/>
      <c r="X22" s="4181"/>
      <c r="Y22" s="4181"/>
      <c r="Z22" s="4181"/>
    </row>
    <row r="23" ht="36" customHeight="1">
      <c r="A23" s="4354" t="s">
        <v>328</v>
      </c>
      <c r="B23" s="4263">
        <v>9</v>
      </c>
      <c r="C23" s="4256">
        <v>10</v>
      </c>
      <c r="D23" s="4254">
        <f t="shared" ref="D23:D26" si="813">B23+C23</f>
        <v>19</v>
      </c>
      <c r="E23" s="4263">
        <v>13</v>
      </c>
      <c r="F23" s="4256">
        <v>1</v>
      </c>
      <c r="G23" s="4254">
        <f t="shared" ref="G23:G26" si="814">E23+F23</f>
        <v>14</v>
      </c>
      <c r="H23" s="4263">
        <v>13</v>
      </c>
      <c r="I23" s="4256">
        <v>8</v>
      </c>
      <c r="J23" s="4254">
        <f t="shared" ref="J23:J26" si="815">H23+I23</f>
        <v>21</v>
      </c>
      <c r="K23" s="4263">
        <v>18</v>
      </c>
      <c r="L23" s="4256">
        <v>2</v>
      </c>
      <c r="M23" s="4254">
        <f t="shared" si="805"/>
        <v>20</v>
      </c>
      <c r="N23" s="4263">
        <v>10</v>
      </c>
      <c r="O23" s="4256">
        <v>6</v>
      </c>
      <c r="P23" s="4254">
        <f t="shared" si="806"/>
        <v>16</v>
      </c>
      <c r="Q23" s="4322">
        <f t="shared" si="811"/>
        <v>63</v>
      </c>
      <c r="R23" s="4323">
        <f t="shared" si="811"/>
        <v>27</v>
      </c>
      <c r="S23" s="4324">
        <f t="shared" si="812"/>
        <v>90</v>
      </c>
      <c r="T23" s="4181"/>
      <c r="U23" s="4181"/>
      <c r="V23" s="4181"/>
      <c r="W23" s="4181"/>
      <c r="X23" s="4181"/>
      <c r="Y23" s="4181"/>
      <c r="Z23" s="4181"/>
    </row>
    <row r="24" ht="36" customHeight="1">
      <c r="A24" s="4354" t="s">
        <v>329</v>
      </c>
      <c r="B24" s="4263">
        <v>10</v>
      </c>
      <c r="C24" s="4256">
        <v>7</v>
      </c>
      <c r="D24" s="4254">
        <f t="shared" si="813"/>
        <v>17</v>
      </c>
      <c r="E24" s="4263">
        <v>9</v>
      </c>
      <c r="F24" s="4256">
        <v>6</v>
      </c>
      <c r="G24" s="4254">
        <f t="shared" si="814"/>
        <v>15</v>
      </c>
      <c r="H24" s="4263">
        <v>20</v>
      </c>
      <c r="I24" s="4256">
        <v>18</v>
      </c>
      <c r="J24" s="4254">
        <f t="shared" si="815"/>
        <v>38</v>
      </c>
      <c r="K24" s="4263">
        <v>17</v>
      </c>
      <c r="L24" s="4256">
        <v>8</v>
      </c>
      <c r="M24" s="4254">
        <f t="shared" si="805"/>
        <v>25</v>
      </c>
      <c r="N24" s="4263">
        <v>10</v>
      </c>
      <c r="O24" s="4256">
        <v>9</v>
      </c>
      <c r="P24" s="4254">
        <f t="shared" si="806"/>
        <v>19</v>
      </c>
      <c r="Q24" s="4322">
        <f t="shared" si="811"/>
        <v>66</v>
      </c>
      <c r="R24" s="4323">
        <f t="shared" si="811"/>
        <v>48</v>
      </c>
      <c r="S24" s="4324">
        <f t="shared" si="812"/>
        <v>114</v>
      </c>
      <c r="T24" s="4181"/>
      <c r="U24" s="4181"/>
      <c r="V24" s="4181"/>
      <c r="W24" s="4181"/>
      <c r="X24" s="4181"/>
      <c r="Y24" s="4181"/>
      <c r="Z24" s="4181"/>
    </row>
    <row r="25" ht="24.75" customHeight="1">
      <c r="A25" s="4354" t="s">
        <v>330</v>
      </c>
      <c r="B25" s="4263">
        <v>0</v>
      </c>
      <c r="C25" s="4256">
        <v>0</v>
      </c>
      <c r="D25" s="4254">
        <f t="shared" si="813"/>
        <v>0</v>
      </c>
      <c r="E25" s="4263">
        <v>0</v>
      </c>
      <c r="F25" s="4256">
        <v>0</v>
      </c>
      <c r="G25" s="4254">
        <f t="shared" si="814"/>
        <v>0</v>
      </c>
      <c r="H25" s="4263">
        <v>0</v>
      </c>
      <c r="I25" s="4256">
        <v>0</v>
      </c>
      <c r="J25" s="4254">
        <f t="shared" si="815"/>
        <v>0</v>
      </c>
      <c r="K25" s="4263">
        <v>0</v>
      </c>
      <c r="L25" s="4256">
        <v>0</v>
      </c>
      <c r="M25" s="4254">
        <f t="shared" si="805"/>
        <v>0</v>
      </c>
      <c r="N25" s="4263">
        <v>0</v>
      </c>
      <c r="O25" s="4256">
        <v>0</v>
      </c>
      <c r="P25" s="4254">
        <f t="shared" si="806"/>
        <v>0</v>
      </c>
      <c r="Q25" s="4322">
        <f t="shared" si="811"/>
        <v>0</v>
      </c>
      <c r="R25" s="4323">
        <f t="shared" si="811"/>
        <v>0</v>
      </c>
      <c r="S25" s="4324">
        <f t="shared" si="812"/>
        <v>0</v>
      </c>
      <c r="T25" s="4181"/>
      <c r="U25" s="4181"/>
      <c r="V25" s="4181"/>
      <c r="W25" s="4181"/>
      <c r="X25" s="4181"/>
      <c r="Y25" s="4181"/>
      <c r="Z25" s="4181"/>
    </row>
    <row r="26" ht="24.75" customHeight="1">
      <c r="A26" s="4357" t="s">
        <v>331</v>
      </c>
      <c r="B26" s="4266">
        <v>0</v>
      </c>
      <c r="C26" s="4267">
        <v>17</v>
      </c>
      <c r="D26" s="4254">
        <f t="shared" si="813"/>
        <v>17</v>
      </c>
      <c r="E26" s="4266">
        <v>17</v>
      </c>
      <c r="F26" s="4267">
        <v>1</v>
      </c>
      <c r="G26" s="4254">
        <f t="shared" si="814"/>
        <v>18</v>
      </c>
      <c r="H26" s="4266">
        <v>19</v>
      </c>
      <c r="I26" s="4267">
        <v>0</v>
      </c>
      <c r="J26" s="4254">
        <f t="shared" si="815"/>
        <v>19</v>
      </c>
      <c r="K26" s="4266">
        <v>14</v>
      </c>
      <c r="L26" s="4267">
        <v>5</v>
      </c>
      <c r="M26" s="4254">
        <f t="shared" si="805"/>
        <v>19</v>
      </c>
      <c r="N26" s="4266">
        <v>0</v>
      </c>
      <c r="O26" s="4267">
        <v>14</v>
      </c>
      <c r="P26" s="4254">
        <f t="shared" si="806"/>
        <v>14</v>
      </c>
      <c r="Q26" s="4334">
        <f t="shared" si="811"/>
        <v>50</v>
      </c>
      <c r="R26" s="4335">
        <f t="shared" si="811"/>
        <v>37</v>
      </c>
      <c r="S26" s="4336">
        <f t="shared" si="812"/>
        <v>87</v>
      </c>
      <c r="T26" s="4181"/>
      <c r="U26" s="4181"/>
      <c r="V26" s="4181"/>
      <c r="W26" s="4181"/>
      <c r="X26" s="4181"/>
      <c r="Y26" s="4181"/>
      <c r="Z26" s="4181"/>
    </row>
    <row r="27" ht="33.75" customHeight="1">
      <c r="A27" s="4358" t="s">
        <v>21</v>
      </c>
      <c r="B27" s="4359">
        <f t="shared" ref="B27:S27" si="816">B19+B20+B21+B23+B24+B25+B26</f>
        <v>19</v>
      </c>
      <c r="C27" s="4359">
        <f t="shared" si="816"/>
        <v>37</v>
      </c>
      <c r="D27" s="4359">
        <f t="shared" si="816"/>
        <v>56</v>
      </c>
      <c r="E27" s="4359">
        <f t="shared" si="816"/>
        <v>39</v>
      </c>
      <c r="F27" s="4359">
        <f t="shared" si="816"/>
        <v>17</v>
      </c>
      <c r="G27" s="4359">
        <f t="shared" si="816"/>
        <v>56</v>
      </c>
      <c r="H27" s="4359">
        <f t="shared" si="816"/>
        <v>52</v>
      </c>
      <c r="I27" s="4359">
        <f t="shared" si="816"/>
        <v>44</v>
      </c>
      <c r="J27" s="4359">
        <f t="shared" si="816"/>
        <v>96</v>
      </c>
      <c r="K27" s="4359">
        <f t="shared" si="816"/>
        <v>49</v>
      </c>
      <c r="L27" s="4359">
        <f t="shared" si="816"/>
        <v>21</v>
      </c>
      <c r="M27" s="4359">
        <f t="shared" si="816"/>
        <v>70</v>
      </c>
      <c r="N27" s="4359">
        <f t="shared" si="816"/>
        <v>21</v>
      </c>
      <c r="O27" s="4359">
        <f t="shared" si="816"/>
        <v>50</v>
      </c>
      <c r="P27" s="4359">
        <f t="shared" si="816"/>
        <v>71</v>
      </c>
      <c r="Q27" s="4244">
        <f t="shared" si="816"/>
        <v>180</v>
      </c>
      <c r="R27" s="4244">
        <f t="shared" si="816"/>
        <v>169</v>
      </c>
      <c r="S27" s="4226">
        <f t="shared" si="816"/>
        <v>349</v>
      </c>
      <c r="T27" s="4181"/>
      <c r="U27" s="4181"/>
      <c r="V27" s="4181"/>
      <c r="W27" s="4181"/>
      <c r="X27" s="4181"/>
      <c r="Y27" s="4181"/>
      <c r="Z27" s="4181"/>
    </row>
    <row r="28" ht="31.5" customHeight="1">
      <c r="A28" s="4360" t="s">
        <v>22</v>
      </c>
      <c r="B28" s="4346"/>
      <c r="C28" s="4347"/>
      <c r="D28" s="4348"/>
      <c r="E28" s="4346"/>
      <c r="F28" s="4347"/>
      <c r="G28" s="4348"/>
      <c r="H28" s="4346"/>
      <c r="I28" s="4347"/>
      <c r="J28" s="4348"/>
      <c r="K28" s="4346"/>
      <c r="L28" s="4347"/>
      <c r="M28" s="4348"/>
      <c r="N28" s="4346"/>
      <c r="O28" s="4347"/>
      <c r="P28" s="4348"/>
      <c r="Q28" s="4361"/>
      <c r="R28" s="4343"/>
      <c r="S28" s="4344"/>
      <c r="T28" s="4181"/>
      <c r="U28" s="4181"/>
      <c r="V28" s="4181"/>
      <c r="W28" s="4181"/>
      <c r="X28" s="4181"/>
      <c r="Y28" s="4181"/>
      <c r="Z28" s="4181"/>
    </row>
    <row r="29" ht="24.75" customHeight="1">
      <c r="A29" s="4353" t="s">
        <v>318</v>
      </c>
      <c r="B29" s="4248">
        <v>0</v>
      </c>
      <c r="C29" s="4249">
        <v>0</v>
      </c>
      <c r="D29" s="4250">
        <f t="shared" ref="D29:D36" si="817">B29+C29</f>
        <v>0</v>
      </c>
      <c r="E29" s="4248">
        <v>0</v>
      </c>
      <c r="F29" s="4249">
        <v>0</v>
      </c>
      <c r="G29" s="4250">
        <f t="shared" ref="G29:G36" si="818">E29+F29</f>
        <v>0</v>
      </c>
      <c r="H29" s="4248">
        <v>0</v>
      </c>
      <c r="I29" s="4249">
        <v>0</v>
      </c>
      <c r="J29" s="4250">
        <f t="shared" ref="J29:J36" si="819">H29+I29</f>
        <v>0</v>
      </c>
      <c r="K29" s="4248">
        <v>0</v>
      </c>
      <c r="L29" s="4249">
        <v>0</v>
      </c>
      <c r="M29" s="4250">
        <f t="shared" ref="M29:M36" si="820">K29+L29</f>
        <v>0</v>
      </c>
      <c r="N29" s="4248">
        <v>0</v>
      </c>
      <c r="O29" s="4249">
        <v>0</v>
      </c>
      <c r="P29" s="4250">
        <f t="shared" ref="P29:P36" si="821">N29+O29</f>
        <v>0</v>
      </c>
      <c r="Q29" s="4315">
        <f t="shared" ref="Q29:R30" si="822">B29+E29+H29+K29+N29</f>
        <v>0</v>
      </c>
      <c r="R29" s="4316">
        <f t="shared" si="822"/>
        <v>0</v>
      </c>
      <c r="S29" s="4317">
        <f t="shared" ref="S29:S30" si="823">Q29+R29</f>
        <v>0</v>
      </c>
      <c r="T29" s="4181"/>
      <c r="U29" s="4181"/>
      <c r="V29" s="4181"/>
      <c r="W29" s="4181"/>
      <c r="X29" s="4181"/>
      <c r="Y29" s="4181"/>
      <c r="Z29" s="4181"/>
    </row>
    <row r="30" ht="24.75" customHeight="1">
      <c r="A30" s="4354" t="s">
        <v>321</v>
      </c>
      <c r="B30" s="4263">
        <v>0</v>
      </c>
      <c r="C30" s="4256">
        <v>0</v>
      </c>
      <c r="D30" s="4254">
        <f t="shared" si="817"/>
        <v>0</v>
      </c>
      <c r="E30" s="4263">
        <v>0</v>
      </c>
      <c r="F30" s="4256">
        <v>0</v>
      </c>
      <c r="G30" s="4254">
        <f t="shared" si="818"/>
        <v>0</v>
      </c>
      <c r="H30" s="4263">
        <v>0</v>
      </c>
      <c r="I30" s="4256">
        <v>0</v>
      </c>
      <c r="J30" s="4254">
        <f t="shared" si="819"/>
        <v>0</v>
      </c>
      <c r="K30" s="4263">
        <v>0</v>
      </c>
      <c r="L30" s="4256">
        <v>0</v>
      </c>
      <c r="M30" s="4254">
        <f t="shared" si="820"/>
        <v>0</v>
      </c>
      <c r="N30" s="4263">
        <v>0</v>
      </c>
      <c r="O30" s="4256">
        <v>0</v>
      </c>
      <c r="P30" s="4254">
        <f t="shared" si="821"/>
        <v>0</v>
      </c>
      <c r="Q30" s="4322">
        <f t="shared" si="822"/>
        <v>0</v>
      </c>
      <c r="R30" s="4323">
        <f t="shared" si="822"/>
        <v>0</v>
      </c>
      <c r="S30" s="4324">
        <f t="shared" si="823"/>
        <v>0</v>
      </c>
      <c r="T30" s="4181"/>
      <c r="U30" s="4181"/>
      <c r="V30" s="4181"/>
      <c r="W30" s="4181"/>
      <c r="X30" s="4181"/>
      <c r="Y30" s="4181"/>
      <c r="Z30" s="4181"/>
    </row>
    <row r="31" ht="24.75" customHeight="1">
      <c r="A31" s="4354" t="s">
        <v>323</v>
      </c>
      <c r="B31" s="4263">
        <f>B32</f>
        <v>0</v>
      </c>
      <c r="C31" s="4256">
        <f>C32</f>
        <v>0</v>
      </c>
      <c r="D31" s="4254">
        <f t="shared" si="817"/>
        <v>0</v>
      </c>
      <c r="E31" s="4263">
        <f t="shared" ref="E31:S31" si="824">SUM(E32)</f>
        <v>0</v>
      </c>
      <c r="F31" s="4256">
        <f t="shared" si="824"/>
        <v>0</v>
      </c>
      <c r="G31" s="4254">
        <f t="shared" si="818"/>
        <v>0</v>
      </c>
      <c r="H31" s="4263">
        <f t="shared" si="824"/>
        <v>0</v>
      </c>
      <c r="I31" s="4256">
        <f t="shared" si="824"/>
        <v>0</v>
      </c>
      <c r="J31" s="4254">
        <f t="shared" si="819"/>
        <v>0</v>
      </c>
      <c r="K31" s="4263">
        <f t="shared" si="824"/>
        <v>0</v>
      </c>
      <c r="L31" s="4256">
        <f t="shared" si="824"/>
        <v>0</v>
      </c>
      <c r="M31" s="4254">
        <f t="shared" si="820"/>
        <v>0</v>
      </c>
      <c r="N31" s="4263">
        <f t="shared" si="824"/>
        <v>0</v>
      </c>
      <c r="O31" s="4256">
        <f t="shared" si="824"/>
        <v>0</v>
      </c>
      <c r="P31" s="4254">
        <f t="shared" si="821"/>
        <v>0</v>
      </c>
      <c r="Q31" s="4322">
        <f t="shared" si="824"/>
        <v>0</v>
      </c>
      <c r="R31" s="4323">
        <f t="shared" si="824"/>
        <v>0</v>
      </c>
      <c r="S31" s="4324">
        <f t="shared" si="824"/>
        <v>0</v>
      </c>
      <c r="T31" s="4181"/>
      <c r="U31" s="4181"/>
      <c r="V31" s="4181"/>
      <c r="W31" s="4181"/>
      <c r="X31" s="4181"/>
      <c r="Y31" s="4181"/>
      <c r="Z31" s="4181"/>
    </row>
    <row r="32" ht="24.75" customHeight="1">
      <c r="A32" s="4355" t="s">
        <v>325</v>
      </c>
      <c r="B32" s="4252">
        <v>0</v>
      </c>
      <c r="C32" s="4253">
        <v>0</v>
      </c>
      <c r="D32" s="4254">
        <f t="shared" si="817"/>
        <v>0</v>
      </c>
      <c r="E32" s="4252">
        <v>0</v>
      </c>
      <c r="F32" s="4253">
        <v>0</v>
      </c>
      <c r="G32" s="4254">
        <f t="shared" si="818"/>
        <v>0</v>
      </c>
      <c r="H32" s="4252">
        <v>0</v>
      </c>
      <c r="I32" s="4253">
        <v>0</v>
      </c>
      <c r="J32" s="4254">
        <f t="shared" si="819"/>
        <v>0</v>
      </c>
      <c r="K32" s="4252">
        <v>0</v>
      </c>
      <c r="L32" s="4253">
        <v>0</v>
      </c>
      <c r="M32" s="4254">
        <f t="shared" si="820"/>
        <v>0</v>
      </c>
      <c r="N32" s="4252">
        <v>0</v>
      </c>
      <c r="O32" s="4253">
        <v>0</v>
      </c>
      <c r="P32" s="4254">
        <f t="shared" si="821"/>
        <v>0</v>
      </c>
      <c r="Q32" s="4328">
        <f t="shared" ref="Q32:R36" si="825">B32+E32+H32+K32+N32</f>
        <v>0</v>
      </c>
      <c r="R32" s="4329">
        <f t="shared" si="825"/>
        <v>0</v>
      </c>
      <c r="S32" s="4324">
        <f t="shared" ref="S32:S36" si="826">Q32+R32</f>
        <v>0</v>
      </c>
      <c r="T32" s="4181"/>
      <c r="U32" s="4181"/>
      <c r="V32" s="4181"/>
      <c r="W32" s="4181"/>
      <c r="X32" s="4181"/>
      <c r="Y32" s="4181"/>
      <c r="Z32" s="4181"/>
    </row>
    <row r="33" ht="24.75" customHeight="1">
      <c r="A33" s="4354" t="s">
        <v>328</v>
      </c>
      <c r="B33" s="4263">
        <v>0</v>
      </c>
      <c r="C33" s="4256">
        <v>0</v>
      </c>
      <c r="D33" s="4254">
        <f t="shared" si="817"/>
        <v>0</v>
      </c>
      <c r="E33" s="4263">
        <v>0</v>
      </c>
      <c r="F33" s="4256">
        <v>0</v>
      </c>
      <c r="G33" s="4254">
        <f t="shared" si="818"/>
        <v>0</v>
      </c>
      <c r="H33" s="4263">
        <v>0</v>
      </c>
      <c r="I33" s="4256">
        <v>0</v>
      </c>
      <c r="J33" s="4254">
        <f t="shared" si="819"/>
        <v>0</v>
      </c>
      <c r="K33" s="4263">
        <v>0</v>
      </c>
      <c r="L33" s="4256">
        <v>1</v>
      </c>
      <c r="M33" s="4254">
        <f t="shared" si="820"/>
        <v>1</v>
      </c>
      <c r="N33" s="4263">
        <v>2</v>
      </c>
      <c r="O33" s="4256">
        <v>0</v>
      </c>
      <c r="P33" s="4254">
        <f t="shared" si="821"/>
        <v>2</v>
      </c>
      <c r="Q33" s="4322">
        <f t="shared" si="825"/>
        <v>2</v>
      </c>
      <c r="R33" s="4323">
        <f t="shared" si="825"/>
        <v>1</v>
      </c>
      <c r="S33" s="4324">
        <f t="shared" si="826"/>
        <v>3</v>
      </c>
      <c r="T33" s="4181"/>
      <c r="U33" s="4181"/>
      <c r="V33" s="4181"/>
      <c r="W33" s="4181"/>
      <c r="X33" s="4181"/>
      <c r="Y33" s="4181"/>
      <c r="Z33" s="4181"/>
    </row>
    <row r="34" ht="24.75" customHeight="1">
      <c r="A34" s="4354" t="s">
        <v>329</v>
      </c>
      <c r="B34" s="4263">
        <v>0</v>
      </c>
      <c r="C34" s="4256">
        <v>0</v>
      </c>
      <c r="D34" s="4254">
        <f t="shared" si="817"/>
        <v>0</v>
      </c>
      <c r="E34" s="4263">
        <v>0</v>
      </c>
      <c r="F34" s="4256">
        <v>0</v>
      </c>
      <c r="G34" s="4254">
        <f t="shared" si="818"/>
        <v>0</v>
      </c>
      <c r="H34" s="4263">
        <v>0</v>
      </c>
      <c r="I34" s="4256">
        <v>0</v>
      </c>
      <c r="J34" s="4254">
        <f t="shared" si="819"/>
        <v>0</v>
      </c>
      <c r="K34" s="4263">
        <v>0</v>
      </c>
      <c r="L34" s="4256">
        <v>0</v>
      </c>
      <c r="M34" s="4254">
        <f t="shared" si="820"/>
        <v>0</v>
      </c>
      <c r="N34" s="4263">
        <v>0</v>
      </c>
      <c r="O34" s="4256">
        <v>0</v>
      </c>
      <c r="P34" s="4254">
        <f t="shared" si="821"/>
        <v>0</v>
      </c>
      <c r="Q34" s="4322">
        <f t="shared" si="825"/>
        <v>0</v>
      </c>
      <c r="R34" s="4323">
        <f t="shared" si="825"/>
        <v>0</v>
      </c>
      <c r="S34" s="4324">
        <f t="shared" si="826"/>
        <v>0</v>
      </c>
      <c r="T34" s="4181"/>
      <c r="U34" s="4181"/>
      <c r="V34" s="4181"/>
      <c r="W34" s="4181"/>
      <c r="X34" s="4181"/>
      <c r="Y34" s="4181"/>
      <c r="Z34" s="4181"/>
    </row>
    <row r="35" ht="24.75" customHeight="1">
      <c r="A35" s="4354" t="s">
        <v>330</v>
      </c>
      <c r="B35" s="4263">
        <v>0</v>
      </c>
      <c r="C35" s="4256">
        <v>0</v>
      </c>
      <c r="D35" s="4254">
        <f t="shared" si="817"/>
        <v>0</v>
      </c>
      <c r="E35" s="4263">
        <v>0</v>
      </c>
      <c r="F35" s="4256">
        <v>0</v>
      </c>
      <c r="G35" s="4254">
        <f t="shared" si="818"/>
        <v>0</v>
      </c>
      <c r="H35" s="4263">
        <v>0</v>
      </c>
      <c r="I35" s="4256">
        <v>0</v>
      </c>
      <c r="J35" s="4254">
        <f t="shared" si="819"/>
        <v>0</v>
      </c>
      <c r="K35" s="4263">
        <v>0</v>
      </c>
      <c r="L35" s="4256">
        <v>0</v>
      </c>
      <c r="M35" s="4254">
        <f t="shared" si="820"/>
        <v>0</v>
      </c>
      <c r="N35" s="4263">
        <v>0</v>
      </c>
      <c r="O35" s="4256">
        <v>0</v>
      </c>
      <c r="P35" s="4254">
        <f t="shared" si="821"/>
        <v>0</v>
      </c>
      <c r="Q35" s="4322">
        <f t="shared" si="825"/>
        <v>0</v>
      </c>
      <c r="R35" s="4323">
        <f t="shared" si="825"/>
        <v>0</v>
      </c>
      <c r="S35" s="4324">
        <f t="shared" si="826"/>
        <v>0</v>
      </c>
      <c r="T35" s="4181"/>
      <c r="U35" s="4181"/>
      <c r="V35" s="4181"/>
      <c r="W35" s="4181"/>
      <c r="X35" s="4181"/>
      <c r="Y35" s="4181"/>
      <c r="Z35" s="4181"/>
    </row>
    <row r="36" ht="24.75" customHeight="1">
      <c r="A36" s="4357" t="s">
        <v>331</v>
      </c>
      <c r="B36" s="4266">
        <v>0</v>
      </c>
      <c r="C36" s="4267">
        <v>0</v>
      </c>
      <c r="D36" s="4254">
        <f t="shared" si="817"/>
        <v>0</v>
      </c>
      <c r="E36" s="4266">
        <v>0</v>
      </c>
      <c r="F36" s="4267">
        <v>0</v>
      </c>
      <c r="G36" s="4254">
        <f t="shared" si="818"/>
        <v>0</v>
      </c>
      <c r="H36" s="4266">
        <v>0</v>
      </c>
      <c r="I36" s="4267">
        <v>0</v>
      </c>
      <c r="J36" s="4254">
        <f t="shared" si="819"/>
        <v>0</v>
      </c>
      <c r="K36" s="4266">
        <v>0</v>
      </c>
      <c r="L36" s="4267">
        <v>0</v>
      </c>
      <c r="M36" s="4254">
        <f t="shared" si="820"/>
        <v>0</v>
      </c>
      <c r="N36" s="4266">
        <v>0</v>
      </c>
      <c r="O36" s="4267">
        <v>0</v>
      </c>
      <c r="P36" s="4254">
        <f t="shared" si="821"/>
        <v>0</v>
      </c>
      <c r="Q36" s="4334">
        <f t="shared" si="825"/>
        <v>0</v>
      </c>
      <c r="R36" s="4335">
        <f t="shared" si="825"/>
        <v>0</v>
      </c>
      <c r="S36" s="4336">
        <f t="shared" si="826"/>
        <v>0</v>
      </c>
      <c r="T36" s="4181"/>
      <c r="U36" s="4181"/>
      <c r="V36" s="4181"/>
      <c r="W36" s="4181"/>
      <c r="X36" s="4181"/>
      <c r="Y36" s="4181"/>
      <c r="Z36" s="4181"/>
    </row>
    <row r="37" ht="33.75" customHeight="1">
      <c r="A37" s="4302" t="s">
        <v>23</v>
      </c>
      <c r="B37" s="4359">
        <f t="shared" ref="B37:S37" si="827">B29+B30+B31+B33+B34+B35+B36</f>
        <v>0</v>
      </c>
      <c r="C37" s="4359">
        <f t="shared" si="827"/>
        <v>0</v>
      </c>
      <c r="D37" s="4359">
        <f t="shared" si="827"/>
        <v>0</v>
      </c>
      <c r="E37" s="4359">
        <f t="shared" si="827"/>
        <v>0</v>
      </c>
      <c r="F37" s="4359">
        <f t="shared" si="827"/>
        <v>0</v>
      </c>
      <c r="G37" s="4359">
        <f t="shared" si="827"/>
        <v>0</v>
      </c>
      <c r="H37" s="4359">
        <f t="shared" si="827"/>
        <v>0</v>
      </c>
      <c r="I37" s="4359">
        <f t="shared" si="827"/>
        <v>0</v>
      </c>
      <c r="J37" s="4359">
        <f t="shared" si="827"/>
        <v>0</v>
      </c>
      <c r="K37" s="4359">
        <f t="shared" si="827"/>
        <v>0</v>
      </c>
      <c r="L37" s="4359">
        <f t="shared" si="827"/>
        <v>1</v>
      </c>
      <c r="M37" s="4359">
        <f t="shared" si="827"/>
        <v>1</v>
      </c>
      <c r="N37" s="4359">
        <f t="shared" si="827"/>
        <v>2</v>
      </c>
      <c r="O37" s="4359">
        <f t="shared" si="827"/>
        <v>0</v>
      </c>
      <c r="P37" s="4359">
        <f t="shared" si="827"/>
        <v>2</v>
      </c>
      <c r="Q37" s="4244">
        <f t="shared" si="827"/>
        <v>2</v>
      </c>
      <c r="R37" s="4244">
        <f t="shared" si="827"/>
        <v>1</v>
      </c>
      <c r="S37" s="4226">
        <f t="shared" si="827"/>
        <v>3</v>
      </c>
      <c r="T37" s="4181"/>
      <c r="U37" s="4181"/>
      <c r="V37" s="4181"/>
      <c r="W37" s="4181"/>
      <c r="X37" s="4181"/>
      <c r="Y37" s="4181"/>
      <c r="Z37" s="4181"/>
    </row>
    <row r="38" ht="36" customHeight="1">
      <c r="A38" s="4362" t="s">
        <v>34</v>
      </c>
      <c r="B38" s="4363">
        <f t="shared" ref="B38:S38" si="828">B27+B37</f>
        <v>19</v>
      </c>
      <c r="C38" s="4363">
        <f t="shared" si="828"/>
        <v>37</v>
      </c>
      <c r="D38" s="4363">
        <f t="shared" si="828"/>
        <v>56</v>
      </c>
      <c r="E38" s="4363">
        <f t="shared" si="828"/>
        <v>39</v>
      </c>
      <c r="F38" s="4363">
        <f t="shared" si="828"/>
        <v>17</v>
      </c>
      <c r="G38" s="4363">
        <f t="shared" si="828"/>
        <v>56</v>
      </c>
      <c r="H38" s="4363">
        <f t="shared" si="828"/>
        <v>52</v>
      </c>
      <c r="I38" s="4363">
        <f t="shared" si="828"/>
        <v>44</v>
      </c>
      <c r="J38" s="4363">
        <f t="shared" si="828"/>
        <v>96</v>
      </c>
      <c r="K38" s="4363">
        <f t="shared" si="828"/>
        <v>49</v>
      </c>
      <c r="L38" s="4363">
        <f t="shared" si="828"/>
        <v>22</v>
      </c>
      <c r="M38" s="4363">
        <f t="shared" si="828"/>
        <v>71</v>
      </c>
      <c r="N38" s="4363">
        <f t="shared" si="828"/>
        <v>23</v>
      </c>
      <c r="O38" s="4363">
        <f t="shared" si="828"/>
        <v>50</v>
      </c>
      <c r="P38" s="4363">
        <f t="shared" si="828"/>
        <v>73</v>
      </c>
      <c r="Q38" s="4364">
        <f t="shared" si="828"/>
        <v>182</v>
      </c>
      <c r="R38" s="4365">
        <f t="shared" si="828"/>
        <v>170</v>
      </c>
      <c r="S38" s="4366">
        <f t="shared" si="828"/>
        <v>352</v>
      </c>
      <c r="T38" s="4181"/>
      <c r="U38" s="4181"/>
      <c r="V38" s="4181"/>
      <c r="W38" s="4181"/>
      <c r="X38" s="4181"/>
      <c r="Y38" s="4181"/>
      <c r="Z38" s="4181"/>
    </row>
    <row r="39" ht="20.25" customHeight="1">
      <c r="A39" s="4367"/>
      <c r="B39" s="4368"/>
      <c r="C39" s="4368"/>
      <c r="D39" s="4368"/>
      <c r="E39" s="4368"/>
      <c r="F39" s="4368"/>
      <c r="G39" s="4368"/>
      <c r="H39" s="4368"/>
      <c r="I39" s="4368"/>
      <c r="J39" s="4368"/>
      <c r="K39" s="4368"/>
      <c r="L39" s="4368"/>
      <c r="M39" s="4368"/>
      <c r="N39" s="4368"/>
      <c r="O39" s="4368"/>
      <c r="P39" s="4368"/>
      <c r="Q39" s="4368"/>
      <c r="R39" s="4368"/>
      <c r="S39" s="4368"/>
      <c r="T39" s="4181"/>
      <c r="U39" s="4181"/>
      <c r="V39" s="4181"/>
      <c r="W39" s="4181"/>
      <c r="X39" s="4181"/>
      <c r="Y39" s="4181"/>
      <c r="Z39" s="4181"/>
    </row>
    <row r="40" ht="20.25" customHeight="1">
      <c r="A40" s="4367"/>
      <c r="B40" s="4368"/>
      <c r="C40" s="4368"/>
      <c r="D40" s="4368"/>
      <c r="E40" s="4368"/>
      <c r="F40" s="4368"/>
      <c r="G40" s="4368"/>
      <c r="H40" s="4368"/>
      <c r="I40" s="4368"/>
      <c r="J40" s="4368"/>
      <c r="K40" s="4368"/>
      <c r="L40" s="4368"/>
      <c r="M40" s="4368"/>
      <c r="N40" s="4368"/>
      <c r="O40" s="4368"/>
      <c r="P40" s="4368"/>
      <c r="Q40" s="4368"/>
      <c r="R40" s="4368"/>
      <c r="S40" s="4368"/>
      <c r="T40" s="4181"/>
      <c r="U40" s="4181"/>
      <c r="V40" s="4181"/>
      <c r="W40" s="4181"/>
      <c r="X40" s="4181"/>
      <c r="Y40" s="4181"/>
      <c r="Z40" s="4181"/>
    </row>
    <row r="41" ht="20.25" customHeight="1">
      <c r="A41" s="4369"/>
      <c r="B41" s="4288"/>
      <c r="C41" s="4288"/>
      <c r="D41" s="4288"/>
      <c r="E41" s="4288"/>
      <c r="F41" s="4288"/>
      <c r="G41" s="4288"/>
      <c r="H41" s="4288"/>
      <c r="I41" s="4288"/>
      <c r="J41" s="4288"/>
      <c r="K41" s="4288"/>
      <c r="L41" s="4288"/>
      <c r="M41" s="4288"/>
      <c r="N41" s="4288"/>
      <c r="O41" s="4288"/>
      <c r="P41" s="4288"/>
      <c r="Q41" s="4288"/>
      <c r="R41" s="4288"/>
      <c r="S41" s="4288"/>
      <c r="T41" s="4181"/>
      <c r="U41" s="4181"/>
      <c r="V41" s="4181"/>
      <c r="W41" s="4181"/>
      <c r="X41" s="4181"/>
      <c r="Y41" s="4181"/>
      <c r="Z41" s="4181"/>
    </row>
    <row r="42" ht="20.25" customHeight="1">
      <c r="A42" s="4367"/>
      <c r="B42" s="4368"/>
      <c r="C42" s="4368"/>
      <c r="D42" s="4368"/>
      <c r="E42" s="4368"/>
      <c r="F42" s="4368"/>
      <c r="G42" s="4368"/>
      <c r="H42" s="4368"/>
      <c r="I42" s="4368"/>
      <c r="J42" s="4368"/>
      <c r="K42" s="4368"/>
      <c r="L42" s="4368"/>
      <c r="M42" s="4368"/>
      <c r="N42" s="4368"/>
      <c r="O42" s="4368"/>
      <c r="P42" s="4368"/>
      <c r="Q42" s="4368"/>
      <c r="R42" s="4368"/>
      <c r="S42" s="4368"/>
      <c r="T42" s="4181"/>
      <c r="U42" s="4181"/>
      <c r="V42" s="4181"/>
      <c r="W42" s="4181"/>
      <c r="X42" s="4181"/>
      <c r="Y42" s="4181"/>
      <c r="Z42" s="4181"/>
    </row>
    <row r="43" ht="20.25" customHeight="1">
      <c r="A43" s="4181"/>
      <c r="B43" s="4181"/>
      <c r="C43" s="4181"/>
      <c r="D43" s="4181"/>
      <c r="E43" s="4181"/>
      <c r="F43" s="4181"/>
      <c r="G43" s="4181"/>
      <c r="H43" s="4181"/>
      <c r="I43" s="4181"/>
      <c r="J43" s="4181"/>
      <c r="K43" s="4181"/>
      <c r="L43" s="4181"/>
      <c r="M43" s="4181"/>
      <c r="N43" s="4181"/>
      <c r="O43" s="4181"/>
      <c r="P43" s="4181"/>
      <c r="Q43" s="4181"/>
      <c r="R43" s="4181"/>
      <c r="S43" s="4370"/>
      <c r="T43" s="4181"/>
      <c r="U43" s="4181"/>
      <c r="V43" s="4181"/>
      <c r="W43" s="4181"/>
      <c r="X43" s="4181"/>
      <c r="Y43" s="4181"/>
      <c r="Z43" s="4181"/>
    </row>
    <row r="44" ht="20.25" customHeight="1">
      <c r="A44" s="4181"/>
      <c r="B44" s="4368"/>
      <c r="C44" s="4368"/>
      <c r="D44" s="4368"/>
      <c r="E44" s="4368"/>
      <c r="F44" s="4368"/>
      <c r="G44" s="4368"/>
      <c r="H44" s="4368"/>
      <c r="I44" s="4368"/>
      <c r="J44" s="4368"/>
      <c r="K44" s="4368"/>
      <c r="L44" s="4368"/>
      <c r="M44" s="4368"/>
      <c r="N44" s="4368"/>
      <c r="O44" s="4368"/>
      <c r="P44" s="4368"/>
      <c r="Q44" s="4368"/>
      <c r="R44" s="4368"/>
      <c r="S44" s="4368"/>
      <c r="T44" s="4181"/>
      <c r="U44" s="4181"/>
      <c r="V44" s="4181"/>
      <c r="W44" s="4181"/>
      <c r="X44" s="4181"/>
      <c r="Y44" s="4181"/>
      <c r="Z44" s="4181"/>
    </row>
    <row r="45" ht="20.25" customHeight="1">
      <c r="A45" s="4181"/>
      <c r="B45" s="4181"/>
      <c r="C45" s="4181"/>
      <c r="D45" s="4181"/>
      <c r="E45" s="4181"/>
      <c r="F45" s="4181"/>
      <c r="G45" s="4181"/>
      <c r="H45" s="4181"/>
      <c r="I45" s="4181"/>
      <c r="J45" s="4181"/>
      <c r="K45" s="4181"/>
      <c r="L45" s="4181"/>
      <c r="M45" s="4181"/>
      <c r="N45" s="4181"/>
      <c r="O45" s="4181"/>
      <c r="P45" s="4181"/>
      <c r="Q45" s="4181"/>
      <c r="R45" s="4181"/>
      <c r="S45" s="4370"/>
      <c r="T45" s="4181"/>
      <c r="U45" s="4181"/>
      <c r="V45" s="4181"/>
      <c r="W45" s="4181"/>
      <c r="X45" s="4181"/>
      <c r="Y45" s="4181"/>
      <c r="Z45" s="4181"/>
    </row>
    <row r="46" ht="20.25" customHeight="1">
      <c r="A46" s="4181"/>
      <c r="B46" s="4181"/>
      <c r="C46" s="4181"/>
      <c r="D46" s="4181"/>
      <c r="E46" s="4181"/>
      <c r="F46" s="4181"/>
      <c r="G46" s="4181"/>
      <c r="H46" s="4181"/>
      <c r="I46" s="4181"/>
      <c r="J46" s="4181"/>
      <c r="K46" s="4181"/>
      <c r="L46" s="4181"/>
      <c r="M46" s="4181"/>
      <c r="N46" s="4181"/>
      <c r="O46" s="4181"/>
      <c r="P46" s="4181"/>
      <c r="Q46" s="4181"/>
      <c r="R46" s="4181"/>
      <c r="S46" s="4370"/>
      <c r="T46" s="4181"/>
      <c r="U46" s="4181"/>
      <c r="V46" s="4181"/>
      <c r="W46" s="4181"/>
      <c r="X46" s="4181"/>
      <c r="Y46" s="4181"/>
      <c r="Z46" s="4181"/>
    </row>
    <row r="47" ht="20.25" customHeight="1">
      <c r="A47" s="4181"/>
      <c r="B47" s="4181"/>
      <c r="C47" s="4181"/>
      <c r="D47" s="4181"/>
      <c r="E47" s="4181"/>
      <c r="F47" s="4181"/>
      <c r="G47" s="4181"/>
      <c r="H47" s="4181"/>
      <c r="I47" s="4181"/>
      <c r="J47" s="4181"/>
      <c r="K47" s="4181"/>
      <c r="L47" s="4181"/>
      <c r="M47" s="4181"/>
      <c r="N47" s="4181"/>
      <c r="O47" s="4181"/>
      <c r="P47" s="4181"/>
      <c r="Q47" s="4181"/>
      <c r="R47" s="4181"/>
      <c r="S47" s="4370"/>
      <c r="T47" s="4181"/>
      <c r="U47" s="4181"/>
      <c r="V47" s="4181"/>
      <c r="W47" s="4181"/>
      <c r="X47" s="4181"/>
      <c r="Y47" s="4181"/>
      <c r="Z47" s="4181"/>
    </row>
    <row r="48" ht="20.25" customHeight="1">
      <c r="A48" s="4181"/>
      <c r="B48" s="4181"/>
      <c r="C48" s="4181"/>
      <c r="D48" s="4181"/>
      <c r="E48" s="4181"/>
      <c r="F48" s="4181"/>
      <c r="G48" s="4181"/>
      <c r="H48" s="4181"/>
      <c r="I48" s="4181"/>
      <c r="J48" s="4181"/>
      <c r="K48" s="4181"/>
      <c r="L48" s="4181"/>
      <c r="M48" s="4181"/>
      <c r="N48" s="4181"/>
      <c r="O48" s="4181"/>
      <c r="P48" s="4181"/>
      <c r="Q48" s="4181"/>
      <c r="R48" s="4181"/>
      <c r="S48" s="4370"/>
      <c r="T48" s="4181"/>
      <c r="U48" s="4181"/>
      <c r="V48" s="4181"/>
      <c r="W48" s="4181"/>
      <c r="X48" s="4181"/>
      <c r="Y48" s="4181"/>
      <c r="Z48" s="4181"/>
    </row>
    <row r="49" ht="20.25" customHeight="1">
      <c r="A49" s="4181"/>
      <c r="B49" s="4181"/>
      <c r="C49" s="4181"/>
      <c r="D49" s="4181"/>
      <c r="E49" s="4181"/>
      <c r="F49" s="4181"/>
      <c r="G49" s="4181"/>
      <c r="H49" s="4181"/>
      <c r="I49" s="4181"/>
      <c r="J49" s="4181"/>
      <c r="K49" s="4181"/>
      <c r="L49" s="4181"/>
      <c r="M49" s="4181"/>
      <c r="N49" s="4181"/>
      <c r="O49" s="4181"/>
      <c r="P49" s="4181"/>
      <c r="Q49" s="4181"/>
      <c r="R49" s="4181"/>
      <c r="S49" s="4370"/>
      <c r="T49" s="4181"/>
      <c r="U49" s="4181"/>
      <c r="V49" s="4181"/>
      <c r="W49" s="4181"/>
      <c r="X49" s="4181"/>
      <c r="Y49" s="4181"/>
      <c r="Z49" s="4181"/>
    </row>
    <row r="50" ht="20.25" customHeight="1">
      <c r="A50" s="4181"/>
      <c r="B50" s="4181"/>
      <c r="C50" s="4181"/>
      <c r="D50" s="4181"/>
      <c r="E50" s="4181"/>
      <c r="F50" s="4181"/>
      <c r="G50" s="4181"/>
      <c r="H50" s="4181"/>
      <c r="I50" s="4181"/>
      <c r="J50" s="4181"/>
      <c r="K50" s="4181"/>
      <c r="L50" s="4181"/>
      <c r="M50" s="4181"/>
      <c r="N50" s="4181"/>
      <c r="O50" s="4181"/>
      <c r="P50" s="4181"/>
      <c r="Q50" s="4181"/>
      <c r="R50" s="4181"/>
      <c r="S50" s="4370"/>
      <c r="T50" s="4181"/>
      <c r="U50" s="4181"/>
      <c r="V50" s="4181"/>
      <c r="W50" s="4181"/>
      <c r="X50" s="4181"/>
      <c r="Y50" s="4181"/>
      <c r="Z50" s="4181"/>
    </row>
    <row r="51" ht="20.25" customHeight="1">
      <c r="A51" s="4181"/>
      <c r="B51" s="4181"/>
      <c r="C51" s="4181"/>
      <c r="D51" s="4181"/>
      <c r="E51" s="4181"/>
      <c r="F51" s="4181"/>
      <c r="G51" s="4181"/>
      <c r="H51" s="4181"/>
      <c r="I51" s="4181"/>
      <c r="J51" s="4181"/>
      <c r="K51" s="4181"/>
      <c r="L51" s="4181"/>
      <c r="M51" s="4181"/>
      <c r="N51" s="4181"/>
      <c r="O51" s="4181"/>
      <c r="P51" s="4181"/>
      <c r="Q51" s="4181"/>
      <c r="R51" s="4181"/>
      <c r="S51" s="4370"/>
      <c r="T51" s="4181"/>
      <c r="U51" s="4181"/>
      <c r="V51" s="4181"/>
      <c r="W51" s="4181"/>
      <c r="X51" s="4181"/>
      <c r="Y51" s="4181"/>
      <c r="Z51" s="4181"/>
    </row>
    <row r="52" ht="20.25" customHeight="1">
      <c r="A52" s="4181"/>
      <c r="B52" s="4181"/>
      <c r="C52" s="4181"/>
      <c r="D52" s="4181"/>
      <c r="E52" s="4181"/>
      <c r="F52" s="4181"/>
      <c r="G52" s="4181"/>
      <c r="H52" s="4181"/>
      <c r="I52" s="4181"/>
      <c r="J52" s="4181"/>
      <c r="K52" s="4181"/>
      <c r="L52" s="4181"/>
      <c r="M52" s="4181"/>
      <c r="N52" s="4181"/>
      <c r="O52" s="4181"/>
      <c r="P52" s="4181"/>
      <c r="Q52" s="4181"/>
      <c r="R52" s="4181"/>
      <c r="S52" s="4370"/>
      <c r="T52" s="4181"/>
      <c r="U52" s="4181"/>
      <c r="V52" s="4181"/>
      <c r="W52" s="4181"/>
      <c r="X52" s="4181"/>
      <c r="Y52" s="4181"/>
      <c r="Z52" s="4181"/>
    </row>
    <row r="53" ht="20.25" customHeight="1">
      <c r="A53" s="4181"/>
      <c r="B53" s="4181"/>
      <c r="C53" s="4181"/>
      <c r="D53" s="4181"/>
      <c r="E53" s="4181"/>
      <c r="F53" s="4181"/>
      <c r="G53" s="4181"/>
      <c r="H53" s="4181"/>
      <c r="I53" s="4181"/>
      <c r="J53" s="4181"/>
      <c r="K53" s="4181"/>
      <c r="L53" s="4181"/>
      <c r="M53" s="4181"/>
      <c r="N53" s="4181"/>
      <c r="O53" s="4181"/>
      <c r="P53" s="4181"/>
      <c r="Q53" s="4181"/>
      <c r="R53" s="4181"/>
      <c r="S53" s="4370"/>
      <c r="T53" s="4181"/>
      <c r="U53" s="4181"/>
      <c r="V53" s="4181"/>
      <c r="W53" s="4181"/>
      <c r="X53" s="4181"/>
      <c r="Y53" s="4181"/>
      <c r="Z53" s="4181"/>
    </row>
    <row r="54" ht="20.25" customHeight="1">
      <c r="A54" s="4181"/>
      <c r="B54" s="4181"/>
      <c r="C54" s="4181"/>
      <c r="D54" s="4181"/>
      <c r="E54" s="4181"/>
      <c r="F54" s="4181"/>
      <c r="G54" s="4181"/>
      <c r="H54" s="4181"/>
      <c r="I54" s="4181"/>
      <c r="J54" s="4181"/>
      <c r="K54" s="4181"/>
      <c r="L54" s="4181"/>
      <c r="M54" s="4181"/>
      <c r="N54" s="4181"/>
      <c r="O54" s="4181"/>
      <c r="P54" s="4181"/>
      <c r="Q54" s="4181"/>
      <c r="R54" s="4181"/>
      <c r="S54" s="4370"/>
      <c r="T54" s="4181"/>
      <c r="U54" s="4181"/>
      <c r="V54" s="4181"/>
      <c r="W54" s="4181"/>
      <c r="X54" s="4181"/>
      <c r="Y54" s="4181"/>
      <c r="Z54" s="4181"/>
    </row>
    <row r="55" ht="20.25" customHeight="1">
      <c r="A55" s="4181"/>
      <c r="B55" s="4181"/>
      <c r="C55" s="4181"/>
      <c r="D55" s="4181"/>
      <c r="E55" s="4181"/>
      <c r="F55" s="4181"/>
      <c r="G55" s="4181"/>
      <c r="H55" s="4181"/>
      <c r="I55" s="4181"/>
      <c r="J55" s="4181"/>
      <c r="K55" s="4181"/>
      <c r="L55" s="4181"/>
      <c r="M55" s="4181"/>
      <c r="N55" s="4181"/>
      <c r="O55" s="4181"/>
      <c r="P55" s="4181"/>
      <c r="Q55" s="4181"/>
      <c r="R55" s="4181"/>
      <c r="S55" s="4370"/>
      <c r="T55" s="4181"/>
      <c r="U55" s="4181"/>
      <c r="V55" s="4181"/>
      <c r="W55" s="4181"/>
      <c r="X55" s="4181"/>
      <c r="Y55" s="4181"/>
      <c r="Z55" s="4181"/>
    </row>
    <row r="56" ht="20.25" customHeight="1">
      <c r="A56" s="4181"/>
      <c r="B56" s="4181"/>
      <c r="C56" s="4181"/>
      <c r="D56" s="4181"/>
      <c r="E56" s="4181"/>
      <c r="F56" s="4181"/>
      <c r="G56" s="4181"/>
      <c r="H56" s="4181"/>
      <c r="I56" s="4181"/>
      <c r="J56" s="4181"/>
      <c r="K56" s="4181"/>
      <c r="L56" s="4181"/>
      <c r="M56" s="4181"/>
      <c r="N56" s="4181"/>
      <c r="O56" s="4181"/>
      <c r="P56" s="4181"/>
      <c r="Q56" s="4181"/>
      <c r="R56" s="4181"/>
      <c r="S56" s="4370"/>
      <c r="T56" s="4181"/>
      <c r="U56" s="4181"/>
      <c r="V56" s="4181"/>
      <c r="W56" s="4181"/>
      <c r="X56" s="4181"/>
      <c r="Y56" s="4181"/>
      <c r="Z56" s="4181"/>
    </row>
    <row r="57" ht="20.25" customHeight="1">
      <c r="A57" s="4181"/>
      <c r="B57" s="4181"/>
      <c r="C57" s="4181"/>
      <c r="D57" s="4181"/>
      <c r="E57" s="4181"/>
      <c r="F57" s="4181"/>
      <c r="G57" s="4181"/>
      <c r="H57" s="4181"/>
      <c r="I57" s="4181"/>
      <c r="J57" s="4181"/>
      <c r="K57" s="4181"/>
      <c r="L57" s="4181"/>
      <c r="M57" s="4181"/>
      <c r="N57" s="4181"/>
      <c r="O57" s="4181"/>
      <c r="P57" s="4181"/>
      <c r="Q57" s="4181"/>
      <c r="R57" s="4181"/>
      <c r="S57" s="4370"/>
      <c r="T57" s="4181"/>
      <c r="U57" s="4181"/>
      <c r="V57" s="4181"/>
      <c r="W57" s="4181"/>
      <c r="X57" s="4181"/>
      <c r="Y57" s="4181"/>
      <c r="Z57" s="4181"/>
    </row>
    <row r="58" ht="20.25" customHeight="1">
      <c r="A58" s="4181"/>
      <c r="B58" s="4181"/>
      <c r="C58" s="4181"/>
      <c r="D58" s="4181"/>
      <c r="E58" s="4181"/>
      <c r="F58" s="4181"/>
      <c r="G58" s="4181"/>
      <c r="H58" s="4181"/>
      <c r="I58" s="4181"/>
      <c r="J58" s="4181"/>
      <c r="K58" s="4181"/>
      <c r="L58" s="4181"/>
      <c r="M58" s="4181"/>
      <c r="N58" s="4181"/>
      <c r="O58" s="4181"/>
      <c r="P58" s="4181"/>
      <c r="Q58" s="4181"/>
      <c r="R58" s="4181"/>
      <c r="S58" s="4370"/>
      <c r="T58" s="4181"/>
      <c r="U58" s="4181"/>
      <c r="V58" s="4181"/>
      <c r="W58" s="4181"/>
      <c r="X58" s="4181"/>
      <c r="Y58" s="4181"/>
      <c r="Z58" s="4181"/>
    </row>
    <row r="59" ht="20.25" customHeight="1">
      <c r="A59" s="4181"/>
      <c r="B59" s="4181"/>
      <c r="C59" s="4181"/>
      <c r="D59" s="4181"/>
      <c r="E59" s="4181"/>
      <c r="F59" s="4181"/>
      <c r="G59" s="4181"/>
      <c r="H59" s="4181"/>
      <c r="I59" s="4181"/>
      <c r="J59" s="4181"/>
      <c r="K59" s="4181"/>
      <c r="L59" s="4181"/>
      <c r="M59" s="4181"/>
      <c r="N59" s="4181"/>
      <c r="O59" s="4181"/>
      <c r="P59" s="4181"/>
      <c r="Q59" s="4181"/>
      <c r="R59" s="4181"/>
      <c r="S59" s="4370"/>
      <c r="T59" s="4181"/>
      <c r="U59" s="4181"/>
      <c r="V59" s="4181"/>
      <c r="W59" s="4181"/>
      <c r="X59" s="4181"/>
      <c r="Y59" s="4181"/>
      <c r="Z59" s="4181"/>
    </row>
    <row r="60" ht="20.25" customHeight="1">
      <c r="A60" s="4181"/>
      <c r="B60" s="4181"/>
      <c r="C60" s="4181"/>
      <c r="D60" s="4181"/>
      <c r="E60" s="4181"/>
      <c r="F60" s="4181"/>
      <c r="G60" s="4181"/>
      <c r="H60" s="4181"/>
      <c r="I60" s="4181"/>
      <c r="J60" s="4181"/>
      <c r="K60" s="4181"/>
      <c r="L60" s="4181"/>
      <c r="M60" s="4181"/>
      <c r="N60" s="4181"/>
      <c r="O60" s="4181"/>
      <c r="P60" s="4181"/>
      <c r="Q60" s="4181"/>
      <c r="R60" s="4181"/>
      <c r="S60" s="4370"/>
      <c r="T60" s="4181"/>
      <c r="U60" s="4181"/>
      <c r="V60" s="4181"/>
      <c r="W60" s="4181"/>
      <c r="X60" s="4181"/>
      <c r="Y60" s="4181"/>
      <c r="Z60" s="4181"/>
    </row>
    <row r="61" ht="20.25" customHeight="1">
      <c r="A61" s="4181"/>
      <c r="B61" s="4181"/>
      <c r="C61" s="4181"/>
      <c r="D61" s="4181"/>
      <c r="E61" s="4181"/>
      <c r="F61" s="4181"/>
      <c r="G61" s="4181"/>
      <c r="H61" s="4181"/>
      <c r="I61" s="4181"/>
      <c r="J61" s="4181"/>
      <c r="K61" s="4181"/>
      <c r="L61" s="4181"/>
      <c r="M61" s="4181"/>
      <c r="N61" s="4181"/>
      <c r="O61" s="4181"/>
      <c r="P61" s="4181"/>
      <c r="Q61" s="4181"/>
      <c r="R61" s="4181"/>
      <c r="S61" s="4370"/>
      <c r="T61" s="4181"/>
      <c r="U61" s="4181"/>
      <c r="V61" s="4181"/>
      <c r="W61" s="4181"/>
      <c r="X61" s="4181"/>
      <c r="Y61" s="4181"/>
      <c r="Z61" s="4181"/>
    </row>
    <row r="62" ht="20.25" customHeight="1">
      <c r="A62" s="4181"/>
      <c r="B62" s="4181"/>
      <c r="C62" s="4181"/>
      <c r="D62" s="4181"/>
      <c r="E62" s="4181"/>
      <c r="F62" s="4181"/>
      <c r="G62" s="4181"/>
      <c r="H62" s="4181"/>
      <c r="I62" s="4181"/>
      <c r="J62" s="4181"/>
      <c r="K62" s="4181"/>
      <c r="L62" s="4181"/>
      <c r="M62" s="4181"/>
      <c r="N62" s="4181"/>
      <c r="O62" s="4181"/>
      <c r="P62" s="4181"/>
      <c r="Q62" s="4181"/>
      <c r="R62" s="4181"/>
      <c r="S62" s="4370"/>
      <c r="T62" s="4181"/>
      <c r="U62" s="4181"/>
      <c r="V62" s="4181"/>
      <c r="W62" s="4181"/>
      <c r="X62" s="4181"/>
      <c r="Y62" s="4181"/>
      <c r="Z62" s="4181"/>
    </row>
    <row r="63" ht="20.25" customHeight="1">
      <c r="A63" s="4181"/>
      <c r="B63" s="4181"/>
      <c r="C63" s="4181"/>
      <c r="D63" s="4181"/>
      <c r="E63" s="4181"/>
      <c r="F63" s="4181"/>
      <c r="G63" s="4181"/>
      <c r="H63" s="4181"/>
      <c r="I63" s="4181"/>
      <c r="J63" s="4181"/>
      <c r="K63" s="4181"/>
      <c r="L63" s="4181"/>
      <c r="M63" s="4181"/>
      <c r="N63" s="4181"/>
      <c r="O63" s="4181"/>
      <c r="P63" s="4181"/>
      <c r="Q63" s="4181"/>
      <c r="R63" s="4181"/>
      <c r="S63" s="4370"/>
      <c r="T63" s="4181"/>
      <c r="U63" s="4181"/>
      <c r="V63" s="4181"/>
      <c r="W63" s="4181"/>
      <c r="X63" s="4181"/>
      <c r="Y63" s="4181"/>
      <c r="Z63" s="4181"/>
    </row>
    <row r="64" ht="20.25" customHeight="1">
      <c r="A64" s="4181"/>
      <c r="B64" s="4181"/>
      <c r="C64" s="4181"/>
      <c r="D64" s="4181"/>
      <c r="E64" s="4181"/>
      <c r="F64" s="4181"/>
      <c r="G64" s="4181"/>
      <c r="H64" s="4181"/>
      <c r="I64" s="4181"/>
      <c r="J64" s="4181"/>
      <c r="K64" s="4181"/>
      <c r="L64" s="4181"/>
      <c r="M64" s="4181"/>
      <c r="N64" s="4181"/>
      <c r="O64" s="4181"/>
      <c r="P64" s="4181"/>
      <c r="Q64" s="4181"/>
      <c r="R64" s="4181"/>
      <c r="S64" s="4370"/>
      <c r="T64" s="4181"/>
      <c r="U64" s="4181"/>
      <c r="V64" s="4181"/>
      <c r="W64" s="4181"/>
      <c r="X64" s="4181"/>
      <c r="Y64" s="4181"/>
      <c r="Z64" s="4181"/>
    </row>
    <row r="65" ht="20.25" customHeight="1">
      <c r="A65" s="4181"/>
      <c r="B65" s="4181"/>
      <c r="C65" s="4181"/>
      <c r="D65" s="4181"/>
      <c r="E65" s="4181"/>
      <c r="F65" s="4181"/>
      <c r="G65" s="4181"/>
      <c r="H65" s="4181"/>
      <c r="I65" s="4181"/>
      <c r="J65" s="4181"/>
      <c r="K65" s="4181"/>
      <c r="L65" s="4181"/>
      <c r="M65" s="4181"/>
      <c r="N65" s="4181"/>
      <c r="O65" s="4181"/>
      <c r="P65" s="4181"/>
      <c r="Q65" s="4181"/>
      <c r="R65" s="4181"/>
      <c r="S65" s="4370"/>
      <c r="T65" s="4181"/>
      <c r="U65" s="4181"/>
      <c r="V65" s="4181"/>
      <c r="W65" s="4181"/>
      <c r="X65" s="4181"/>
      <c r="Y65" s="4181"/>
      <c r="Z65" s="4181"/>
    </row>
    <row r="66" ht="20.25" customHeight="1">
      <c r="A66" s="4181"/>
      <c r="B66" s="4181"/>
      <c r="C66" s="4181"/>
      <c r="D66" s="4181"/>
      <c r="E66" s="4181"/>
      <c r="F66" s="4181"/>
      <c r="G66" s="4181"/>
      <c r="H66" s="4181"/>
      <c r="I66" s="4181"/>
      <c r="J66" s="4181"/>
      <c r="K66" s="4181"/>
      <c r="L66" s="4181"/>
      <c r="M66" s="4181"/>
      <c r="N66" s="4181"/>
      <c r="O66" s="4181"/>
      <c r="P66" s="4181"/>
      <c r="Q66" s="4181"/>
      <c r="R66" s="4181"/>
      <c r="S66" s="4370"/>
      <c r="T66" s="4181"/>
      <c r="U66" s="4181"/>
      <c r="V66" s="4181"/>
      <c r="W66" s="4181"/>
      <c r="X66" s="4181"/>
      <c r="Y66" s="4181"/>
      <c r="Z66" s="4181"/>
    </row>
    <row r="67" ht="20.25" customHeight="1">
      <c r="A67" s="4181"/>
      <c r="B67" s="4181"/>
      <c r="C67" s="4181"/>
      <c r="D67" s="4181"/>
      <c r="E67" s="4181"/>
      <c r="F67" s="4181"/>
      <c r="G67" s="4181"/>
      <c r="H67" s="4181"/>
      <c r="I67" s="4181"/>
      <c r="J67" s="4181"/>
      <c r="K67" s="4181"/>
      <c r="L67" s="4181"/>
      <c r="M67" s="4181"/>
      <c r="N67" s="4181"/>
      <c r="O67" s="4181"/>
      <c r="P67" s="4181"/>
      <c r="Q67" s="4181"/>
      <c r="R67" s="4181"/>
      <c r="S67" s="4370"/>
      <c r="T67" s="4181"/>
      <c r="U67" s="4181"/>
      <c r="V67" s="4181"/>
      <c r="W67" s="4181"/>
      <c r="X67" s="4181"/>
      <c r="Y67" s="4181"/>
      <c r="Z67" s="4181"/>
    </row>
    <row r="68" ht="20.25" customHeight="1">
      <c r="A68" s="4181"/>
      <c r="B68" s="4181"/>
      <c r="C68" s="4181"/>
      <c r="D68" s="4181"/>
      <c r="E68" s="4181"/>
      <c r="F68" s="4181"/>
      <c r="G68" s="4181"/>
      <c r="H68" s="4181"/>
      <c r="I68" s="4181"/>
      <c r="J68" s="4181"/>
      <c r="K68" s="4181"/>
      <c r="L68" s="4181"/>
      <c r="M68" s="4181"/>
      <c r="N68" s="4181"/>
      <c r="O68" s="4181"/>
      <c r="P68" s="4181"/>
      <c r="Q68" s="4181"/>
      <c r="R68" s="4181"/>
      <c r="S68" s="4370"/>
      <c r="T68" s="4181"/>
      <c r="U68" s="4181"/>
      <c r="V68" s="4181"/>
      <c r="W68" s="4181"/>
      <c r="X68" s="4181"/>
      <c r="Y68" s="4181"/>
      <c r="Z68" s="4181"/>
    </row>
    <row r="69" ht="20.25" customHeight="1">
      <c r="A69" s="4181"/>
      <c r="B69" s="4181"/>
      <c r="C69" s="4181"/>
      <c r="D69" s="4181"/>
      <c r="E69" s="4181"/>
      <c r="F69" s="4181"/>
      <c r="G69" s="4181"/>
      <c r="H69" s="4181"/>
      <c r="I69" s="4181"/>
      <c r="J69" s="4181"/>
      <c r="K69" s="4181"/>
      <c r="L69" s="4181"/>
      <c r="M69" s="4181"/>
      <c r="N69" s="4181"/>
      <c r="O69" s="4181"/>
      <c r="P69" s="4181"/>
      <c r="Q69" s="4181"/>
      <c r="R69" s="4181"/>
      <c r="S69" s="4370"/>
      <c r="T69" s="4181"/>
      <c r="U69" s="4181"/>
      <c r="V69" s="4181"/>
      <c r="W69" s="4181"/>
      <c r="X69" s="4181"/>
      <c r="Y69" s="4181"/>
      <c r="Z69" s="4181"/>
    </row>
    <row r="70" ht="20.25" customHeight="1">
      <c r="A70" s="4181"/>
      <c r="B70" s="4181"/>
      <c r="C70" s="4181"/>
      <c r="D70" s="4181"/>
      <c r="E70" s="4181"/>
      <c r="F70" s="4181"/>
      <c r="G70" s="4181"/>
      <c r="H70" s="4181"/>
      <c r="I70" s="4181"/>
      <c r="J70" s="4181"/>
      <c r="K70" s="4181"/>
      <c r="L70" s="4181"/>
      <c r="M70" s="4181"/>
      <c r="N70" s="4181"/>
      <c r="O70" s="4181"/>
      <c r="P70" s="4181"/>
      <c r="Q70" s="4181"/>
      <c r="R70" s="4181"/>
      <c r="S70" s="4370"/>
      <c r="T70" s="4181"/>
      <c r="U70" s="4181"/>
      <c r="V70" s="4181"/>
      <c r="W70" s="4181"/>
      <c r="X70" s="4181"/>
      <c r="Y70" s="4181"/>
      <c r="Z70" s="4181"/>
    </row>
    <row r="71" ht="20.25" customHeight="1">
      <c r="A71" s="4181"/>
      <c r="B71" s="4181"/>
      <c r="C71" s="4181"/>
      <c r="D71" s="4181"/>
      <c r="E71" s="4181"/>
      <c r="F71" s="4181"/>
      <c r="G71" s="4181"/>
      <c r="H71" s="4181"/>
      <c r="I71" s="4181"/>
      <c r="J71" s="4181"/>
      <c r="K71" s="4181"/>
      <c r="L71" s="4181"/>
      <c r="M71" s="4181"/>
      <c r="N71" s="4181"/>
      <c r="O71" s="4181"/>
      <c r="P71" s="4181"/>
      <c r="Q71" s="4181"/>
      <c r="R71" s="4181"/>
      <c r="S71" s="4370"/>
      <c r="T71" s="4181"/>
      <c r="U71" s="4181"/>
      <c r="V71" s="4181"/>
      <c r="W71" s="4181"/>
      <c r="X71" s="4181"/>
      <c r="Y71" s="4181"/>
      <c r="Z71" s="4181"/>
    </row>
    <row r="72" ht="20.25" customHeight="1">
      <c r="A72" s="4181"/>
      <c r="B72" s="4181"/>
      <c r="C72" s="4181"/>
      <c r="D72" s="4181"/>
      <c r="E72" s="4181"/>
      <c r="F72" s="4181"/>
      <c r="G72" s="4181"/>
      <c r="H72" s="4181"/>
      <c r="I72" s="4181"/>
      <c r="J72" s="4181"/>
      <c r="K72" s="4181"/>
      <c r="L72" s="4181"/>
      <c r="M72" s="4181"/>
      <c r="N72" s="4181"/>
      <c r="O72" s="4181"/>
      <c r="P72" s="4181"/>
      <c r="Q72" s="4181"/>
      <c r="R72" s="4181"/>
      <c r="S72" s="4370"/>
      <c r="T72" s="4181"/>
      <c r="U72" s="4181"/>
      <c r="V72" s="4181"/>
      <c r="W72" s="4181"/>
      <c r="X72" s="4181"/>
      <c r="Y72" s="4181"/>
      <c r="Z72" s="4181"/>
    </row>
    <row r="73" ht="20.25" customHeight="1">
      <c r="A73" s="4181"/>
      <c r="B73" s="4181"/>
      <c r="C73" s="4181"/>
      <c r="D73" s="4181"/>
      <c r="E73" s="4181"/>
      <c r="F73" s="4181"/>
      <c r="G73" s="4181"/>
      <c r="H73" s="4181"/>
      <c r="I73" s="4181"/>
      <c r="J73" s="4181"/>
      <c r="K73" s="4181"/>
      <c r="L73" s="4181"/>
      <c r="M73" s="4181"/>
      <c r="N73" s="4181"/>
      <c r="O73" s="4181"/>
      <c r="P73" s="4181"/>
      <c r="Q73" s="4181"/>
      <c r="R73" s="4181"/>
      <c r="S73" s="4370"/>
      <c r="T73" s="4181"/>
      <c r="U73" s="4181"/>
      <c r="V73" s="4181"/>
      <c r="W73" s="4181"/>
      <c r="X73" s="4181"/>
      <c r="Y73" s="4181"/>
      <c r="Z73" s="4181"/>
    </row>
    <row r="74" ht="20.25" customHeight="1">
      <c r="A74" s="4181"/>
      <c r="B74" s="4181"/>
      <c r="C74" s="4181"/>
      <c r="D74" s="4181"/>
      <c r="E74" s="4181"/>
      <c r="F74" s="4181"/>
      <c r="G74" s="4181"/>
      <c r="H74" s="4181"/>
      <c r="I74" s="4181"/>
      <c r="J74" s="4181"/>
      <c r="K74" s="4181"/>
      <c r="L74" s="4181"/>
      <c r="M74" s="4181"/>
      <c r="N74" s="4181"/>
      <c r="O74" s="4181"/>
      <c r="P74" s="4181"/>
      <c r="Q74" s="4181"/>
      <c r="R74" s="4181"/>
      <c r="S74" s="4370"/>
      <c r="T74" s="4181"/>
      <c r="U74" s="4181"/>
      <c r="V74" s="4181"/>
      <c r="W74" s="4181"/>
      <c r="X74" s="4181"/>
      <c r="Y74" s="4181"/>
      <c r="Z74" s="4181"/>
    </row>
    <row r="75" ht="20.25" customHeight="1">
      <c r="A75" s="4181"/>
      <c r="B75" s="4181"/>
      <c r="C75" s="4181"/>
      <c r="D75" s="4181"/>
      <c r="E75" s="4181"/>
      <c r="F75" s="4181"/>
      <c r="G75" s="4181"/>
      <c r="H75" s="4181"/>
      <c r="I75" s="4181"/>
      <c r="J75" s="4181"/>
      <c r="K75" s="4181"/>
      <c r="L75" s="4181"/>
      <c r="M75" s="4181"/>
      <c r="N75" s="4181"/>
      <c r="O75" s="4181"/>
      <c r="P75" s="4181"/>
      <c r="Q75" s="4181"/>
      <c r="R75" s="4181"/>
      <c r="S75" s="4370"/>
      <c r="T75" s="4181"/>
      <c r="U75" s="4181"/>
      <c r="V75" s="4181"/>
      <c r="W75" s="4181"/>
      <c r="X75" s="4181"/>
      <c r="Y75" s="4181"/>
      <c r="Z75" s="4181"/>
    </row>
    <row r="76" ht="20.25" customHeight="1">
      <c r="A76" s="4181"/>
      <c r="B76" s="4181"/>
      <c r="C76" s="4181"/>
      <c r="D76" s="4181"/>
      <c r="E76" s="4181"/>
      <c r="F76" s="4181"/>
      <c r="G76" s="4181"/>
      <c r="H76" s="4181"/>
      <c r="I76" s="4181"/>
      <c r="J76" s="4181"/>
      <c r="K76" s="4181"/>
      <c r="L76" s="4181"/>
      <c r="M76" s="4181"/>
      <c r="N76" s="4181"/>
      <c r="O76" s="4181"/>
      <c r="P76" s="4181"/>
      <c r="Q76" s="4181"/>
      <c r="R76" s="4181"/>
      <c r="S76" s="4370"/>
      <c r="T76" s="4181"/>
      <c r="U76" s="4181"/>
      <c r="V76" s="4181"/>
      <c r="W76" s="4181"/>
      <c r="X76" s="4181"/>
      <c r="Y76" s="4181"/>
      <c r="Z76" s="4181"/>
    </row>
    <row r="77" ht="20.25" customHeight="1">
      <c r="A77" s="4181"/>
      <c r="B77" s="4181"/>
      <c r="C77" s="4181"/>
      <c r="D77" s="4181"/>
      <c r="E77" s="4181"/>
      <c r="F77" s="4181"/>
      <c r="G77" s="4181"/>
      <c r="H77" s="4181"/>
      <c r="I77" s="4181"/>
      <c r="J77" s="4181"/>
      <c r="K77" s="4181"/>
      <c r="L77" s="4181"/>
      <c r="M77" s="4181"/>
      <c r="N77" s="4181"/>
      <c r="O77" s="4181"/>
      <c r="P77" s="4181"/>
      <c r="Q77" s="4181"/>
      <c r="R77" s="4181"/>
      <c r="S77" s="4370"/>
      <c r="T77" s="4181"/>
      <c r="U77" s="4181"/>
      <c r="V77" s="4181"/>
      <c r="W77" s="4181"/>
      <c r="X77" s="4181"/>
      <c r="Y77" s="4181"/>
      <c r="Z77" s="4181"/>
    </row>
    <row r="78" ht="20.25" customHeight="1">
      <c r="A78" s="4181"/>
      <c r="B78" s="4181"/>
      <c r="C78" s="4181"/>
      <c r="D78" s="4181"/>
      <c r="E78" s="4181"/>
      <c r="F78" s="4181"/>
      <c r="G78" s="4181"/>
      <c r="H78" s="4181"/>
      <c r="I78" s="4181"/>
      <c r="J78" s="4181"/>
      <c r="K78" s="4181"/>
      <c r="L78" s="4181"/>
      <c r="M78" s="4181"/>
      <c r="N78" s="4181"/>
      <c r="O78" s="4181"/>
      <c r="P78" s="4181"/>
      <c r="Q78" s="4181"/>
      <c r="R78" s="4181"/>
      <c r="S78" s="4370"/>
      <c r="T78" s="4181"/>
      <c r="U78" s="4181"/>
      <c r="V78" s="4181"/>
      <c r="W78" s="4181"/>
      <c r="X78" s="4181"/>
      <c r="Y78" s="4181"/>
      <c r="Z78" s="4181"/>
    </row>
    <row r="79" ht="20.25" customHeight="1">
      <c r="A79" s="4181"/>
      <c r="B79" s="4181"/>
      <c r="C79" s="4181"/>
      <c r="D79" s="4181"/>
      <c r="E79" s="4181"/>
      <c r="F79" s="4181"/>
      <c r="G79" s="4181"/>
      <c r="H79" s="4181"/>
      <c r="I79" s="4181"/>
      <c r="J79" s="4181"/>
      <c r="K79" s="4181"/>
      <c r="L79" s="4181"/>
      <c r="M79" s="4181"/>
      <c r="N79" s="4181"/>
      <c r="O79" s="4181"/>
      <c r="P79" s="4181"/>
      <c r="Q79" s="4181"/>
      <c r="R79" s="4181"/>
      <c r="S79" s="4370"/>
      <c r="T79" s="4181"/>
      <c r="U79" s="4181"/>
      <c r="V79" s="4181"/>
      <c r="W79" s="4181"/>
      <c r="X79" s="4181"/>
      <c r="Y79" s="4181"/>
      <c r="Z79" s="4181"/>
    </row>
    <row r="80" ht="20.25" customHeight="1">
      <c r="A80" s="4181"/>
      <c r="B80" s="4181"/>
      <c r="C80" s="4181"/>
      <c r="D80" s="4181"/>
      <c r="E80" s="4181"/>
      <c r="F80" s="4181"/>
      <c r="G80" s="4181"/>
      <c r="H80" s="4181"/>
      <c r="I80" s="4181"/>
      <c r="J80" s="4181"/>
      <c r="K80" s="4181"/>
      <c r="L80" s="4181"/>
      <c r="M80" s="4181"/>
      <c r="N80" s="4181"/>
      <c r="O80" s="4181"/>
      <c r="P80" s="4181"/>
      <c r="Q80" s="4181"/>
      <c r="R80" s="4181"/>
      <c r="S80" s="4370"/>
      <c r="T80" s="4181"/>
      <c r="U80" s="4181"/>
      <c r="V80" s="4181"/>
      <c r="W80" s="4181"/>
      <c r="X80" s="4181"/>
      <c r="Y80" s="4181"/>
      <c r="Z80" s="4181"/>
    </row>
    <row r="81" ht="20.25" customHeight="1">
      <c r="A81" s="4181"/>
      <c r="B81" s="4181"/>
      <c r="C81" s="4181"/>
      <c r="D81" s="4181"/>
      <c r="E81" s="4181"/>
      <c r="F81" s="4181"/>
      <c r="G81" s="4181"/>
      <c r="H81" s="4181"/>
      <c r="I81" s="4181"/>
      <c r="J81" s="4181"/>
      <c r="K81" s="4181"/>
      <c r="L81" s="4181"/>
      <c r="M81" s="4181"/>
      <c r="N81" s="4181"/>
      <c r="O81" s="4181"/>
      <c r="P81" s="4181"/>
      <c r="Q81" s="4181"/>
      <c r="R81" s="4181"/>
      <c r="S81" s="4370"/>
      <c r="T81" s="4181"/>
      <c r="U81" s="4181"/>
      <c r="V81" s="4181"/>
      <c r="W81" s="4181"/>
      <c r="X81" s="4181"/>
      <c r="Y81" s="4181"/>
      <c r="Z81" s="4181"/>
    </row>
    <row r="82" ht="20.25" customHeight="1">
      <c r="A82" s="4181"/>
      <c r="B82" s="4181"/>
      <c r="C82" s="4181"/>
      <c r="D82" s="4181"/>
      <c r="E82" s="4181"/>
      <c r="F82" s="4181"/>
      <c r="G82" s="4181"/>
      <c r="H82" s="4181"/>
      <c r="I82" s="4181"/>
      <c r="J82" s="4181"/>
      <c r="K82" s="4181"/>
      <c r="L82" s="4181"/>
      <c r="M82" s="4181"/>
      <c r="N82" s="4181"/>
      <c r="O82" s="4181"/>
      <c r="P82" s="4181"/>
      <c r="Q82" s="4181"/>
      <c r="R82" s="4181"/>
      <c r="S82" s="4370"/>
      <c r="T82" s="4181"/>
      <c r="U82" s="4181"/>
      <c r="V82" s="4181"/>
      <c r="W82" s="4181"/>
      <c r="X82" s="4181"/>
      <c r="Y82" s="4181"/>
      <c r="Z82" s="4181"/>
    </row>
    <row r="83" ht="20.25" customHeight="1">
      <c r="A83" s="4181"/>
      <c r="B83" s="4181"/>
      <c r="C83" s="4181"/>
      <c r="D83" s="4181"/>
      <c r="E83" s="4181"/>
      <c r="F83" s="4181"/>
      <c r="G83" s="4181"/>
      <c r="H83" s="4181"/>
      <c r="I83" s="4181"/>
      <c r="J83" s="4181"/>
      <c r="K83" s="4181"/>
      <c r="L83" s="4181"/>
      <c r="M83" s="4181"/>
      <c r="N83" s="4181"/>
      <c r="O83" s="4181"/>
      <c r="P83" s="4181"/>
      <c r="Q83" s="4181"/>
      <c r="R83" s="4181"/>
      <c r="S83" s="4370"/>
      <c r="T83" s="4181"/>
      <c r="U83" s="4181"/>
      <c r="V83" s="4181"/>
      <c r="W83" s="4181"/>
      <c r="X83" s="4181"/>
      <c r="Y83" s="4181"/>
      <c r="Z83" s="4181"/>
    </row>
    <row r="84" ht="20.25" customHeight="1">
      <c r="A84" s="4181"/>
      <c r="B84" s="4181"/>
      <c r="C84" s="4181"/>
      <c r="D84" s="4181"/>
      <c r="E84" s="4181"/>
      <c r="F84" s="4181"/>
      <c r="G84" s="4181"/>
      <c r="H84" s="4181"/>
      <c r="I84" s="4181"/>
      <c r="J84" s="4181"/>
      <c r="K84" s="4181"/>
      <c r="L84" s="4181"/>
      <c r="M84" s="4181"/>
      <c r="N84" s="4181"/>
      <c r="O84" s="4181"/>
      <c r="P84" s="4181"/>
      <c r="Q84" s="4181"/>
      <c r="R84" s="4181"/>
      <c r="S84" s="4370"/>
      <c r="T84" s="4181"/>
      <c r="U84" s="4181"/>
      <c r="V84" s="4181"/>
      <c r="W84" s="4181"/>
      <c r="X84" s="4181"/>
      <c r="Y84" s="4181"/>
      <c r="Z84" s="4181"/>
    </row>
    <row r="85" ht="20.25" customHeight="1">
      <c r="A85" s="4181"/>
      <c r="B85" s="4181"/>
      <c r="C85" s="4181"/>
      <c r="D85" s="4181"/>
      <c r="E85" s="4181"/>
      <c r="F85" s="4181"/>
      <c r="G85" s="4181"/>
      <c r="H85" s="4181"/>
      <c r="I85" s="4181"/>
      <c r="J85" s="4181"/>
      <c r="K85" s="4181"/>
      <c r="L85" s="4181"/>
      <c r="M85" s="4181"/>
      <c r="N85" s="4181"/>
      <c r="O85" s="4181"/>
      <c r="P85" s="4181"/>
      <c r="Q85" s="4181"/>
      <c r="R85" s="4181"/>
      <c r="S85" s="4370"/>
      <c r="T85" s="4181"/>
      <c r="U85" s="4181"/>
      <c r="V85" s="4181"/>
      <c r="W85" s="4181"/>
      <c r="X85" s="4181"/>
      <c r="Y85" s="4181"/>
      <c r="Z85" s="4181"/>
    </row>
    <row r="86" ht="20.25" customHeight="1">
      <c r="A86" s="4181"/>
      <c r="B86" s="4181"/>
      <c r="C86" s="4181"/>
      <c r="D86" s="4181"/>
      <c r="E86" s="4181"/>
      <c r="F86" s="4181"/>
      <c r="G86" s="4181"/>
      <c r="H86" s="4181"/>
      <c r="I86" s="4181"/>
      <c r="J86" s="4181"/>
      <c r="K86" s="4181"/>
      <c r="L86" s="4181"/>
      <c r="M86" s="4181"/>
      <c r="N86" s="4181"/>
      <c r="O86" s="4181"/>
      <c r="P86" s="4181"/>
      <c r="Q86" s="4181"/>
      <c r="R86" s="4181"/>
      <c r="S86" s="4370"/>
      <c r="T86" s="4181"/>
      <c r="U86" s="4181"/>
      <c r="V86" s="4181"/>
      <c r="W86" s="4181"/>
      <c r="X86" s="4181"/>
      <c r="Y86" s="4181"/>
      <c r="Z86" s="4181"/>
    </row>
    <row r="87" ht="20.25" customHeight="1">
      <c r="A87" s="4181"/>
      <c r="B87" s="4181"/>
      <c r="C87" s="4181"/>
      <c r="D87" s="4181"/>
      <c r="E87" s="4181"/>
      <c r="F87" s="4181"/>
      <c r="G87" s="4181"/>
      <c r="H87" s="4181"/>
      <c r="I87" s="4181"/>
      <c r="J87" s="4181"/>
      <c r="K87" s="4181"/>
      <c r="L87" s="4181"/>
      <c r="M87" s="4181"/>
      <c r="N87" s="4181"/>
      <c r="O87" s="4181"/>
      <c r="P87" s="4181"/>
      <c r="Q87" s="4181"/>
      <c r="R87" s="4181"/>
      <c r="S87" s="4370"/>
      <c r="T87" s="4181"/>
      <c r="U87" s="4181"/>
      <c r="V87" s="4181"/>
      <c r="W87" s="4181"/>
      <c r="X87" s="4181"/>
      <c r="Y87" s="4181"/>
      <c r="Z87" s="4181"/>
    </row>
    <row r="88" ht="20.25" customHeight="1">
      <c r="A88" s="4181"/>
      <c r="B88" s="4181"/>
      <c r="C88" s="4181"/>
      <c r="D88" s="4181"/>
      <c r="E88" s="4181"/>
      <c r="F88" s="4181"/>
      <c r="G88" s="4181"/>
      <c r="H88" s="4181"/>
      <c r="I88" s="4181"/>
      <c r="J88" s="4181"/>
      <c r="K88" s="4181"/>
      <c r="L88" s="4181"/>
      <c r="M88" s="4181"/>
      <c r="N88" s="4181"/>
      <c r="O88" s="4181"/>
      <c r="P88" s="4181"/>
      <c r="Q88" s="4181"/>
      <c r="R88" s="4181"/>
      <c r="S88" s="4370"/>
      <c r="T88" s="4181"/>
      <c r="U88" s="4181"/>
      <c r="V88" s="4181"/>
      <c r="W88" s="4181"/>
      <c r="X88" s="4181"/>
      <c r="Y88" s="4181"/>
      <c r="Z88" s="4181"/>
    </row>
    <row r="89" ht="20.25" customHeight="1">
      <c r="A89" s="4181"/>
      <c r="B89" s="4181"/>
      <c r="C89" s="4181"/>
      <c r="D89" s="4181"/>
      <c r="E89" s="4181"/>
      <c r="F89" s="4181"/>
      <c r="G89" s="4181"/>
      <c r="H89" s="4181"/>
      <c r="I89" s="4181"/>
      <c r="J89" s="4181"/>
      <c r="K89" s="4181"/>
      <c r="L89" s="4181"/>
      <c r="M89" s="4181"/>
      <c r="N89" s="4181"/>
      <c r="O89" s="4181"/>
      <c r="P89" s="4181"/>
      <c r="Q89" s="4181"/>
      <c r="R89" s="4181"/>
      <c r="S89" s="4370"/>
      <c r="T89" s="4181"/>
      <c r="U89" s="4181"/>
      <c r="V89" s="4181"/>
      <c r="W89" s="4181"/>
      <c r="X89" s="4181"/>
      <c r="Y89" s="4181"/>
      <c r="Z89" s="4181"/>
    </row>
    <row r="90" ht="20.25" customHeight="1">
      <c r="A90" s="4181"/>
      <c r="B90" s="4181"/>
      <c r="C90" s="4181"/>
      <c r="D90" s="4181"/>
      <c r="E90" s="4181"/>
      <c r="F90" s="4181"/>
      <c r="G90" s="4181"/>
      <c r="H90" s="4181"/>
      <c r="I90" s="4181"/>
      <c r="J90" s="4181"/>
      <c r="K90" s="4181"/>
      <c r="L90" s="4181"/>
      <c r="M90" s="4181"/>
      <c r="N90" s="4181"/>
      <c r="O90" s="4181"/>
      <c r="P90" s="4181"/>
      <c r="Q90" s="4181"/>
      <c r="R90" s="4181"/>
      <c r="S90" s="4370"/>
      <c r="T90" s="4181"/>
      <c r="U90" s="4181"/>
      <c r="V90" s="4181"/>
      <c r="W90" s="4181"/>
      <c r="X90" s="4181"/>
      <c r="Y90" s="4181"/>
      <c r="Z90" s="4181"/>
    </row>
    <row r="91" ht="20.25" customHeight="1">
      <c r="A91" s="4181"/>
      <c r="B91" s="4181"/>
      <c r="C91" s="4181"/>
      <c r="D91" s="4181"/>
      <c r="E91" s="4181"/>
      <c r="F91" s="4181"/>
      <c r="G91" s="4181"/>
      <c r="H91" s="4181"/>
      <c r="I91" s="4181"/>
      <c r="J91" s="4181"/>
      <c r="K91" s="4181"/>
      <c r="L91" s="4181"/>
      <c r="M91" s="4181"/>
      <c r="N91" s="4181"/>
      <c r="O91" s="4181"/>
      <c r="P91" s="4181"/>
      <c r="Q91" s="4181"/>
      <c r="R91" s="4181"/>
      <c r="S91" s="4370"/>
      <c r="T91" s="4181"/>
      <c r="U91" s="4181"/>
      <c r="V91" s="4181"/>
      <c r="W91" s="4181"/>
      <c r="X91" s="4181"/>
      <c r="Y91" s="4181"/>
      <c r="Z91" s="4181"/>
    </row>
    <row r="92" ht="20.25" customHeight="1">
      <c r="A92" s="4181"/>
      <c r="B92" s="4181"/>
      <c r="C92" s="4181"/>
      <c r="D92" s="4181"/>
      <c r="E92" s="4181"/>
      <c r="F92" s="4181"/>
      <c r="G92" s="4181"/>
      <c r="H92" s="4181"/>
      <c r="I92" s="4181"/>
      <c r="J92" s="4181"/>
      <c r="K92" s="4181"/>
      <c r="L92" s="4181"/>
      <c r="M92" s="4181"/>
      <c r="N92" s="4181"/>
      <c r="O92" s="4181"/>
      <c r="P92" s="4181"/>
      <c r="Q92" s="4181"/>
      <c r="R92" s="4181"/>
      <c r="S92" s="4370"/>
      <c r="T92" s="4181"/>
      <c r="U92" s="4181"/>
      <c r="V92" s="4181"/>
      <c r="W92" s="4181"/>
      <c r="X92" s="4181"/>
      <c r="Y92" s="4181"/>
      <c r="Z92" s="4181"/>
    </row>
    <row r="93" ht="20.25" customHeight="1">
      <c r="A93" s="4181"/>
      <c r="B93" s="4181"/>
      <c r="C93" s="4181"/>
      <c r="D93" s="4181"/>
      <c r="E93" s="4181"/>
      <c r="F93" s="4181"/>
      <c r="G93" s="4181"/>
      <c r="H93" s="4181"/>
      <c r="I93" s="4181"/>
      <c r="J93" s="4181"/>
      <c r="K93" s="4181"/>
      <c r="L93" s="4181"/>
      <c r="M93" s="4181"/>
      <c r="N93" s="4181"/>
      <c r="O93" s="4181"/>
      <c r="P93" s="4181"/>
      <c r="Q93" s="4181"/>
      <c r="R93" s="4181"/>
      <c r="S93" s="4370"/>
      <c r="T93" s="4181"/>
      <c r="U93" s="4181"/>
      <c r="V93" s="4181"/>
      <c r="W93" s="4181"/>
      <c r="X93" s="4181"/>
      <c r="Y93" s="4181"/>
      <c r="Z93" s="4181"/>
    </row>
    <row r="94" ht="20.25" customHeight="1">
      <c r="A94" s="4181"/>
      <c r="B94" s="4181"/>
      <c r="C94" s="4181"/>
      <c r="D94" s="4181"/>
      <c r="E94" s="4181"/>
      <c r="F94" s="4181"/>
      <c r="G94" s="4181"/>
      <c r="H94" s="4181"/>
      <c r="I94" s="4181"/>
      <c r="J94" s="4181"/>
      <c r="K94" s="4181"/>
      <c r="L94" s="4181"/>
      <c r="M94" s="4181"/>
      <c r="N94" s="4181"/>
      <c r="O94" s="4181"/>
      <c r="P94" s="4181"/>
      <c r="Q94" s="4181"/>
      <c r="R94" s="4181"/>
      <c r="S94" s="4370"/>
      <c r="T94" s="4181"/>
      <c r="U94" s="4181"/>
      <c r="V94" s="4181"/>
      <c r="W94" s="4181"/>
      <c r="X94" s="4181"/>
      <c r="Y94" s="4181"/>
      <c r="Z94" s="4181"/>
    </row>
    <row r="95" ht="20.25" customHeight="1">
      <c r="A95" s="4181"/>
      <c r="B95" s="4181"/>
      <c r="C95" s="4181"/>
      <c r="D95" s="4181"/>
      <c r="E95" s="4181"/>
      <c r="F95" s="4181"/>
      <c r="G95" s="4181"/>
      <c r="H95" s="4181"/>
      <c r="I95" s="4181"/>
      <c r="J95" s="4181"/>
      <c r="K95" s="4181"/>
      <c r="L95" s="4181"/>
      <c r="M95" s="4181"/>
      <c r="N95" s="4181"/>
      <c r="O95" s="4181"/>
      <c r="P95" s="4181"/>
      <c r="Q95" s="4181"/>
      <c r="R95" s="4181"/>
      <c r="S95" s="4370"/>
      <c r="T95" s="4181"/>
      <c r="U95" s="4181"/>
      <c r="V95" s="4181"/>
      <c r="W95" s="4181"/>
      <c r="X95" s="4181"/>
      <c r="Y95" s="4181"/>
      <c r="Z95" s="4181"/>
    </row>
    <row r="96" ht="20.25" customHeight="1">
      <c r="A96" s="4181"/>
      <c r="B96" s="4181"/>
      <c r="C96" s="4181"/>
      <c r="D96" s="4181"/>
      <c r="E96" s="4181"/>
      <c r="F96" s="4181"/>
      <c r="G96" s="4181"/>
      <c r="H96" s="4181"/>
      <c r="I96" s="4181"/>
      <c r="J96" s="4181"/>
      <c r="K96" s="4181"/>
      <c r="L96" s="4181"/>
      <c r="M96" s="4181"/>
      <c r="N96" s="4181"/>
      <c r="O96" s="4181"/>
      <c r="P96" s="4181"/>
      <c r="Q96" s="4181"/>
      <c r="R96" s="4181"/>
      <c r="S96" s="4370"/>
      <c r="T96" s="4181"/>
      <c r="U96" s="4181"/>
      <c r="V96" s="4181"/>
      <c r="W96" s="4181"/>
      <c r="X96" s="4181"/>
      <c r="Y96" s="4181"/>
      <c r="Z96" s="4181"/>
    </row>
    <row r="97" ht="20.25" customHeight="1">
      <c r="A97" s="4181"/>
      <c r="B97" s="4181"/>
      <c r="C97" s="4181"/>
      <c r="D97" s="4181"/>
      <c r="E97" s="4181"/>
      <c r="F97" s="4181"/>
      <c r="G97" s="4181"/>
      <c r="H97" s="4181"/>
      <c r="I97" s="4181"/>
      <c r="J97" s="4181"/>
      <c r="K97" s="4181"/>
      <c r="L97" s="4181"/>
      <c r="M97" s="4181"/>
      <c r="N97" s="4181"/>
      <c r="O97" s="4181"/>
      <c r="P97" s="4181"/>
      <c r="Q97" s="4181"/>
      <c r="R97" s="4181"/>
      <c r="S97" s="4370"/>
      <c r="T97" s="4181"/>
      <c r="U97" s="4181"/>
      <c r="V97" s="4181"/>
      <c r="W97" s="4181"/>
      <c r="X97" s="4181"/>
      <c r="Y97" s="4181"/>
      <c r="Z97" s="4181"/>
    </row>
    <row r="98" ht="20.25" customHeight="1">
      <c r="A98" s="4181"/>
      <c r="B98" s="4181"/>
      <c r="C98" s="4181"/>
      <c r="D98" s="4181"/>
      <c r="E98" s="4181"/>
      <c r="F98" s="4181"/>
      <c r="G98" s="4181"/>
      <c r="H98" s="4181"/>
      <c r="I98" s="4181"/>
      <c r="J98" s="4181"/>
      <c r="K98" s="4181"/>
      <c r="L98" s="4181"/>
      <c r="M98" s="4181"/>
      <c r="N98" s="4181"/>
      <c r="O98" s="4181"/>
      <c r="P98" s="4181"/>
      <c r="Q98" s="4181"/>
      <c r="R98" s="4181"/>
      <c r="S98" s="4370"/>
      <c r="T98" s="4181"/>
      <c r="U98" s="4181"/>
      <c r="V98" s="4181"/>
      <c r="W98" s="4181"/>
      <c r="X98" s="4181"/>
      <c r="Y98" s="4181"/>
      <c r="Z98" s="4181"/>
    </row>
    <row r="99" ht="20.25" customHeight="1">
      <c r="A99" s="4181"/>
      <c r="B99" s="4181"/>
      <c r="C99" s="4181"/>
      <c r="D99" s="4181"/>
      <c r="E99" s="4181"/>
      <c r="F99" s="4181"/>
      <c r="G99" s="4181"/>
      <c r="H99" s="4181"/>
      <c r="I99" s="4181"/>
      <c r="J99" s="4181"/>
      <c r="K99" s="4181"/>
      <c r="L99" s="4181"/>
      <c r="M99" s="4181"/>
      <c r="N99" s="4181"/>
      <c r="O99" s="4181"/>
      <c r="P99" s="4181"/>
      <c r="Q99" s="4181"/>
      <c r="R99" s="4181"/>
      <c r="S99" s="4370"/>
      <c r="T99" s="4181"/>
      <c r="U99" s="4181"/>
      <c r="V99" s="4181"/>
      <c r="W99" s="4181"/>
      <c r="X99" s="4181"/>
      <c r="Y99" s="4181"/>
      <c r="Z99" s="4181"/>
    </row>
    <row r="100" ht="20.25" customHeight="1">
      <c r="A100" s="4181"/>
      <c r="B100" s="4181"/>
      <c r="C100" s="4181"/>
      <c r="D100" s="4181"/>
      <c r="E100" s="4181"/>
      <c r="F100" s="4181"/>
      <c r="G100" s="4181"/>
      <c r="H100" s="4181"/>
      <c r="I100" s="4181"/>
      <c r="J100" s="4181"/>
      <c r="K100" s="4181"/>
      <c r="L100" s="4181"/>
      <c r="M100" s="4181"/>
      <c r="N100" s="4181"/>
      <c r="O100" s="4181"/>
      <c r="P100" s="4181"/>
      <c r="Q100" s="4181"/>
      <c r="R100" s="4181"/>
      <c r="S100" s="4370"/>
      <c r="T100" s="4181"/>
      <c r="U100" s="4181"/>
      <c r="V100" s="4181"/>
      <c r="W100" s="4181"/>
      <c r="X100" s="4181"/>
      <c r="Y100" s="4181"/>
      <c r="Z100" s="4181"/>
    </row>
    <row r="101" ht="20.25" customHeight="1">
      <c r="A101" s="4181"/>
      <c r="B101" s="4181"/>
      <c r="C101" s="4181"/>
      <c r="D101" s="4181"/>
      <c r="E101" s="4181"/>
      <c r="F101" s="4181"/>
      <c r="G101" s="4181"/>
      <c r="H101" s="4181"/>
      <c r="I101" s="4181"/>
      <c r="J101" s="4181"/>
      <c r="K101" s="4181"/>
      <c r="L101" s="4181"/>
      <c r="M101" s="4181"/>
      <c r="N101" s="4181"/>
      <c r="O101" s="4181"/>
      <c r="P101" s="4181"/>
      <c r="Q101" s="4181"/>
      <c r="R101" s="4181"/>
      <c r="S101" s="4370"/>
      <c r="T101" s="4181"/>
      <c r="U101" s="4181"/>
      <c r="V101" s="4181"/>
      <c r="W101" s="4181"/>
      <c r="X101" s="4181"/>
      <c r="Y101" s="4181"/>
      <c r="Z101" s="4181"/>
    </row>
    <row r="102" ht="20.25" customHeight="1">
      <c r="A102" s="4181"/>
      <c r="B102" s="4181"/>
      <c r="C102" s="4181"/>
      <c r="D102" s="4181"/>
      <c r="E102" s="4181"/>
      <c r="F102" s="4181"/>
      <c r="G102" s="4181"/>
      <c r="H102" s="4181"/>
      <c r="I102" s="4181"/>
      <c r="J102" s="4181"/>
      <c r="K102" s="4181"/>
      <c r="L102" s="4181"/>
      <c r="M102" s="4181"/>
      <c r="N102" s="4181"/>
      <c r="O102" s="4181"/>
      <c r="P102" s="4181"/>
      <c r="Q102" s="4181"/>
      <c r="R102" s="4181"/>
      <c r="S102" s="4370"/>
      <c r="T102" s="4181"/>
      <c r="U102" s="4181"/>
      <c r="V102" s="4181"/>
      <c r="W102" s="4181"/>
      <c r="X102" s="4181"/>
      <c r="Y102" s="4181"/>
      <c r="Z102" s="4181"/>
    </row>
    <row r="103" ht="20.25" customHeight="1">
      <c r="A103" s="4181"/>
      <c r="B103" s="4181"/>
      <c r="C103" s="4181"/>
      <c r="D103" s="4181"/>
      <c r="E103" s="4181"/>
      <c r="F103" s="4181"/>
      <c r="G103" s="4181"/>
      <c r="H103" s="4181"/>
      <c r="I103" s="4181"/>
      <c r="J103" s="4181"/>
      <c r="K103" s="4181"/>
      <c r="L103" s="4181"/>
      <c r="M103" s="4181"/>
      <c r="N103" s="4181"/>
      <c r="O103" s="4181"/>
      <c r="P103" s="4181"/>
      <c r="Q103" s="4181"/>
      <c r="R103" s="4181"/>
      <c r="S103" s="4370"/>
      <c r="T103" s="4181"/>
      <c r="U103" s="4181"/>
      <c r="V103" s="4181"/>
      <c r="W103" s="4181"/>
      <c r="X103" s="4181"/>
      <c r="Y103" s="4181"/>
      <c r="Z103" s="4181"/>
    </row>
    <row r="104" ht="20.25" customHeight="1">
      <c r="A104" s="4181"/>
      <c r="B104" s="4181"/>
      <c r="C104" s="4181"/>
      <c r="D104" s="4181"/>
      <c r="E104" s="4181"/>
      <c r="F104" s="4181"/>
      <c r="G104" s="4181"/>
      <c r="H104" s="4181"/>
      <c r="I104" s="4181"/>
      <c r="J104" s="4181"/>
      <c r="K104" s="4181"/>
      <c r="L104" s="4181"/>
      <c r="M104" s="4181"/>
      <c r="N104" s="4181"/>
      <c r="O104" s="4181"/>
      <c r="P104" s="4181"/>
      <c r="Q104" s="4181"/>
      <c r="R104" s="4181"/>
      <c r="S104" s="4370"/>
      <c r="T104" s="4181"/>
      <c r="U104" s="4181"/>
      <c r="V104" s="4181"/>
      <c r="W104" s="4181"/>
      <c r="X104" s="4181"/>
      <c r="Y104" s="4181"/>
      <c r="Z104" s="4181"/>
    </row>
    <row r="105" ht="20.25" customHeight="1">
      <c r="A105" s="4181"/>
      <c r="B105" s="4181"/>
      <c r="C105" s="4181"/>
      <c r="D105" s="4181"/>
      <c r="E105" s="4181"/>
      <c r="F105" s="4181"/>
      <c r="G105" s="4181"/>
      <c r="H105" s="4181"/>
      <c r="I105" s="4181"/>
      <c r="J105" s="4181"/>
      <c r="K105" s="4181"/>
      <c r="L105" s="4181"/>
      <c r="M105" s="4181"/>
      <c r="N105" s="4181"/>
      <c r="O105" s="4181"/>
      <c r="P105" s="4181"/>
      <c r="Q105" s="4181"/>
      <c r="R105" s="4181"/>
      <c r="S105" s="4370"/>
      <c r="T105" s="4181"/>
      <c r="U105" s="4181"/>
      <c r="V105" s="4181"/>
      <c r="W105" s="4181"/>
      <c r="X105" s="4181"/>
      <c r="Y105" s="4181"/>
      <c r="Z105" s="4181"/>
    </row>
    <row r="106" ht="20.25" customHeight="1">
      <c r="A106" s="4181"/>
      <c r="B106" s="4181"/>
      <c r="C106" s="4181"/>
      <c r="D106" s="4181"/>
      <c r="E106" s="4181"/>
      <c r="F106" s="4181"/>
      <c r="G106" s="4181"/>
      <c r="H106" s="4181"/>
      <c r="I106" s="4181"/>
      <c r="J106" s="4181"/>
      <c r="K106" s="4181"/>
      <c r="L106" s="4181"/>
      <c r="M106" s="4181"/>
      <c r="N106" s="4181"/>
      <c r="O106" s="4181"/>
      <c r="P106" s="4181"/>
      <c r="Q106" s="4181"/>
      <c r="R106" s="4181"/>
      <c r="S106" s="4370"/>
      <c r="T106" s="4181"/>
      <c r="U106" s="4181"/>
      <c r="V106" s="4181"/>
      <c r="W106" s="4181"/>
      <c r="X106" s="4181"/>
      <c r="Y106" s="4181"/>
      <c r="Z106" s="4181"/>
    </row>
    <row r="107" ht="20.25" customHeight="1">
      <c r="A107" s="4181"/>
      <c r="B107" s="4181"/>
      <c r="C107" s="4181"/>
      <c r="D107" s="4181"/>
      <c r="E107" s="4181"/>
      <c r="F107" s="4181"/>
      <c r="G107" s="4181"/>
      <c r="H107" s="4181"/>
      <c r="I107" s="4181"/>
      <c r="J107" s="4181"/>
      <c r="K107" s="4181"/>
      <c r="L107" s="4181"/>
      <c r="M107" s="4181"/>
      <c r="N107" s="4181"/>
      <c r="O107" s="4181"/>
      <c r="P107" s="4181"/>
      <c r="Q107" s="4181"/>
      <c r="R107" s="4181"/>
      <c r="S107" s="4370"/>
      <c r="T107" s="4181"/>
      <c r="U107" s="4181"/>
      <c r="V107" s="4181"/>
      <c r="W107" s="4181"/>
      <c r="X107" s="4181"/>
      <c r="Y107" s="4181"/>
      <c r="Z107" s="4181"/>
    </row>
    <row r="108" ht="20.25" customHeight="1">
      <c r="A108" s="4181"/>
      <c r="B108" s="4181"/>
      <c r="C108" s="4181"/>
      <c r="D108" s="4181"/>
      <c r="E108" s="4181"/>
      <c r="F108" s="4181"/>
      <c r="G108" s="4181"/>
      <c r="H108" s="4181"/>
      <c r="I108" s="4181"/>
      <c r="J108" s="4181"/>
      <c r="K108" s="4181"/>
      <c r="L108" s="4181"/>
      <c r="M108" s="4181"/>
      <c r="N108" s="4181"/>
      <c r="O108" s="4181"/>
      <c r="P108" s="4181"/>
      <c r="Q108" s="4181"/>
      <c r="R108" s="4181"/>
      <c r="S108" s="4370"/>
      <c r="T108" s="4181"/>
      <c r="U108" s="4181"/>
      <c r="V108" s="4181"/>
      <c r="W108" s="4181"/>
      <c r="X108" s="4181"/>
      <c r="Y108" s="4181"/>
      <c r="Z108" s="4181"/>
    </row>
    <row r="109" ht="20.25" customHeight="1">
      <c r="A109" s="4181"/>
      <c r="B109" s="4181"/>
      <c r="C109" s="4181"/>
      <c r="D109" s="4181"/>
      <c r="E109" s="4181"/>
      <c r="F109" s="4181"/>
      <c r="G109" s="4181"/>
      <c r="H109" s="4181"/>
      <c r="I109" s="4181"/>
      <c r="J109" s="4181"/>
      <c r="K109" s="4181"/>
      <c r="L109" s="4181"/>
      <c r="M109" s="4181"/>
      <c r="N109" s="4181"/>
      <c r="O109" s="4181"/>
      <c r="P109" s="4181"/>
      <c r="Q109" s="4181"/>
      <c r="R109" s="4181"/>
      <c r="S109" s="4370"/>
      <c r="T109" s="4181"/>
      <c r="U109" s="4181"/>
      <c r="V109" s="4181"/>
      <c r="W109" s="4181"/>
      <c r="X109" s="4181"/>
      <c r="Y109" s="4181"/>
      <c r="Z109" s="4181"/>
    </row>
    <row r="110" ht="20.25" customHeight="1">
      <c r="A110" s="4181"/>
      <c r="B110" s="4181"/>
      <c r="C110" s="4181"/>
      <c r="D110" s="4181"/>
      <c r="E110" s="4181"/>
      <c r="F110" s="4181"/>
      <c r="G110" s="4181"/>
      <c r="H110" s="4181"/>
      <c r="I110" s="4181"/>
      <c r="J110" s="4181"/>
      <c r="K110" s="4181"/>
      <c r="L110" s="4181"/>
      <c r="M110" s="4181"/>
      <c r="N110" s="4181"/>
      <c r="O110" s="4181"/>
      <c r="P110" s="4181"/>
      <c r="Q110" s="4181"/>
      <c r="R110" s="4181"/>
      <c r="S110" s="4370"/>
      <c r="T110" s="4181"/>
      <c r="U110" s="4181"/>
      <c r="V110" s="4181"/>
      <c r="W110" s="4181"/>
      <c r="X110" s="4181"/>
      <c r="Y110" s="4181"/>
      <c r="Z110" s="4181"/>
    </row>
    <row r="111" ht="20.25" customHeight="1">
      <c r="A111" s="4181"/>
      <c r="B111" s="4181"/>
      <c r="C111" s="4181"/>
      <c r="D111" s="4181"/>
      <c r="E111" s="4181"/>
      <c r="F111" s="4181"/>
      <c r="G111" s="4181"/>
      <c r="H111" s="4181"/>
      <c r="I111" s="4181"/>
      <c r="J111" s="4181"/>
      <c r="K111" s="4181"/>
      <c r="L111" s="4181"/>
      <c r="M111" s="4181"/>
      <c r="N111" s="4181"/>
      <c r="O111" s="4181"/>
      <c r="P111" s="4181"/>
      <c r="Q111" s="4181"/>
      <c r="R111" s="4181"/>
      <c r="S111" s="4370"/>
      <c r="T111" s="4181"/>
      <c r="U111" s="4181"/>
      <c r="V111" s="4181"/>
      <c r="W111" s="4181"/>
      <c r="X111" s="4181"/>
      <c r="Y111" s="4181"/>
      <c r="Z111" s="4181"/>
    </row>
    <row r="112" ht="20.25" customHeight="1">
      <c r="A112" s="4181"/>
      <c r="B112" s="4181"/>
      <c r="C112" s="4181"/>
      <c r="D112" s="4181"/>
      <c r="E112" s="4181"/>
      <c r="F112" s="4181"/>
      <c r="G112" s="4181"/>
      <c r="H112" s="4181"/>
      <c r="I112" s="4181"/>
      <c r="J112" s="4181"/>
      <c r="K112" s="4181"/>
      <c r="L112" s="4181"/>
      <c r="M112" s="4181"/>
      <c r="N112" s="4181"/>
      <c r="O112" s="4181"/>
      <c r="P112" s="4181"/>
      <c r="Q112" s="4181"/>
      <c r="R112" s="4181"/>
      <c r="S112" s="4370"/>
      <c r="T112" s="4181"/>
      <c r="U112" s="4181"/>
      <c r="V112" s="4181"/>
      <c r="W112" s="4181"/>
      <c r="X112" s="4181"/>
      <c r="Y112" s="4181"/>
      <c r="Z112" s="4181"/>
    </row>
    <row r="113" ht="20.25" customHeight="1">
      <c r="A113" s="4181"/>
      <c r="B113" s="4181"/>
      <c r="C113" s="4181"/>
      <c r="D113" s="4181"/>
      <c r="E113" s="4181"/>
      <c r="F113" s="4181"/>
      <c r="G113" s="4181"/>
      <c r="H113" s="4181"/>
      <c r="I113" s="4181"/>
      <c r="J113" s="4181"/>
      <c r="K113" s="4181"/>
      <c r="L113" s="4181"/>
      <c r="M113" s="4181"/>
      <c r="N113" s="4181"/>
      <c r="O113" s="4181"/>
      <c r="P113" s="4181"/>
      <c r="Q113" s="4181"/>
      <c r="R113" s="4181"/>
      <c r="S113" s="4370"/>
      <c r="T113" s="4181"/>
      <c r="U113" s="4181"/>
      <c r="V113" s="4181"/>
      <c r="W113" s="4181"/>
      <c r="X113" s="4181"/>
      <c r="Y113" s="4181"/>
      <c r="Z113" s="4181"/>
    </row>
    <row r="114" ht="20.25" customHeight="1">
      <c r="A114" s="4181"/>
      <c r="B114" s="4181"/>
      <c r="C114" s="4181"/>
      <c r="D114" s="4181"/>
      <c r="E114" s="4181"/>
      <c r="F114" s="4181"/>
      <c r="G114" s="4181"/>
      <c r="H114" s="4181"/>
      <c r="I114" s="4181"/>
      <c r="J114" s="4181"/>
      <c r="K114" s="4181"/>
      <c r="L114" s="4181"/>
      <c r="M114" s="4181"/>
      <c r="N114" s="4181"/>
      <c r="O114" s="4181"/>
      <c r="P114" s="4181"/>
      <c r="Q114" s="4181"/>
      <c r="R114" s="4181"/>
      <c r="S114" s="4370"/>
      <c r="T114" s="4181"/>
      <c r="U114" s="4181"/>
      <c r="V114" s="4181"/>
      <c r="W114" s="4181"/>
      <c r="X114" s="4181"/>
      <c r="Y114" s="4181"/>
      <c r="Z114" s="4181"/>
    </row>
    <row r="115" ht="20.25" customHeight="1">
      <c r="A115" s="4181"/>
      <c r="B115" s="4181"/>
      <c r="C115" s="4181"/>
      <c r="D115" s="4181"/>
      <c r="E115" s="4181"/>
      <c r="F115" s="4181"/>
      <c r="G115" s="4181"/>
      <c r="H115" s="4181"/>
      <c r="I115" s="4181"/>
      <c r="J115" s="4181"/>
      <c r="K115" s="4181"/>
      <c r="L115" s="4181"/>
      <c r="M115" s="4181"/>
      <c r="N115" s="4181"/>
      <c r="O115" s="4181"/>
      <c r="P115" s="4181"/>
      <c r="Q115" s="4181"/>
      <c r="R115" s="4181"/>
      <c r="S115" s="4370"/>
      <c r="T115" s="4181"/>
      <c r="U115" s="4181"/>
      <c r="V115" s="4181"/>
      <c r="W115" s="4181"/>
      <c r="X115" s="4181"/>
      <c r="Y115" s="4181"/>
      <c r="Z115" s="4181"/>
    </row>
    <row r="116" ht="20.25" customHeight="1">
      <c r="A116" s="4181"/>
      <c r="B116" s="4181"/>
      <c r="C116" s="4181"/>
      <c r="D116" s="4181"/>
      <c r="E116" s="4181"/>
      <c r="F116" s="4181"/>
      <c r="G116" s="4181"/>
      <c r="H116" s="4181"/>
      <c r="I116" s="4181"/>
      <c r="J116" s="4181"/>
      <c r="K116" s="4181"/>
      <c r="L116" s="4181"/>
      <c r="M116" s="4181"/>
      <c r="N116" s="4181"/>
      <c r="O116" s="4181"/>
      <c r="P116" s="4181"/>
      <c r="Q116" s="4181"/>
      <c r="R116" s="4181"/>
      <c r="S116" s="4370"/>
      <c r="T116" s="4181"/>
      <c r="U116" s="4181"/>
      <c r="V116" s="4181"/>
      <c r="W116" s="4181"/>
      <c r="X116" s="4181"/>
      <c r="Y116" s="4181"/>
      <c r="Z116" s="4181"/>
    </row>
    <row r="117" ht="20.25" customHeight="1">
      <c r="A117" s="4181"/>
      <c r="B117" s="4181"/>
      <c r="C117" s="4181"/>
      <c r="D117" s="4181"/>
      <c r="E117" s="4181"/>
      <c r="F117" s="4181"/>
      <c r="G117" s="4181"/>
      <c r="H117" s="4181"/>
      <c r="I117" s="4181"/>
      <c r="J117" s="4181"/>
      <c r="K117" s="4181"/>
      <c r="L117" s="4181"/>
      <c r="M117" s="4181"/>
      <c r="N117" s="4181"/>
      <c r="O117" s="4181"/>
      <c r="P117" s="4181"/>
      <c r="Q117" s="4181"/>
      <c r="R117" s="4181"/>
      <c r="S117" s="4370"/>
      <c r="T117" s="4181"/>
      <c r="U117" s="4181"/>
      <c r="V117" s="4181"/>
      <c r="W117" s="4181"/>
      <c r="X117" s="4181"/>
      <c r="Y117" s="4181"/>
      <c r="Z117" s="4181"/>
    </row>
    <row r="118" ht="20.25" customHeight="1">
      <c r="A118" s="4181"/>
      <c r="B118" s="4181"/>
      <c r="C118" s="4181"/>
      <c r="D118" s="4181"/>
      <c r="E118" s="4181"/>
      <c r="F118" s="4181"/>
      <c r="G118" s="4181"/>
      <c r="H118" s="4181"/>
      <c r="I118" s="4181"/>
      <c r="J118" s="4181"/>
      <c r="K118" s="4181"/>
      <c r="L118" s="4181"/>
      <c r="M118" s="4181"/>
      <c r="N118" s="4181"/>
      <c r="O118" s="4181"/>
      <c r="P118" s="4181"/>
      <c r="Q118" s="4181"/>
      <c r="R118" s="4181"/>
      <c r="S118" s="4370"/>
      <c r="T118" s="4181"/>
      <c r="U118" s="4181"/>
      <c r="V118" s="4181"/>
      <c r="W118" s="4181"/>
      <c r="X118" s="4181"/>
      <c r="Y118" s="4181"/>
      <c r="Z118" s="4181"/>
    </row>
    <row r="119" ht="20.25" customHeight="1">
      <c r="A119" s="4181"/>
      <c r="B119" s="4181"/>
      <c r="C119" s="4181"/>
      <c r="D119" s="4181"/>
      <c r="E119" s="4181"/>
      <c r="F119" s="4181"/>
      <c r="G119" s="4181"/>
      <c r="H119" s="4181"/>
      <c r="I119" s="4181"/>
      <c r="J119" s="4181"/>
      <c r="K119" s="4181"/>
      <c r="L119" s="4181"/>
      <c r="M119" s="4181"/>
      <c r="N119" s="4181"/>
      <c r="O119" s="4181"/>
      <c r="P119" s="4181"/>
      <c r="Q119" s="4181"/>
      <c r="R119" s="4181"/>
      <c r="S119" s="4370"/>
      <c r="T119" s="4181"/>
      <c r="U119" s="4181"/>
      <c r="V119" s="4181"/>
      <c r="W119" s="4181"/>
      <c r="X119" s="4181"/>
      <c r="Y119" s="4181"/>
      <c r="Z119" s="4181"/>
    </row>
    <row r="120" ht="20.25" customHeight="1">
      <c r="A120" s="4181"/>
      <c r="B120" s="4181"/>
      <c r="C120" s="4181"/>
      <c r="D120" s="4181"/>
      <c r="E120" s="4181"/>
      <c r="F120" s="4181"/>
      <c r="G120" s="4181"/>
      <c r="H120" s="4181"/>
      <c r="I120" s="4181"/>
      <c r="J120" s="4181"/>
      <c r="K120" s="4181"/>
      <c r="L120" s="4181"/>
      <c r="M120" s="4181"/>
      <c r="N120" s="4181"/>
      <c r="O120" s="4181"/>
      <c r="P120" s="4181"/>
      <c r="Q120" s="4181"/>
      <c r="R120" s="4181"/>
      <c r="S120" s="4370"/>
      <c r="T120" s="4181"/>
      <c r="U120" s="4181"/>
      <c r="V120" s="4181"/>
      <c r="W120" s="4181"/>
      <c r="X120" s="4181"/>
      <c r="Y120" s="4181"/>
      <c r="Z120" s="4181"/>
    </row>
    <row r="121" ht="20.25" customHeight="1">
      <c r="A121" s="4181"/>
      <c r="B121" s="4181"/>
      <c r="C121" s="4181"/>
      <c r="D121" s="4181"/>
      <c r="E121" s="4181"/>
      <c r="F121" s="4181"/>
      <c r="G121" s="4181"/>
      <c r="H121" s="4181"/>
      <c r="I121" s="4181"/>
      <c r="J121" s="4181"/>
      <c r="K121" s="4181"/>
      <c r="L121" s="4181"/>
      <c r="M121" s="4181"/>
      <c r="N121" s="4181"/>
      <c r="O121" s="4181"/>
      <c r="P121" s="4181"/>
      <c r="Q121" s="4181"/>
      <c r="R121" s="4181"/>
      <c r="S121" s="4370"/>
      <c r="T121" s="4181"/>
      <c r="U121" s="4181"/>
      <c r="V121" s="4181"/>
      <c r="W121" s="4181"/>
      <c r="X121" s="4181"/>
      <c r="Y121" s="4181"/>
      <c r="Z121" s="4181"/>
    </row>
    <row r="122" ht="20.25" customHeight="1">
      <c r="A122" s="4181"/>
      <c r="B122" s="4181"/>
      <c r="C122" s="4181"/>
      <c r="D122" s="4181"/>
      <c r="E122" s="4181"/>
      <c r="F122" s="4181"/>
      <c r="G122" s="4181"/>
      <c r="H122" s="4181"/>
      <c r="I122" s="4181"/>
      <c r="J122" s="4181"/>
      <c r="K122" s="4181"/>
      <c r="L122" s="4181"/>
      <c r="M122" s="4181"/>
      <c r="N122" s="4181"/>
      <c r="O122" s="4181"/>
      <c r="P122" s="4181"/>
      <c r="Q122" s="4181"/>
      <c r="R122" s="4181"/>
      <c r="S122" s="4370"/>
      <c r="T122" s="4181"/>
      <c r="U122" s="4181"/>
      <c r="V122" s="4181"/>
      <c r="W122" s="4181"/>
      <c r="X122" s="4181"/>
      <c r="Y122" s="4181"/>
      <c r="Z122" s="4181"/>
    </row>
    <row r="123" ht="20.25" customHeight="1">
      <c r="A123" s="4181"/>
      <c r="B123" s="4181"/>
      <c r="C123" s="4181"/>
      <c r="D123" s="4181"/>
      <c r="E123" s="4181"/>
      <c r="F123" s="4181"/>
      <c r="G123" s="4181"/>
      <c r="H123" s="4181"/>
      <c r="I123" s="4181"/>
      <c r="J123" s="4181"/>
      <c r="K123" s="4181"/>
      <c r="L123" s="4181"/>
      <c r="M123" s="4181"/>
      <c r="N123" s="4181"/>
      <c r="O123" s="4181"/>
      <c r="P123" s="4181"/>
      <c r="Q123" s="4181"/>
      <c r="R123" s="4181"/>
      <c r="S123" s="4370"/>
      <c r="T123" s="4181"/>
      <c r="U123" s="4181"/>
      <c r="V123" s="4181"/>
      <c r="W123" s="4181"/>
      <c r="X123" s="4181"/>
      <c r="Y123" s="4181"/>
      <c r="Z123" s="4181"/>
    </row>
    <row r="124" ht="20.25" customHeight="1">
      <c r="A124" s="4181"/>
      <c r="B124" s="4181"/>
      <c r="C124" s="4181"/>
      <c r="D124" s="4181"/>
      <c r="E124" s="4181"/>
      <c r="F124" s="4181"/>
      <c r="G124" s="4181"/>
      <c r="H124" s="4181"/>
      <c r="I124" s="4181"/>
      <c r="J124" s="4181"/>
      <c r="K124" s="4181"/>
      <c r="L124" s="4181"/>
      <c r="M124" s="4181"/>
      <c r="N124" s="4181"/>
      <c r="O124" s="4181"/>
      <c r="P124" s="4181"/>
      <c r="Q124" s="4181"/>
      <c r="R124" s="4181"/>
      <c r="S124" s="4370"/>
      <c r="T124" s="4181"/>
      <c r="U124" s="4181"/>
      <c r="V124" s="4181"/>
      <c r="W124" s="4181"/>
      <c r="X124" s="4181"/>
      <c r="Y124" s="4181"/>
      <c r="Z124" s="4181"/>
    </row>
    <row r="125" ht="20.25" customHeight="1">
      <c r="A125" s="4181"/>
      <c r="B125" s="4181"/>
      <c r="C125" s="4181"/>
      <c r="D125" s="4181"/>
      <c r="E125" s="4181"/>
      <c r="F125" s="4181"/>
      <c r="G125" s="4181"/>
      <c r="H125" s="4181"/>
      <c r="I125" s="4181"/>
      <c r="J125" s="4181"/>
      <c r="K125" s="4181"/>
      <c r="L125" s="4181"/>
      <c r="M125" s="4181"/>
      <c r="N125" s="4181"/>
      <c r="O125" s="4181"/>
      <c r="P125" s="4181"/>
      <c r="Q125" s="4181"/>
      <c r="R125" s="4181"/>
      <c r="S125" s="4370"/>
      <c r="T125" s="4181"/>
      <c r="U125" s="4181"/>
      <c r="V125" s="4181"/>
      <c r="W125" s="4181"/>
      <c r="X125" s="4181"/>
      <c r="Y125" s="4181"/>
      <c r="Z125" s="4181"/>
    </row>
    <row r="126" ht="20.25" customHeight="1">
      <c r="A126" s="4181"/>
      <c r="B126" s="4181"/>
      <c r="C126" s="4181"/>
      <c r="D126" s="4181"/>
      <c r="E126" s="4181"/>
      <c r="F126" s="4181"/>
      <c r="G126" s="4181"/>
      <c r="H126" s="4181"/>
      <c r="I126" s="4181"/>
      <c r="J126" s="4181"/>
      <c r="K126" s="4181"/>
      <c r="L126" s="4181"/>
      <c r="M126" s="4181"/>
      <c r="N126" s="4181"/>
      <c r="O126" s="4181"/>
      <c r="P126" s="4181"/>
      <c r="Q126" s="4181"/>
      <c r="R126" s="4181"/>
      <c r="S126" s="4370"/>
      <c r="T126" s="4181"/>
      <c r="U126" s="4181"/>
      <c r="V126" s="4181"/>
      <c r="W126" s="4181"/>
      <c r="X126" s="4181"/>
      <c r="Y126" s="4181"/>
      <c r="Z126" s="4181"/>
    </row>
    <row r="127" ht="20.25" customHeight="1">
      <c r="A127" s="4181"/>
      <c r="B127" s="4181"/>
      <c r="C127" s="4181"/>
      <c r="D127" s="4181"/>
      <c r="E127" s="4181"/>
      <c r="F127" s="4181"/>
      <c r="G127" s="4181"/>
      <c r="H127" s="4181"/>
      <c r="I127" s="4181"/>
      <c r="J127" s="4181"/>
      <c r="K127" s="4181"/>
      <c r="L127" s="4181"/>
      <c r="M127" s="4181"/>
      <c r="N127" s="4181"/>
      <c r="O127" s="4181"/>
      <c r="P127" s="4181"/>
      <c r="Q127" s="4181"/>
      <c r="R127" s="4181"/>
      <c r="S127" s="4370"/>
      <c r="T127" s="4181"/>
      <c r="U127" s="4181"/>
      <c r="V127" s="4181"/>
      <c r="W127" s="4181"/>
      <c r="X127" s="4181"/>
      <c r="Y127" s="4181"/>
      <c r="Z127" s="4181"/>
    </row>
    <row r="128" ht="20.25" customHeight="1">
      <c r="A128" s="4181"/>
      <c r="B128" s="4181"/>
      <c r="C128" s="4181"/>
      <c r="D128" s="4181"/>
      <c r="E128" s="4181"/>
      <c r="F128" s="4181"/>
      <c r="G128" s="4181"/>
      <c r="H128" s="4181"/>
      <c r="I128" s="4181"/>
      <c r="J128" s="4181"/>
      <c r="K128" s="4181"/>
      <c r="L128" s="4181"/>
      <c r="M128" s="4181"/>
      <c r="N128" s="4181"/>
      <c r="O128" s="4181"/>
      <c r="P128" s="4181"/>
      <c r="Q128" s="4181"/>
      <c r="R128" s="4181"/>
      <c r="S128" s="4370"/>
      <c r="T128" s="4181"/>
      <c r="U128" s="4181"/>
      <c r="V128" s="4181"/>
      <c r="W128" s="4181"/>
      <c r="X128" s="4181"/>
      <c r="Y128" s="4181"/>
      <c r="Z128" s="4181"/>
    </row>
    <row r="129" ht="20.25" customHeight="1">
      <c r="A129" s="4181"/>
      <c r="B129" s="4181"/>
      <c r="C129" s="4181"/>
      <c r="D129" s="4181"/>
      <c r="E129" s="4181"/>
      <c r="F129" s="4181"/>
      <c r="G129" s="4181"/>
      <c r="H129" s="4181"/>
      <c r="I129" s="4181"/>
      <c r="J129" s="4181"/>
      <c r="K129" s="4181"/>
      <c r="L129" s="4181"/>
      <c r="M129" s="4181"/>
      <c r="N129" s="4181"/>
      <c r="O129" s="4181"/>
      <c r="P129" s="4181"/>
      <c r="Q129" s="4181"/>
      <c r="R129" s="4181"/>
      <c r="S129" s="4370"/>
      <c r="T129" s="4181"/>
      <c r="U129" s="4181"/>
      <c r="V129" s="4181"/>
      <c r="W129" s="4181"/>
      <c r="X129" s="4181"/>
      <c r="Y129" s="4181"/>
      <c r="Z129" s="4181"/>
    </row>
    <row r="130" ht="20.25" customHeight="1">
      <c r="A130" s="4181"/>
      <c r="B130" s="4181"/>
      <c r="C130" s="4181"/>
      <c r="D130" s="4181"/>
      <c r="E130" s="4181"/>
      <c r="F130" s="4181"/>
      <c r="G130" s="4181"/>
      <c r="H130" s="4181"/>
      <c r="I130" s="4181"/>
      <c r="J130" s="4181"/>
      <c r="K130" s="4181"/>
      <c r="L130" s="4181"/>
      <c r="M130" s="4181"/>
      <c r="N130" s="4181"/>
      <c r="O130" s="4181"/>
      <c r="P130" s="4181"/>
      <c r="Q130" s="4181"/>
      <c r="R130" s="4181"/>
      <c r="S130" s="4370"/>
      <c r="T130" s="4181"/>
      <c r="U130" s="4181"/>
      <c r="V130" s="4181"/>
      <c r="W130" s="4181"/>
      <c r="X130" s="4181"/>
      <c r="Y130" s="4181"/>
      <c r="Z130" s="4181"/>
    </row>
    <row r="131" ht="20.25" customHeight="1">
      <c r="A131" s="4181"/>
      <c r="B131" s="4181"/>
      <c r="C131" s="4181"/>
      <c r="D131" s="4181"/>
      <c r="E131" s="4181"/>
      <c r="F131" s="4181"/>
      <c r="G131" s="4181"/>
      <c r="H131" s="4181"/>
      <c r="I131" s="4181"/>
      <c r="J131" s="4181"/>
      <c r="K131" s="4181"/>
      <c r="L131" s="4181"/>
      <c r="M131" s="4181"/>
      <c r="N131" s="4181"/>
      <c r="O131" s="4181"/>
      <c r="P131" s="4181"/>
      <c r="Q131" s="4181"/>
      <c r="R131" s="4181"/>
      <c r="S131" s="4370"/>
      <c r="T131" s="4181"/>
      <c r="U131" s="4181"/>
      <c r="V131" s="4181"/>
      <c r="W131" s="4181"/>
      <c r="X131" s="4181"/>
      <c r="Y131" s="4181"/>
      <c r="Z131" s="4181"/>
    </row>
    <row r="132" ht="20.25" customHeight="1">
      <c r="A132" s="4181"/>
      <c r="B132" s="4181"/>
      <c r="C132" s="4181"/>
      <c r="D132" s="4181"/>
      <c r="E132" s="4181"/>
      <c r="F132" s="4181"/>
      <c r="G132" s="4181"/>
      <c r="H132" s="4181"/>
      <c r="I132" s="4181"/>
      <c r="J132" s="4181"/>
      <c r="K132" s="4181"/>
      <c r="L132" s="4181"/>
      <c r="M132" s="4181"/>
      <c r="N132" s="4181"/>
      <c r="O132" s="4181"/>
      <c r="P132" s="4181"/>
      <c r="Q132" s="4181"/>
      <c r="R132" s="4181"/>
      <c r="S132" s="4370"/>
      <c r="T132" s="4181"/>
      <c r="U132" s="4181"/>
      <c r="V132" s="4181"/>
      <c r="W132" s="4181"/>
      <c r="X132" s="4181"/>
      <c r="Y132" s="4181"/>
      <c r="Z132" s="4181"/>
    </row>
    <row r="133" ht="20.25" customHeight="1">
      <c r="A133" s="4181"/>
      <c r="B133" s="4181"/>
      <c r="C133" s="4181"/>
      <c r="D133" s="4181"/>
      <c r="E133" s="4181"/>
      <c r="F133" s="4181"/>
      <c r="G133" s="4181"/>
      <c r="H133" s="4181"/>
      <c r="I133" s="4181"/>
      <c r="J133" s="4181"/>
      <c r="K133" s="4181"/>
      <c r="L133" s="4181"/>
      <c r="M133" s="4181"/>
      <c r="N133" s="4181"/>
      <c r="O133" s="4181"/>
      <c r="P133" s="4181"/>
      <c r="Q133" s="4181"/>
      <c r="R133" s="4181"/>
      <c r="S133" s="4370"/>
      <c r="T133" s="4181"/>
      <c r="U133" s="4181"/>
      <c r="V133" s="4181"/>
      <c r="W133" s="4181"/>
      <c r="X133" s="4181"/>
      <c r="Y133" s="4181"/>
      <c r="Z133" s="4181"/>
    </row>
    <row r="134" ht="20.25" customHeight="1">
      <c r="A134" s="4181"/>
      <c r="B134" s="4181"/>
      <c r="C134" s="4181"/>
      <c r="D134" s="4181"/>
      <c r="E134" s="4181"/>
      <c r="F134" s="4181"/>
      <c r="G134" s="4181"/>
      <c r="H134" s="4181"/>
      <c r="I134" s="4181"/>
      <c r="J134" s="4181"/>
      <c r="K134" s="4181"/>
      <c r="L134" s="4181"/>
      <c r="M134" s="4181"/>
      <c r="N134" s="4181"/>
      <c r="O134" s="4181"/>
      <c r="P134" s="4181"/>
      <c r="Q134" s="4181"/>
      <c r="R134" s="4181"/>
      <c r="S134" s="4370"/>
      <c r="T134" s="4181"/>
      <c r="U134" s="4181"/>
      <c r="V134" s="4181"/>
      <c r="W134" s="4181"/>
      <c r="X134" s="4181"/>
      <c r="Y134" s="4181"/>
      <c r="Z134" s="4181"/>
    </row>
    <row r="135" ht="20.25" customHeight="1">
      <c r="A135" s="4181"/>
      <c r="B135" s="4181"/>
      <c r="C135" s="4181"/>
      <c r="D135" s="4181"/>
      <c r="E135" s="4181"/>
      <c r="F135" s="4181"/>
      <c r="G135" s="4181"/>
      <c r="H135" s="4181"/>
      <c r="I135" s="4181"/>
      <c r="J135" s="4181"/>
      <c r="K135" s="4181"/>
      <c r="L135" s="4181"/>
      <c r="M135" s="4181"/>
      <c r="N135" s="4181"/>
      <c r="O135" s="4181"/>
      <c r="P135" s="4181"/>
      <c r="Q135" s="4181"/>
      <c r="R135" s="4181"/>
      <c r="S135" s="4370"/>
      <c r="T135" s="4181"/>
      <c r="U135" s="4181"/>
      <c r="V135" s="4181"/>
      <c r="W135" s="4181"/>
      <c r="X135" s="4181"/>
      <c r="Y135" s="4181"/>
      <c r="Z135" s="4181"/>
    </row>
    <row r="136" ht="20.25" customHeight="1">
      <c r="A136" s="4181"/>
      <c r="B136" s="4181"/>
      <c r="C136" s="4181"/>
      <c r="D136" s="4181"/>
      <c r="E136" s="4181"/>
      <c r="F136" s="4181"/>
      <c r="G136" s="4181"/>
      <c r="H136" s="4181"/>
      <c r="I136" s="4181"/>
      <c r="J136" s="4181"/>
      <c r="K136" s="4181"/>
      <c r="L136" s="4181"/>
      <c r="M136" s="4181"/>
      <c r="N136" s="4181"/>
      <c r="O136" s="4181"/>
      <c r="P136" s="4181"/>
      <c r="Q136" s="4181"/>
      <c r="R136" s="4181"/>
      <c r="S136" s="4370"/>
      <c r="T136" s="4181"/>
      <c r="U136" s="4181"/>
      <c r="V136" s="4181"/>
      <c r="W136" s="4181"/>
      <c r="X136" s="4181"/>
      <c r="Y136" s="4181"/>
      <c r="Z136" s="4181"/>
    </row>
    <row r="137" ht="20.25" customHeight="1">
      <c r="A137" s="4181"/>
      <c r="B137" s="4181"/>
      <c r="C137" s="4181"/>
      <c r="D137" s="4181"/>
      <c r="E137" s="4181"/>
      <c r="F137" s="4181"/>
      <c r="G137" s="4181"/>
      <c r="H137" s="4181"/>
      <c r="I137" s="4181"/>
      <c r="J137" s="4181"/>
      <c r="K137" s="4181"/>
      <c r="L137" s="4181"/>
      <c r="M137" s="4181"/>
      <c r="N137" s="4181"/>
      <c r="O137" s="4181"/>
      <c r="P137" s="4181"/>
      <c r="Q137" s="4181"/>
      <c r="R137" s="4181"/>
      <c r="S137" s="4370"/>
      <c r="T137" s="4181"/>
      <c r="U137" s="4181"/>
      <c r="V137" s="4181"/>
      <c r="W137" s="4181"/>
      <c r="X137" s="4181"/>
      <c r="Y137" s="4181"/>
      <c r="Z137" s="4181"/>
    </row>
    <row r="138" ht="20.25" customHeight="1">
      <c r="A138" s="4181"/>
      <c r="B138" s="4181"/>
      <c r="C138" s="4181"/>
      <c r="D138" s="4181"/>
      <c r="E138" s="4181"/>
      <c r="F138" s="4181"/>
      <c r="G138" s="4181"/>
      <c r="H138" s="4181"/>
      <c r="I138" s="4181"/>
      <c r="J138" s="4181"/>
      <c r="K138" s="4181"/>
      <c r="L138" s="4181"/>
      <c r="M138" s="4181"/>
      <c r="N138" s="4181"/>
      <c r="O138" s="4181"/>
      <c r="P138" s="4181"/>
      <c r="Q138" s="4181"/>
      <c r="R138" s="4181"/>
      <c r="S138" s="4370"/>
      <c r="T138" s="4181"/>
      <c r="U138" s="4181"/>
      <c r="V138" s="4181"/>
      <c r="W138" s="4181"/>
      <c r="X138" s="4181"/>
      <c r="Y138" s="4181"/>
      <c r="Z138" s="4181"/>
    </row>
    <row r="139" ht="20.25" customHeight="1">
      <c r="A139" s="4181"/>
      <c r="B139" s="4181"/>
      <c r="C139" s="4181"/>
      <c r="D139" s="4181"/>
      <c r="E139" s="4181"/>
      <c r="F139" s="4181"/>
      <c r="G139" s="4181"/>
      <c r="H139" s="4181"/>
      <c r="I139" s="4181"/>
      <c r="J139" s="4181"/>
      <c r="K139" s="4181"/>
      <c r="L139" s="4181"/>
      <c r="M139" s="4181"/>
      <c r="N139" s="4181"/>
      <c r="O139" s="4181"/>
      <c r="P139" s="4181"/>
      <c r="Q139" s="4181"/>
      <c r="R139" s="4181"/>
      <c r="S139" s="4370"/>
      <c r="T139" s="4181"/>
      <c r="U139" s="4181"/>
      <c r="V139" s="4181"/>
      <c r="W139" s="4181"/>
      <c r="X139" s="4181"/>
      <c r="Y139" s="4181"/>
      <c r="Z139" s="4181"/>
    </row>
    <row r="140" ht="20.25" customHeight="1">
      <c r="A140" s="4181"/>
      <c r="B140" s="4181"/>
      <c r="C140" s="4181"/>
      <c r="D140" s="4181"/>
      <c r="E140" s="4181"/>
      <c r="F140" s="4181"/>
      <c r="G140" s="4181"/>
      <c r="H140" s="4181"/>
      <c r="I140" s="4181"/>
      <c r="J140" s="4181"/>
      <c r="K140" s="4181"/>
      <c r="L140" s="4181"/>
      <c r="M140" s="4181"/>
      <c r="N140" s="4181"/>
      <c r="O140" s="4181"/>
      <c r="P140" s="4181"/>
      <c r="Q140" s="4181"/>
      <c r="R140" s="4181"/>
      <c r="S140" s="4370"/>
      <c r="T140" s="4181"/>
      <c r="U140" s="4181"/>
      <c r="V140" s="4181"/>
      <c r="W140" s="4181"/>
      <c r="X140" s="4181"/>
      <c r="Y140" s="4181"/>
      <c r="Z140" s="4181"/>
    </row>
    <row r="141" ht="20.25" customHeight="1">
      <c r="A141" s="4181"/>
      <c r="B141" s="4181"/>
      <c r="C141" s="4181"/>
      <c r="D141" s="4181"/>
      <c r="E141" s="4181"/>
      <c r="F141" s="4181"/>
      <c r="G141" s="4181"/>
      <c r="H141" s="4181"/>
      <c r="I141" s="4181"/>
      <c r="J141" s="4181"/>
      <c r="K141" s="4181"/>
      <c r="L141" s="4181"/>
      <c r="M141" s="4181"/>
      <c r="N141" s="4181"/>
      <c r="O141" s="4181"/>
      <c r="P141" s="4181"/>
      <c r="Q141" s="4181"/>
      <c r="R141" s="4181"/>
      <c r="S141" s="4370"/>
      <c r="T141" s="4181"/>
      <c r="U141" s="4181"/>
      <c r="V141" s="4181"/>
      <c r="W141" s="4181"/>
      <c r="X141" s="4181"/>
      <c r="Y141" s="4181"/>
      <c r="Z141" s="4181"/>
    </row>
    <row r="142" ht="20.25" customHeight="1">
      <c r="A142" s="4181"/>
      <c r="B142" s="4181"/>
      <c r="C142" s="4181"/>
      <c r="D142" s="4181"/>
      <c r="E142" s="4181"/>
      <c r="F142" s="4181"/>
      <c r="G142" s="4181"/>
      <c r="H142" s="4181"/>
      <c r="I142" s="4181"/>
      <c r="J142" s="4181"/>
      <c r="K142" s="4181"/>
      <c r="L142" s="4181"/>
      <c r="M142" s="4181"/>
      <c r="N142" s="4181"/>
      <c r="O142" s="4181"/>
      <c r="P142" s="4181"/>
      <c r="Q142" s="4181"/>
      <c r="R142" s="4181"/>
      <c r="S142" s="4370"/>
      <c r="T142" s="4181"/>
      <c r="U142" s="4181"/>
      <c r="V142" s="4181"/>
      <c r="W142" s="4181"/>
      <c r="X142" s="4181"/>
      <c r="Y142" s="4181"/>
      <c r="Z142" s="4181"/>
    </row>
    <row r="143" ht="20.25" customHeight="1">
      <c r="A143" s="4181"/>
      <c r="B143" s="4181"/>
      <c r="C143" s="4181"/>
      <c r="D143" s="4181"/>
      <c r="E143" s="4181"/>
      <c r="F143" s="4181"/>
      <c r="G143" s="4181"/>
      <c r="H143" s="4181"/>
      <c r="I143" s="4181"/>
      <c r="J143" s="4181"/>
      <c r="K143" s="4181"/>
      <c r="L143" s="4181"/>
      <c r="M143" s="4181"/>
      <c r="N143" s="4181"/>
      <c r="O143" s="4181"/>
      <c r="P143" s="4181"/>
      <c r="Q143" s="4181"/>
      <c r="R143" s="4181"/>
      <c r="S143" s="4370"/>
      <c r="T143" s="4181"/>
      <c r="U143" s="4181"/>
      <c r="V143" s="4181"/>
      <c r="W143" s="4181"/>
      <c r="X143" s="4181"/>
      <c r="Y143" s="4181"/>
      <c r="Z143" s="4181"/>
    </row>
    <row r="144" ht="20.25" customHeight="1">
      <c r="A144" s="4181"/>
      <c r="B144" s="4181"/>
      <c r="C144" s="4181"/>
      <c r="D144" s="4181"/>
      <c r="E144" s="4181"/>
      <c r="F144" s="4181"/>
      <c r="G144" s="4181"/>
      <c r="H144" s="4181"/>
      <c r="I144" s="4181"/>
      <c r="J144" s="4181"/>
      <c r="K144" s="4181"/>
      <c r="L144" s="4181"/>
      <c r="M144" s="4181"/>
      <c r="N144" s="4181"/>
      <c r="O144" s="4181"/>
      <c r="P144" s="4181"/>
      <c r="Q144" s="4181"/>
      <c r="R144" s="4181"/>
      <c r="S144" s="4370"/>
      <c r="T144" s="4181"/>
      <c r="U144" s="4181"/>
      <c r="V144" s="4181"/>
      <c r="W144" s="4181"/>
      <c r="X144" s="4181"/>
      <c r="Y144" s="4181"/>
      <c r="Z144" s="4181"/>
    </row>
    <row r="145" ht="20.25" customHeight="1">
      <c r="A145" s="4181"/>
      <c r="B145" s="4181"/>
      <c r="C145" s="4181"/>
      <c r="D145" s="4181"/>
      <c r="E145" s="4181"/>
      <c r="F145" s="4181"/>
      <c r="G145" s="4181"/>
      <c r="H145" s="4181"/>
      <c r="I145" s="4181"/>
      <c r="J145" s="4181"/>
      <c r="K145" s="4181"/>
      <c r="L145" s="4181"/>
      <c r="M145" s="4181"/>
      <c r="N145" s="4181"/>
      <c r="O145" s="4181"/>
      <c r="P145" s="4181"/>
      <c r="Q145" s="4181"/>
      <c r="R145" s="4181"/>
      <c r="S145" s="4370"/>
      <c r="T145" s="4181"/>
      <c r="U145" s="4181"/>
      <c r="V145" s="4181"/>
      <c r="W145" s="4181"/>
      <c r="X145" s="4181"/>
      <c r="Y145" s="4181"/>
      <c r="Z145" s="4181"/>
    </row>
    <row r="146" ht="20.25" customHeight="1">
      <c r="A146" s="4181"/>
      <c r="B146" s="4181"/>
      <c r="C146" s="4181"/>
      <c r="D146" s="4181"/>
      <c r="E146" s="4181"/>
      <c r="F146" s="4181"/>
      <c r="G146" s="4181"/>
      <c r="H146" s="4181"/>
      <c r="I146" s="4181"/>
      <c r="J146" s="4181"/>
      <c r="K146" s="4181"/>
      <c r="L146" s="4181"/>
      <c r="M146" s="4181"/>
      <c r="N146" s="4181"/>
      <c r="O146" s="4181"/>
      <c r="P146" s="4181"/>
      <c r="Q146" s="4181"/>
      <c r="R146" s="4181"/>
      <c r="S146" s="4370"/>
      <c r="T146" s="4181"/>
      <c r="U146" s="4181"/>
      <c r="V146" s="4181"/>
      <c r="W146" s="4181"/>
      <c r="X146" s="4181"/>
      <c r="Y146" s="4181"/>
      <c r="Z146" s="4181"/>
    </row>
    <row r="147" ht="20.25" customHeight="1">
      <c r="A147" s="4181"/>
      <c r="B147" s="4181"/>
      <c r="C147" s="4181"/>
      <c r="D147" s="4181"/>
      <c r="E147" s="4181"/>
      <c r="F147" s="4181"/>
      <c r="G147" s="4181"/>
      <c r="H147" s="4181"/>
      <c r="I147" s="4181"/>
      <c r="J147" s="4181"/>
      <c r="K147" s="4181"/>
      <c r="L147" s="4181"/>
      <c r="M147" s="4181"/>
      <c r="N147" s="4181"/>
      <c r="O147" s="4181"/>
      <c r="P147" s="4181"/>
      <c r="Q147" s="4181"/>
      <c r="R147" s="4181"/>
      <c r="S147" s="4370"/>
      <c r="T147" s="4181"/>
      <c r="U147" s="4181"/>
      <c r="V147" s="4181"/>
      <c r="W147" s="4181"/>
      <c r="X147" s="4181"/>
      <c r="Y147" s="4181"/>
      <c r="Z147" s="4181"/>
    </row>
    <row r="148" ht="20.25" customHeight="1">
      <c r="A148" s="4181"/>
      <c r="B148" s="4181"/>
      <c r="C148" s="4181"/>
      <c r="D148" s="4181"/>
      <c r="E148" s="4181"/>
      <c r="F148" s="4181"/>
      <c r="G148" s="4181"/>
      <c r="H148" s="4181"/>
      <c r="I148" s="4181"/>
      <c r="J148" s="4181"/>
      <c r="K148" s="4181"/>
      <c r="L148" s="4181"/>
      <c r="M148" s="4181"/>
      <c r="N148" s="4181"/>
      <c r="O148" s="4181"/>
      <c r="P148" s="4181"/>
      <c r="Q148" s="4181"/>
      <c r="R148" s="4181"/>
      <c r="S148" s="4370"/>
      <c r="T148" s="4181"/>
      <c r="U148" s="4181"/>
      <c r="V148" s="4181"/>
      <c r="W148" s="4181"/>
      <c r="X148" s="4181"/>
      <c r="Y148" s="4181"/>
      <c r="Z148" s="4181"/>
    </row>
    <row r="149" ht="20.25" customHeight="1">
      <c r="A149" s="4181"/>
      <c r="B149" s="4181"/>
      <c r="C149" s="4181"/>
      <c r="D149" s="4181"/>
      <c r="E149" s="4181"/>
      <c r="F149" s="4181"/>
      <c r="G149" s="4181"/>
      <c r="H149" s="4181"/>
      <c r="I149" s="4181"/>
      <c r="J149" s="4181"/>
      <c r="K149" s="4181"/>
      <c r="L149" s="4181"/>
      <c r="M149" s="4181"/>
      <c r="N149" s="4181"/>
      <c r="O149" s="4181"/>
      <c r="P149" s="4181"/>
      <c r="Q149" s="4181"/>
      <c r="R149" s="4181"/>
      <c r="S149" s="4370"/>
      <c r="T149" s="4181"/>
      <c r="U149" s="4181"/>
      <c r="V149" s="4181"/>
      <c r="W149" s="4181"/>
      <c r="X149" s="4181"/>
      <c r="Y149" s="4181"/>
      <c r="Z149" s="4181"/>
    </row>
    <row r="150" ht="20.25" customHeight="1">
      <c r="A150" s="4181"/>
      <c r="B150" s="4181"/>
      <c r="C150" s="4181"/>
      <c r="D150" s="4181"/>
      <c r="E150" s="4181"/>
      <c r="F150" s="4181"/>
      <c r="G150" s="4181"/>
      <c r="H150" s="4181"/>
      <c r="I150" s="4181"/>
      <c r="J150" s="4181"/>
      <c r="K150" s="4181"/>
      <c r="L150" s="4181"/>
      <c r="M150" s="4181"/>
      <c r="N150" s="4181"/>
      <c r="O150" s="4181"/>
      <c r="P150" s="4181"/>
      <c r="Q150" s="4181"/>
      <c r="R150" s="4181"/>
      <c r="S150" s="4370"/>
      <c r="T150" s="4181"/>
      <c r="U150" s="4181"/>
      <c r="V150" s="4181"/>
      <c r="W150" s="4181"/>
      <c r="X150" s="4181"/>
      <c r="Y150" s="4181"/>
      <c r="Z150" s="4181"/>
    </row>
    <row r="151" ht="20.25" customHeight="1">
      <c r="A151" s="4181"/>
      <c r="B151" s="4181"/>
      <c r="C151" s="4181"/>
      <c r="D151" s="4181"/>
      <c r="E151" s="4181"/>
      <c r="F151" s="4181"/>
      <c r="G151" s="4181"/>
      <c r="H151" s="4181"/>
      <c r="I151" s="4181"/>
      <c r="J151" s="4181"/>
      <c r="K151" s="4181"/>
      <c r="L151" s="4181"/>
      <c r="M151" s="4181"/>
      <c r="N151" s="4181"/>
      <c r="O151" s="4181"/>
      <c r="P151" s="4181"/>
      <c r="Q151" s="4181"/>
      <c r="R151" s="4181"/>
      <c r="S151" s="4370"/>
      <c r="T151" s="4181"/>
      <c r="U151" s="4181"/>
      <c r="V151" s="4181"/>
      <c r="W151" s="4181"/>
      <c r="X151" s="4181"/>
      <c r="Y151" s="4181"/>
      <c r="Z151" s="4181"/>
    </row>
    <row r="152" ht="20.25" customHeight="1">
      <c r="A152" s="4181"/>
      <c r="B152" s="4181"/>
      <c r="C152" s="4181"/>
      <c r="D152" s="4181"/>
      <c r="E152" s="4181"/>
      <c r="F152" s="4181"/>
      <c r="G152" s="4181"/>
      <c r="H152" s="4181"/>
      <c r="I152" s="4181"/>
      <c r="J152" s="4181"/>
      <c r="K152" s="4181"/>
      <c r="L152" s="4181"/>
      <c r="M152" s="4181"/>
      <c r="N152" s="4181"/>
      <c r="O152" s="4181"/>
      <c r="P152" s="4181"/>
      <c r="Q152" s="4181"/>
      <c r="R152" s="4181"/>
      <c r="S152" s="4370"/>
      <c r="T152" s="4181"/>
      <c r="U152" s="4181"/>
      <c r="V152" s="4181"/>
      <c r="W152" s="4181"/>
      <c r="X152" s="4181"/>
      <c r="Y152" s="4181"/>
      <c r="Z152" s="4181"/>
    </row>
    <row r="153" ht="20.25" customHeight="1">
      <c r="A153" s="4181"/>
      <c r="B153" s="4181"/>
      <c r="C153" s="4181"/>
      <c r="D153" s="4181"/>
      <c r="E153" s="4181"/>
      <c r="F153" s="4181"/>
      <c r="G153" s="4181"/>
      <c r="H153" s="4181"/>
      <c r="I153" s="4181"/>
      <c r="J153" s="4181"/>
      <c r="K153" s="4181"/>
      <c r="L153" s="4181"/>
      <c r="M153" s="4181"/>
      <c r="N153" s="4181"/>
      <c r="O153" s="4181"/>
      <c r="P153" s="4181"/>
      <c r="Q153" s="4181"/>
      <c r="R153" s="4181"/>
      <c r="S153" s="4370"/>
      <c r="T153" s="4181"/>
      <c r="U153" s="4181"/>
      <c r="V153" s="4181"/>
      <c r="W153" s="4181"/>
      <c r="X153" s="4181"/>
      <c r="Y153" s="4181"/>
      <c r="Z153" s="4181"/>
    </row>
    <row r="154" ht="20.25" customHeight="1">
      <c r="A154" s="4181"/>
      <c r="B154" s="4181"/>
      <c r="C154" s="4181"/>
      <c r="D154" s="4181"/>
      <c r="E154" s="4181"/>
      <c r="F154" s="4181"/>
      <c r="G154" s="4181"/>
      <c r="H154" s="4181"/>
      <c r="I154" s="4181"/>
      <c r="J154" s="4181"/>
      <c r="K154" s="4181"/>
      <c r="L154" s="4181"/>
      <c r="M154" s="4181"/>
      <c r="N154" s="4181"/>
      <c r="O154" s="4181"/>
      <c r="P154" s="4181"/>
      <c r="Q154" s="4181"/>
      <c r="R154" s="4181"/>
      <c r="S154" s="4370"/>
      <c r="T154" s="4181"/>
      <c r="U154" s="4181"/>
      <c r="V154" s="4181"/>
      <c r="W154" s="4181"/>
      <c r="X154" s="4181"/>
      <c r="Y154" s="4181"/>
      <c r="Z154" s="4181"/>
    </row>
    <row r="155" ht="20.25" customHeight="1">
      <c r="A155" s="4181"/>
      <c r="B155" s="4181"/>
      <c r="C155" s="4181"/>
      <c r="D155" s="4181"/>
      <c r="E155" s="4181"/>
      <c r="F155" s="4181"/>
      <c r="G155" s="4181"/>
      <c r="H155" s="4181"/>
      <c r="I155" s="4181"/>
      <c r="J155" s="4181"/>
      <c r="K155" s="4181"/>
      <c r="L155" s="4181"/>
      <c r="M155" s="4181"/>
      <c r="N155" s="4181"/>
      <c r="O155" s="4181"/>
      <c r="P155" s="4181"/>
      <c r="Q155" s="4181"/>
      <c r="R155" s="4181"/>
      <c r="S155" s="4370"/>
      <c r="T155" s="4181"/>
      <c r="U155" s="4181"/>
      <c r="V155" s="4181"/>
      <c r="W155" s="4181"/>
      <c r="X155" s="4181"/>
      <c r="Y155" s="4181"/>
      <c r="Z155" s="4181"/>
    </row>
    <row r="156" ht="20.25" customHeight="1">
      <c r="A156" s="4181"/>
      <c r="B156" s="4181"/>
      <c r="C156" s="4181"/>
      <c r="D156" s="4181"/>
      <c r="E156" s="4181"/>
      <c r="F156" s="4181"/>
      <c r="G156" s="4181"/>
      <c r="H156" s="4181"/>
      <c r="I156" s="4181"/>
      <c r="J156" s="4181"/>
      <c r="K156" s="4181"/>
      <c r="L156" s="4181"/>
      <c r="M156" s="4181"/>
      <c r="N156" s="4181"/>
      <c r="O156" s="4181"/>
      <c r="P156" s="4181"/>
      <c r="Q156" s="4181"/>
      <c r="R156" s="4181"/>
      <c r="S156" s="4370"/>
      <c r="T156" s="4181"/>
      <c r="U156" s="4181"/>
      <c r="V156" s="4181"/>
      <c r="W156" s="4181"/>
      <c r="X156" s="4181"/>
      <c r="Y156" s="4181"/>
      <c r="Z156" s="4181"/>
    </row>
    <row r="157" ht="20.25" customHeight="1">
      <c r="A157" s="4181"/>
      <c r="B157" s="4181"/>
      <c r="C157" s="4181"/>
      <c r="D157" s="4181"/>
      <c r="E157" s="4181"/>
      <c r="F157" s="4181"/>
      <c r="G157" s="4181"/>
      <c r="H157" s="4181"/>
      <c r="I157" s="4181"/>
      <c r="J157" s="4181"/>
      <c r="K157" s="4181"/>
      <c r="L157" s="4181"/>
      <c r="M157" s="4181"/>
      <c r="N157" s="4181"/>
      <c r="O157" s="4181"/>
      <c r="P157" s="4181"/>
      <c r="Q157" s="4181"/>
      <c r="R157" s="4181"/>
      <c r="S157" s="4370"/>
      <c r="T157" s="4181"/>
      <c r="U157" s="4181"/>
      <c r="V157" s="4181"/>
      <c r="W157" s="4181"/>
      <c r="X157" s="4181"/>
      <c r="Y157" s="4181"/>
      <c r="Z157" s="4181"/>
    </row>
    <row r="158" ht="20.25" customHeight="1">
      <c r="A158" s="4181"/>
      <c r="B158" s="4181"/>
      <c r="C158" s="4181"/>
      <c r="D158" s="4181"/>
      <c r="E158" s="4181"/>
      <c r="F158" s="4181"/>
      <c r="G158" s="4181"/>
      <c r="H158" s="4181"/>
      <c r="I158" s="4181"/>
      <c r="J158" s="4181"/>
      <c r="K158" s="4181"/>
      <c r="L158" s="4181"/>
      <c r="M158" s="4181"/>
      <c r="N158" s="4181"/>
      <c r="O158" s="4181"/>
      <c r="P158" s="4181"/>
      <c r="Q158" s="4181"/>
      <c r="R158" s="4181"/>
      <c r="S158" s="4370"/>
      <c r="T158" s="4181"/>
      <c r="U158" s="4181"/>
      <c r="V158" s="4181"/>
      <c r="W158" s="4181"/>
      <c r="X158" s="4181"/>
      <c r="Y158" s="4181"/>
      <c r="Z158" s="4181"/>
    </row>
    <row r="159" ht="20.25" customHeight="1">
      <c r="A159" s="4181"/>
      <c r="B159" s="4181"/>
      <c r="C159" s="4181"/>
      <c r="D159" s="4181"/>
      <c r="E159" s="4181"/>
      <c r="F159" s="4181"/>
      <c r="G159" s="4181"/>
      <c r="H159" s="4181"/>
      <c r="I159" s="4181"/>
      <c r="J159" s="4181"/>
      <c r="K159" s="4181"/>
      <c r="L159" s="4181"/>
      <c r="M159" s="4181"/>
      <c r="N159" s="4181"/>
      <c r="O159" s="4181"/>
      <c r="P159" s="4181"/>
      <c r="Q159" s="4181"/>
      <c r="R159" s="4181"/>
      <c r="S159" s="4370"/>
      <c r="T159" s="4181"/>
      <c r="U159" s="4181"/>
      <c r="V159" s="4181"/>
      <c r="W159" s="4181"/>
      <c r="X159" s="4181"/>
      <c r="Y159" s="4181"/>
      <c r="Z159" s="4181"/>
    </row>
    <row r="160" ht="20.25" customHeight="1">
      <c r="A160" s="4181"/>
      <c r="B160" s="4181"/>
      <c r="C160" s="4181"/>
      <c r="D160" s="4181"/>
      <c r="E160" s="4181"/>
      <c r="F160" s="4181"/>
      <c r="G160" s="4181"/>
      <c r="H160" s="4181"/>
      <c r="I160" s="4181"/>
      <c r="J160" s="4181"/>
      <c r="K160" s="4181"/>
      <c r="L160" s="4181"/>
      <c r="M160" s="4181"/>
      <c r="N160" s="4181"/>
      <c r="O160" s="4181"/>
      <c r="P160" s="4181"/>
      <c r="Q160" s="4181"/>
      <c r="R160" s="4181"/>
      <c r="S160" s="4370"/>
      <c r="T160" s="4181"/>
      <c r="U160" s="4181"/>
      <c r="V160" s="4181"/>
      <c r="W160" s="4181"/>
      <c r="X160" s="4181"/>
      <c r="Y160" s="4181"/>
      <c r="Z160" s="4181"/>
    </row>
    <row r="161" ht="20.25" customHeight="1">
      <c r="A161" s="4181"/>
      <c r="B161" s="4181"/>
      <c r="C161" s="4181"/>
      <c r="D161" s="4181"/>
      <c r="E161" s="4181"/>
      <c r="F161" s="4181"/>
      <c r="G161" s="4181"/>
      <c r="H161" s="4181"/>
      <c r="I161" s="4181"/>
      <c r="J161" s="4181"/>
      <c r="K161" s="4181"/>
      <c r="L161" s="4181"/>
      <c r="M161" s="4181"/>
      <c r="N161" s="4181"/>
      <c r="O161" s="4181"/>
      <c r="P161" s="4181"/>
      <c r="Q161" s="4181"/>
      <c r="R161" s="4181"/>
      <c r="S161" s="4370"/>
      <c r="T161" s="4181"/>
      <c r="U161" s="4181"/>
      <c r="V161" s="4181"/>
      <c r="W161" s="4181"/>
      <c r="X161" s="4181"/>
      <c r="Y161" s="4181"/>
      <c r="Z161" s="4181"/>
    </row>
    <row r="162" ht="20.25" customHeight="1">
      <c r="A162" s="4181"/>
      <c r="B162" s="4181"/>
      <c r="C162" s="4181"/>
      <c r="D162" s="4181"/>
      <c r="E162" s="4181"/>
      <c r="F162" s="4181"/>
      <c r="G162" s="4181"/>
      <c r="H162" s="4181"/>
      <c r="I162" s="4181"/>
      <c r="J162" s="4181"/>
      <c r="K162" s="4181"/>
      <c r="L162" s="4181"/>
      <c r="M162" s="4181"/>
      <c r="N162" s="4181"/>
      <c r="O162" s="4181"/>
      <c r="P162" s="4181"/>
      <c r="Q162" s="4181"/>
      <c r="R162" s="4181"/>
      <c r="S162" s="4370"/>
      <c r="T162" s="4181"/>
      <c r="U162" s="4181"/>
      <c r="V162" s="4181"/>
      <c r="W162" s="4181"/>
      <c r="X162" s="4181"/>
      <c r="Y162" s="4181"/>
      <c r="Z162" s="4181"/>
    </row>
    <row r="163" ht="20.25" customHeight="1">
      <c r="A163" s="4181"/>
      <c r="B163" s="4181"/>
      <c r="C163" s="4181"/>
      <c r="D163" s="4181"/>
      <c r="E163" s="4181"/>
      <c r="F163" s="4181"/>
      <c r="G163" s="4181"/>
      <c r="H163" s="4181"/>
      <c r="I163" s="4181"/>
      <c r="J163" s="4181"/>
      <c r="K163" s="4181"/>
      <c r="L163" s="4181"/>
      <c r="M163" s="4181"/>
      <c r="N163" s="4181"/>
      <c r="O163" s="4181"/>
      <c r="P163" s="4181"/>
      <c r="Q163" s="4181"/>
      <c r="R163" s="4181"/>
      <c r="S163" s="4370"/>
      <c r="T163" s="4181"/>
      <c r="U163" s="4181"/>
      <c r="V163" s="4181"/>
      <c r="W163" s="4181"/>
      <c r="X163" s="4181"/>
      <c r="Y163" s="4181"/>
      <c r="Z163" s="4181"/>
    </row>
    <row r="164" ht="20.25" customHeight="1">
      <c r="A164" s="4181"/>
      <c r="B164" s="4181"/>
      <c r="C164" s="4181"/>
      <c r="D164" s="4181"/>
      <c r="E164" s="4181"/>
      <c r="F164" s="4181"/>
      <c r="G164" s="4181"/>
      <c r="H164" s="4181"/>
      <c r="I164" s="4181"/>
      <c r="J164" s="4181"/>
      <c r="K164" s="4181"/>
      <c r="L164" s="4181"/>
      <c r="M164" s="4181"/>
      <c r="N164" s="4181"/>
      <c r="O164" s="4181"/>
      <c r="P164" s="4181"/>
      <c r="Q164" s="4181"/>
      <c r="R164" s="4181"/>
      <c r="S164" s="4370"/>
      <c r="T164" s="4181"/>
      <c r="U164" s="4181"/>
      <c r="V164" s="4181"/>
      <c r="W164" s="4181"/>
      <c r="X164" s="4181"/>
      <c r="Y164" s="4181"/>
      <c r="Z164" s="4181"/>
    </row>
    <row r="165" ht="20.25" customHeight="1">
      <c r="A165" s="4181"/>
      <c r="B165" s="4181"/>
      <c r="C165" s="4181"/>
      <c r="D165" s="4181"/>
      <c r="E165" s="4181"/>
      <c r="F165" s="4181"/>
      <c r="G165" s="4181"/>
      <c r="H165" s="4181"/>
      <c r="I165" s="4181"/>
      <c r="J165" s="4181"/>
      <c r="K165" s="4181"/>
      <c r="L165" s="4181"/>
      <c r="M165" s="4181"/>
      <c r="N165" s="4181"/>
      <c r="O165" s="4181"/>
      <c r="P165" s="4181"/>
      <c r="Q165" s="4181"/>
      <c r="R165" s="4181"/>
      <c r="S165" s="4370"/>
      <c r="T165" s="4181"/>
      <c r="U165" s="4181"/>
      <c r="V165" s="4181"/>
      <c r="W165" s="4181"/>
      <c r="X165" s="4181"/>
      <c r="Y165" s="4181"/>
      <c r="Z165" s="4181"/>
    </row>
    <row r="166" ht="20.25" customHeight="1">
      <c r="A166" s="4181"/>
      <c r="B166" s="4181"/>
      <c r="C166" s="4181"/>
      <c r="D166" s="4181"/>
      <c r="E166" s="4181"/>
      <c r="F166" s="4181"/>
      <c r="G166" s="4181"/>
      <c r="H166" s="4181"/>
      <c r="I166" s="4181"/>
      <c r="J166" s="4181"/>
      <c r="K166" s="4181"/>
      <c r="L166" s="4181"/>
      <c r="M166" s="4181"/>
      <c r="N166" s="4181"/>
      <c r="O166" s="4181"/>
      <c r="P166" s="4181"/>
      <c r="Q166" s="4181"/>
      <c r="R166" s="4181"/>
      <c r="S166" s="4370"/>
      <c r="T166" s="4181"/>
      <c r="U166" s="4181"/>
      <c r="V166" s="4181"/>
      <c r="W166" s="4181"/>
      <c r="X166" s="4181"/>
      <c r="Y166" s="4181"/>
      <c r="Z166" s="4181"/>
    </row>
    <row r="167" ht="20.25" customHeight="1">
      <c r="A167" s="4181"/>
      <c r="B167" s="4181"/>
      <c r="C167" s="4181"/>
      <c r="D167" s="4181"/>
      <c r="E167" s="4181"/>
      <c r="F167" s="4181"/>
      <c r="G167" s="4181"/>
      <c r="H167" s="4181"/>
      <c r="I167" s="4181"/>
      <c r="J167" s="4181"/>
      <c r="K167" s="4181"/>
      <c r="L167" s="4181"/>
      <c r="M167" s="4181"/>
      <c r="N167" s="4181"/>
      <c r="O167" s="4181"/>
      <c r="P167" s="4181"/>
      <c r="Q167" s="4181"/>
      <c r="R167" s="4181"/>
      <c r="S167" s="4370"/>
      <c r="T167" s="4181"/>
      <c r="U167" s="4181"/>
      <c r="V167" s="4181"/>
      <c r="W167" s="4181"/>
      <c r="X167" s="4181"/>
      <c r="Y167" s="4181"/>
      <c r="Z167" s="4181"/>
    </row>
    <row r="168" ht="20.25" customHeight="1">
      <c r="A168" s="4181"/>
      <c r="B168" s="4181"/>
      <c r="C168" s="4181"/>
      <c r="D168" s="4181"/>
      <c r="E168" s="4181"/>
      <c r="F168" s="4181"/>
      <c r="G168" s="4181"/>
      <c r="H168" s="4181"/>
      <c r="I168" s="4181"/>
      <c r="J168" s="4181"/>
      <c r="K168" s="4181"/>
      <c r="L168" s="4181"/>
      <c r="M168" s="4181"/>
      <c r="N168" s="4181"/>
      <c r="O168" s="4181"/>
      <c r="P168" s="4181"/>
      <c r="Q168" s="4181"/>
      <c r="R168" s="4181"/>
      <c r="S168" s="4370"/>
      <c r="T168" s="4181"/>
      <c r="U168" s="4181"/>
      <c r="V168" s="4181"/>
      <c r="W168" s="4181"/>
      <c r="X168" s="4181"/>
      <c r="Y168" s="4181"/>
      <c r="Z168" s="4181"/>
    </row>
    <row r="169" ht="20.25" customHeight="1">
      <c r="A169" s="4181"/>
      <c r="B169" s="4181"/>
      <c r="C169" s="4181"/>
      <c r="D169" s="4181"/>
      <c r="E169" s="4181"/>
      <c r="F169" s="4181"/>
      <c r="G169" s="4181"/>
      <c r="H169" s="4181"/>
      <c r="I169" s="4181"/>
      <c r="J169" s="4181"/>
      <c r="K169" s="4181"/>
      <c r="L169" s="4181"/>
      <c r="M169" s="4181"/>
      <c r="N169" s="4181"/>
      <c r="O169" s="4181"/>
      <c r="P169" s="4181"/>
      <c r="Q169" s="4181"/>
      <c r="R169" s="4181"/>
      <c r="S169" s="4370"/>
      <c r="T169" s="4181"/>
      <c r="U169" s="4181"/>
      <c r="V169" s="4181"/>
      <c r="W169" s="4181"/>
      <c r="X169" s="4181"/>
      <c r="Y169" s="4181"/>
      <c r="Z169" s="4181"/>
    </row>
    <row r="170" ht="20.25" customHeight="1">
      <c r="A170" s="4181"/>
      <c r="B170" s="4181"/>
      <c r="C170" s="4181"/>
      <c r="D170" s="4181"/>
      <c r="E170" s="4181"/>
      <c r="F170" s="4181"/>
      <c r="G170" s="4181"/>
      <c r="H170" s="4181"/>
      <c r="I170" s="4181"/>
      <c r="J170" s="4181"/>
      <c r="K170" s="4181"/>
      <c r="L170" s="4181"/>
      <c r="M170" s="4181"/>
      <c r="N170" s="4181"/>
      <c r="O170" s="4181"/>
      <c r="P170" s="4181"/>
      <c r="Q170" s="4181"/>
      <c r="R170" s="4181"/>
      <c r="S170" s="4370"/>
      <c r="T170" s="4181"/>
      <c r="U170" s="4181"/>
      <c r="V170" s="4181"/>
      <c r="W170" s="4181"/>
      <c r="X170" s="4181"/>
      <c r="Y170" s="4181"/>
      <c r="Z170" s="4181"/>
    </row>
    <row r="171" ht="20.25" customHeight="1">
      <c r="A171" s="4181"/>
      <c r="B171" s="4181"/>
      <c r="C171" s="4181"/>
      <c r="D171" s="4181"/>
      <c r="E171" s="4181"/>
      <c r="F171" s="4181"/>
      <c r="G171" s="4181"/>
      <c r="H171" s="4181"/>
      <c r="I171" s="4181"/>
      <c r="J171" s="4181"/>
      <c r="K171" s="4181"/>
      <c r="L171" s="4181"/>
      <c r="M171" s="4181"/>
      <c r="N171" s="4181"/>
      <c r="O171" s="4181"/>
      <c r="P171" s="4181"/>
      <c r="Q171" s="4181"/>
      <c r="R171" s="4181"/>
      <c r="S171" s="4370"/>
      <c r="T171" s="4181"/>
      <c r="U171" s="4181"/>
      <c r="V171" s="4181"/>
      <c r="W171" s="4181"/>
      <c r="X171" s="4181"/>
      <c r="Y171" s="4181"/>
      <c r="Z171" s="4181"/>
    </row>
    <row r="172" ht="20.25" customHeight="1">
      <c r="A172" s="4181"/>
      <c r="B172" s="4181"/>
      <c r="C172" s="4181"/>
      <c r="D172" s="4181"/>
      <c r="E172" s="4181"/>
      <c r="F172" s="4181"/>
      <c r="G172" s="4181"/>
      <c r="H172" s="4181"/>
      <c r="I172" s="4181"/>
      <c r="J172" s="4181"/>
      <c r="K172" s="4181"/>
      <c r="L172" s="4181"/>
      <c r="M172" s="4181"/>
      <c r="N172" s="4181"/>
      <c r="O172" s="4181"/>
      <c r="P172" s="4181"/>
      <c r="Q172" s="4181"/>
      <c r="R172" s="4181"/>
      <c r="S172" s="4370"/>
      <c r="T172" s="4181"/>
      <c r="U172" s="4181"/>
      <c r="V172" s="4181"/>
      <c r="W172" s="4181"/>
      <c r="X172" s="4181"/>
      <c r="Y172" s="4181"/>
      <c r="Z172" s="4181"/>
    </row>
    <row r="173" ht="20.25" customHeight="1">
      <c r="A173" s="4181"/>
      <c r="B173" s="4181"/>
      <c r="C173" s="4181"/>
      <c r="D173" s="4181"/>
      <c r="E173" s="4181"/>
      <c r="F173" s="4181"/>
      <c r="G173" s="4181"/>
      <c r="H173" s="4181"/>
      <c r="I173" s="4181"/>
      <c r="J173" s="4181"/>
      <c r="K173" s="4181"/>
      <c r="L173" s="4181"/>
      <c r="M173" s="4181"/>
      <c r="N173" s="4181"/>
      <c r="O173" s="4181"/>
      <c r="P173" s="4181"/>
      <c r="Q173" s="4181"/>
      <c r="R173" s="4181"/>
      <c r="S173" s="4370"/>
      <c r="T173" s="4181"/>
      <c r="U173" s="4181"/>
      <c r="V173" s="4181"/>
      <c r="W173" s="4181"/>
      <c r="X173" s="4181"/>
      <c r="Y173" s="4181"/>
      <c r="Z173" s="4181"/>
    </row>
    <row r="174" ht="20.25" customHeight="1">
      <c r="A174" s="4181"/>
      <c r="B174" s="4181"/>
      <c r="C174" s="4181"/>
      <c r="D174" s="4181"/>
      <c r="E174" s="4181"/>
      <c r="F174" s="4181"/>
      <c r="G174" s="4181"/>
      <c r="H174" s="4181"/>
      <c r="I174" s="4181"/>
      <c r="J174" s="4181"/>
      <c r="K174" s="4181"/>
      <c r="L174" s="4181"/>
      <c r="M174" s="4181"/>
      <c r="N174" s="4181"/>
      <c r="O174" s="4181"/>
      <c r="P174" s="4181"/>
      <c r="Q174" s="4181"/>
      <c r="R174" s="4181"/>
      <c r="S174" s="4370"/>
      <c r="T174" s="4181"/>
      <c r="U174" s="4181"/>
      <c r="V174" s="4181"/>
      <c r="W174" s="4181"/>
      <c r="X174" s="4181"/>
      <c r="Y174" s="4181"/>
      <c r="Z174" s="4181"/>
    </row>
    <row r="175" ht="20.25" customHeight="1">
      <c r="A175" s="4181"/>
      <c r="B175" s="4181"/>
      <c r="C175" s="4181"/>
      <c r="D175" s="4181"/>
      <c r="E175" s="4181"/>
      <c r="F175" s="4181"/>
      <c r="G175" s="4181"/>
      <c r="H175" s="4181"/>
      <c r="I175" s="4181"/>
      <c r="J175" s="4181"/>
      <c r="K175" s="4181"/>
      <c r="L175" s="4181"/>
      <c r="M175" s="4181"/>
      <c r="N175" s="4181"/>
      <c r="O175" s="4181"/>
      <c r="P175" s="4181"/>
      <c r="Q175" s="4181"/>
      <c r="R175" s="4181"/>
      <c r="S175" s="4370"/>
      <c r="T175" s="4181"/>
      <c r="U175" s="4181"/>
      <c r="V175" s="4181"/>
      <c r="W175" s="4181"/>
      <c r="X175" s="4181"/>
      <c r="Y175" s="4181"/>
      <c r="Z175" s="4181"/>
    </row>
    <row r="176" ht="20.25" customHeight="1">
      <c r="A176" s="4181"/>
      <c r="B176" s="4181"/>
      <c r="C176" s="4181"/>
      <c r="D176" s="4181"/>
      <c r="E176" s="4181"/>
      <c r="F176" s="4181"/>
      <c r="G176" s="4181"/>
      <c r="H176" s="4181"/>
      <c r="I176" s="4181"/>
      <c r="J176" s="4181"/>
      <c r="K176" s="4181"/>
      <c r="L176" s="4181"/>
      <c r="M176" s="4181"/>
      <c r="N176" s="4181"/>
      <c r="O176" s="4181"/>
      <c r="P176" s="4181"/>
      <c r="Q176" s="4181"/>
      <c r="R176" s="4181"/>
      <c r="S176" s="4370"/>
      <c r="T176" s="4181"/>
      <c r="U176" s="4181"/>
      <c r="V176" s="4181"/>
      <c r="W176" s="4181"/>
      <c r="X176" s="4181"/>
      <c r="Y176" s="4181"/>
      <c r="Z176" s="4181"/>
    </row>
    <row r="177" ht="20.25" customHeight="1">
      <c r="A177" s="4181"/>
      <c r="B177" s="4181"/>
      <c r="C177" s="4181"/>
      <c r="D177" s="4181"/>
      <c r="E177" s="4181"/>
      <c r="F177" s="4181"/>
      <c r="G177" s="4181"/>
      <c r="H177" s="4181"/>
      <c r="I177" s="4181"/>
      <c r="J177" s="4181"/>
      <c r="K177" s="4181"/>
      <c r="L177" s="4181"/>
      <c r="M177" s="4181"/>
      <c r="N177" s="4181"/>
      <c r="O177" s="4181"/>
      <c r="P177" s="4181"/>
      <c r="Q177" s="4181"/>
      <c r="R177" s="4181"/>
      <c r="S177" s="4370"/>
      <c r="T177" s="4181"/>
      <c r="U177" s="4181"/>
      <c r="V177" s="4181"/>
      <c r="W177" s="4181"/>
      <c r="X177" s="4181"/>
      <c r="Y177" s="4181"/>
      <c r="Z177" s="4181"/>
    </row>
    <row r="178" ht="20.25" customHeight="1">
      <c r="A178" s="4181"/>
      <c r="B178" s="4181"/>
      <c r="C178" s="4181"/>
      <c r="D178" s="4181"/>
      <c r="E178" s="4181"/>
      <c r="F178" s="4181"/>
      <c r="G178" s="4181"/>
      <c r="H178" s="4181"/>
      <c r="I178" s="4181"/>
      <c r="J178" s="4181"/>
      <c r="K178" s="4181"/>
      <c r="L178" s="4181"/>
      <c r="M178" s="4181"/>
      <c r="N178" s="4181"/>
      <c r="O178" s="4181"/>
      <c r="P178" s="4181"/>
      <c r="Q178" s="4181"/>
      <c r="R178" s="4181"/>
      <c r="S178" s="4370"/>
      <c r="T178" s="4181"/>
      <c r="U178" s="4181"/>
      <c r="V178" s="4181"/>
      <c r="W178" s="4181"/>
      <c r="X178" s="4181"/>
      <c r="Y178" s="4181"/>
      <c r="Z178" s="4181"/>
    </row>
    <row r="179" ht="20.25" customHeight="1">
      <c r="A179" s="4181"/>
      <c r="B179" s="4181"/>
      <c r="C179" s="4181"/>
      <c r="D179" s="4181"/>
      <c r="E179" s="4181"/>
      <c r="F179" s="4181"/>
      <c r="G179" s="4181"/>
      <c r="H179" s="4181"/>
      <c r="I179" s="4181"/>
      <c r="J179" s="4181"/>
      <c r="K179" s="4181"/>
      <c r="L179" s="4181"/>
      <c r="M179" s="4181"/>
      <c r="N179" s="4181"/>
      <c r="O179" s="4181"/>
      <c r="P179" s="4181"/>
      <c r="Q179" s="4181"/>
      <c r="R179" s="4181"/>
      <c r="S179" s="4370"/>
      <c r="T179" s="4181"/>
      <c r="U179" s="4181"/>
      <c r="V179" s="4181"/>
      <c r="W179" s="4181"/>
      <c r="X179" s="4181"/>
      <c r="Y179" s="4181"/>
      <c r="Z179" s="4181"/>
    </row>
    <row r="180" ht="20.25" customHeight="1">
      <c r="A180" s="4181"/>
      <c r="B180" s="4181"/>
      <c r="C180" s="4181"/>
      <c r="D180" s="4181"/>
      <c r="E180" s="4181"/>
      <c r="F180" s="4181"/>
      <c r="G180" s="4181"/>
      <c r="H180" s="4181"/>
      <c r="I180" s="4181"/>
      <c r="J180" s="4181"/>
      <c r="K180" s="4181"/>
      <c r="L180" s="4181"/>
      <c r="M180" s="4181"/>
      <c r="N180" s="4181"/>
      <c r="O180" s="4181"/>
      <c r="P180" s="4181"/>
      <c r="Q180" s="4181"/>
      <c r="R180" s="4181"/>
      <c r="S180" s="4370"/>
      <c r="T180" s="4181"/>
      <c r="U180" s="4181"/>
      <c r="V180" s="4181"/>
      <c r="W180" s="4181"/>
      <c r="X180" s="4181"/>
      <c r="Y180" s="4181"/>
      <c r="Z180" s="4181"/>
    </row>
    <row r="181" ht="20.25" customHeight="1">
      <c r="A181" s="4181"/>
      <c r="B181" s="4181"/>
      <c r="C181" s="4181"/>
      <c r="D181" s="4181"/>
      <c r="E181" s="4181"/>
      <c r="F181" s="4181"/>
      <c r="G181" s="4181"/>
      <c r="H181" s="4181"/>
      <c r="I181" s="4181"/>
      <c r="J181" s="4181"/>
      <c r="K181" s="4181"/>
      <c r="L181" s="4181"/>
      <c r="M181" s="4181"/>
      <c r="N181" s="4181"/>
      <c r="O181" s="4181"/>
      <c r="P181" s="4181"/>
      <c r="Q181" s="4181"/>
      <c r="R181" s="4181"/>
      <c r="S181" s="4370"/>
      <c r="T181" s="4181"/>
      <c r="U181" s="4181"/>
      <c r="V181" s="4181"/>
      <c r="W181" s="4181"/>
      <c r="X181" s="4181"/>
      <c r="Y181" s="4181"/>
      <c r="Z181" s="4181"/>
    </row>
    <row r="182" ht="20.25" customHeight="1">
      <c r="A182" s="4181"/>
      <c r="B182" s="4181"/>
      <c r="C182" s="4181"/>
      <c r="D182" s="4181"/>
      <c r="E182" s="4181"/>
      <c r="F182" s="4181"/>
      <c r="G182" s="4181"/>
      <c r="H182" s="4181"/>
      <c r="I182" s="4181"/>
      <c r="J182" s="4181"/>
      <c r="K182" s="4181"/>
      <c r="L182" s="4181"/>
      <c r="M182" s="4181"/>
      <c r="N182" s="4181"/>
      <c r="O182" s="4181"/>
      <c r="P182" s="4181"/>
      <c r="Q182" s="4181"/>
      <c r="R182" s="4181"/>
      <c r="S182" s="4370"/>
      <c r="T182" s="4181"/>
      <c r="U182" s="4181"/>
      <c r="V182" s="4181"/>
      <c r="W182" s="4181"/>
      <c r="X182" s="4181"/>
      <c r="Y182" s="4181"/>
      <c r="Z182" s="4181"/>
    </row>
    <row r="183" ht="20.25" customHeight="1">
      <c r="A183" s="4181"/>
      <c r="B183" s="4181"/>
      <c r="C183" s="4181"/>
      <c r="D183" s="4181"/>
      <c r="E183" s="4181"/>
      <c r="F183" s="4181"/>
      <c r="G183" s="4181"/>
      <c r="H183" s="4181"/>
      <c r="I183" s="4181"/>
      <c r="J183" s="4181"/>
      <c r="K183" s="4181"/>
      <c r="L183" s="4181"/>
      <c r="M183" s="4181"/>
      <c r="N183" s="4181"/>
      <c r="O183" s="4181"/>
      <c r="P183" s="4181"/>
      <c r="Q183" s="4181"/>
      <c r="R183" s="4181"/>
      <c r="S183" s="4370"/>
      <c r="T183" s="4181"/>
      <c r="U183" s="4181"/>
      <c r="V183" s="4181"/>
      <c r="W183" s="4181"/>
      <c r="X183" s="4181"/>
      <c r="Y183" s="4181"/>
      <c r="Z183" s="4181"/>
    </row>
    <row r="184" ht="20.25" customHeight="1">
      <c r="A184" s="4181"/>
      <c r="B184" s="4181"/>
      <c r="C184" s="4181"/>
      <c r="D184" s="4181"/>
      <c r="E184" s="4181"/>
      <c r="F184" s="4181"/>
      <c r="G184" s="4181"/>
      <c r="H184" s="4181"/>
      <c r="I184" s="4181"/>
      <c r="J184" s="4181"/>
      <c r="K184" s="4181"/>
      <c r="L184" s="4181"/>
      <c r="M184" s="4181"/>
      <c r="N184" s="4181"/>
      <c r="O184" s="4181"/>
      <c r="P184" s="4181"/>
      <c r="Q184" s="4181"/>
      <c r="R184" s="4181"/>
      <c r="S184" s="4370"/>
      <c r="T184" s="4181"/>
      <c r="U184" s="4181"/>
      <c r="V184" s="4181"/>
      <c r="W184" s="4181"/>
      <c r="X184" s="4181"/>
      <c r="Y184" s="4181"/>
      <c r="Z184" s="4181"/>
    </row>
    <row r="185" ht="20.25" customHeight="1">
      <c r="A185" s="4181"/>
      <c r="B185" s="4181"/>
      <c r="C185" s="4181"/>
      <c r="D185" s="4181"/>
      <c r="E185" s="4181"/>
      <c r="F185" s="4181"/>
      <c r="G185" s="4181"/>
      <c r="H185" s="4181"/>
      <c r="I185" s="4181"/>
      <c r="J185" s="4181"/>
      <c r="K185" s="4181"/>
      <c r="L185" s="4181"/>
      <c r="M185" s="4181"/>
      <c r="N185" s="4181"/>
      <c r="O185" s="4181"/>
      <c r="P185" s="4181"/>
      <c r="Q185" s="4181"/>
      <c r="R185" s="4181"/>
      <c r="S185" s="4370"/>
      <c r="T185" s="4181"/>
      <c r="U185" s="4181"/>
      <c r="V185" s="4181"/>
      <c r="W185" s="4181"/>
      <c r="X185" s="4181"/>
      <c r="Y185" s="4181"/>
      <c r="Z185" s="4181"/>
    </row>
    <row r="186" ht="20.25" customHeight="1">
      <c r="A186" s="4181"/>
      <c r="B186" s="4181"/>
      <c r="C186" s="4181"/>
      <c r="D186" s="4181"/>
      <c r="E186" s="4181"/>
      <c r="F186" s="4181"/>
      <c r="G186" s="4181"/>
      <c r="H186" s="4181"/>
      <c r="I186" s="4181"/>
      <c r="J186" s="4181"/>
      <c r="K186" s="4181"/>
      <c r="L186" s="4181"/>
      <c r="M186" s="4181"/>
      <c r="N186" s="4181"/>
      <c r="O186" s="4181"/>
      <c r="P186" s="4181"/>
      <c r="Q186" s="4181"/>
      <c r="R186" s="4181"/>
      <c r="S186" s="4370"/>
      <c r="T186" s="4181"/>
      <c r="U186" s="4181"/>
      <c r="V186" s="4181"/>
      <c r="W186" s="4181"/>
      <c r="X186" s="4181"/>
      <c r="Y186" s="4181"/>
      <c r="Z186" s="4181"/>
    </row>
    <row r="187" ht="20.25" customHeight="1">
      <c r="A187" s="4181"/>
      <c r="B187" s="4181"/>
      <c r="C187" s="4181"/>
      <c r="D187" s="4181"/>
      <c r="E187" s="4181"/>
      <c r="F187" s="4181"/>
      <c r="G187" s="4181"/>
      <c r="H187" s="4181"/>
      <c r="I187" s="4181"/>
      <c r="J187" s="4181"/>
      <c r="K187" s="4181"/>
      <c r="L187" s="4181"/>
      <c r="M187" s="4181"/>
      <c r="N187" s="4181"/>
      <c r="O187" s="4181"/>
      <c r="P187" s="4181"/>
      <c r="Q187" s="4181"/>
      <c r="R187" s="4181"/>
      <c r="S187" s="4370"/>
      <c r="T187" s="4181"/>
      <c r="U187" s="4181"/>
      <c r="V187" s="4181"/>
      <c r="W187" s="4181"/>
      <c r="X187" s="4181"/>
      <c r="Y187" s="4181"/>
      <c r="Z187" s="4181"/>
    </row>
    <row r="188" ht="20.25" customHeight="1">
      <c r="A188" s="4181"/>
      <c r="B188" s="4181"/>
      <c r="C188" s="4181"/>
      <c r="D188" s="4181"/>
      <c r="E188" s="4181"/>
      <c r="F188" s="4181"/>
      <c r="G188" s="4181"/>
      <c r="H188" s="4181"/>
      <c r="I188" s="4181"/>
      <c r="J188" s="4181"/>
      <c r="K188" s="4181"/>
      <c r="L188" s="4181"/>
      <c r="M188" s="4181"/>
      <c r="N188" s="4181"/>
      <c r="O188" s="4181"/>
      <c r="P188" s="4181"/>
      <c r="Q188" s="4181"/>
      <c r="R188" s="4181"/>
      <c r="S188" s="4370"/>
      <c r="T188" s="4181"/>
      <c r="U188" s="4181"/>
      <c r="V188" s="4181"/>
      <c r="W188" s="4181"/>
      <c r="X188" s="4181"/>
      <c r="Y188" s="4181"/>
      <c r="Z188" s="4181"/>
    </row>
    <row r="189" ht="20.25" customHeight="1">
      <c r="A189" s="4181"/>
      <c r="B189" s="4181"/>
      <c r="C189" s="4181"/>
      <c r="D189" s="4181"/>
      <c r="E189" s="4181"/>
      <c r="F189" s="4181"/>
      <c r="G189" s="4181"/>
      <c r="H189" s="4181"/>
      <c r="I189" s="4181"/>
      <c r="J189" s="4181"/>
      <c r="K189" s="4181"/>
      <c r="L189" s="4181"/>
      <c r="M189" s="4181"/>
      <c r="N189" s="4181"/>
      <c r="O189" s="4181"/>
      <c r="P189" s="4181"/>
      <c r="Q189" s="4181"/>
      <c r="R189" s="4181"/>
      <c r="S189" s="4370"/>
      <c r="T189" s="4181"/>
      <c r="U189" s="4181"/>
      <c r="V189" s="4181"/>
      <c r="W189" s="4181"/>
      <c r="X189" s="4181"/>
      <c r="Y189" s="4181"/>
      <c r="Z189" s="4181"/>
    </row>
    <row r="190" ht="20.25" customHeight="1">
      <c r="A190" s="4181"/>
      <c r="B190" s="4181"/>
      <c r="C190" s="4181"/>
      <c r="D190" s="4181"/>
      <c r="E190" s="4181"/>
      <c r="F190" s="4181"/>
      <c r="G190" s="4181"/>
      <c r="H190" s="4181"/>
      <c r="I190" s="4181"/>
      <c r="J190" s="4181"/>
      <c r="K190" s="4181"/>
      <c r="L190" s="4181"/>
      <c r="M190" s="4181"/>
      <c r="N190" s="4181"/>
      <c r="O190" s="4181"/>
      <c r="P190" s="4181"/>
      <c r="Q190" s="4181"/>
      <c r="R190" s="4181"/>
      <c r="S190" s="4370"/>
      <c r="T190" s="4181"/>
      <c r="U190" s="4181"/>
      <c r="V190" s="4181"/>
      <c r="W190" s="4181"/>
      <c r="X190" s="4181"/>
      <c r="Y190" s="4181"/>
      <c r="Z190" s="4181"/>
    </row>
    <row r="191" ht="20.25" customHeight="1">
      <c r="A191" s="4181"/>
      <c r="B191" s="4181"/>
      <c r="C191" s="4181"/>
      <c r="D191" s="4181"/>
      <c r="E191" s="4181"/>
      <c r="F191" s="4181"/>
      <c r="G191" s="4181"/>
      <c r="H191" s="4181"/>
      <c r="I191" s="4181"/>
      <c r="J191" s="4181"/>
      <c r="K191" s="4181"/>
      <c r="L191" s="4181"/>
      <c r="M191" s="4181"/>
      <c r="N191" s="4181"/>
      <c r="O191" s="4181"/>
      <c r="P191" s="4181"/>
      <c r="Q191" s="4181"/>
      <c r="R191" s="4181"/>
      <c r="S191" s="4370"/>
      <c r="T191" s="4181"/>
      <c r="U191" s="4181"/>
      <c r="V191" s="4181"/>
      <c r="W191" s="4181"/>
      <c r="X191" s="4181"/>
      <c r="Y191" s="4181"/>
      <c r="Z191" s="4181"/>
    </row>
    <row r="192" ht="20.25" customHeight="1">
      <c r="A192" s="4181"/>
      <c r="B192" s="4181"/>
      <c r="C192" s="4181"/>
      <c r="D192" s="4181"/>
      <c r="E192" s="4181"/>
      <c r="F192" s="4181"/>
      <c r="G192" s="4181"/>
      <c r="H192" s="4181"/>
      <c r="I192" s="4181"/>
      <c r="J192" s="4181"/>
      <c r="K192" s="4181"/>
      <c r="L192" s="4181"/>
      <c r="M192" s="4181"/>
      <c r="N192" s="4181"/>
      <c r="O192" s="4181"/>
      <c r="P192" s="4181"/>
      <c r="Q192" s="4181"/>
      <c r="R192" s="4181"/>
      <c r="S192" s="4370"/>
      <c r="T192" s="4181"/>
      <c r="U192" s="4181"/>
      <c r="V192" s="4181"/>
      <c r="W192" s="4181"/>
      <c r="X192" s="4181"/>
      <c r="Y192" s="4181"/>
      <c r="Z192" s="4181"/>
    </row>
    <row r="193" ht="20.25" customHeight="1">
      <c r="A193" s="4181"/>
      <c r="B193" s="4181"/>
      <c r="C193" s="4181"/>
      <c r="D193" s="4181"/>
      <c r="E193" s="4181"/>
      <c r="F193" s="4181"/>
      <c r="G193" s="4181"/>
      <c r="H193" s="4181"/>
      <c r="I193" s="4181"/>
      <c r="J193" s="4181"/>
      <c r="K193" s="4181"/>
      <c r="L193" s="4181"/>
      <c r="M193" s="4181"/>
      <c r="N193" s="4181"/>
      <c r="O193" s="4181"/>
      <c r="P193" s="4181"/>
      <c r="Q193" s="4181"/>
      <c r="R193" s="4181"/>
      <c r="S193" s="4370"/>
      <c r="T193" s="4181"/>
      <c r="U193" s="4181"/>
      <c r="V193" s="4181"/>
      <c r="W193" s="4181"/>
      <c r="X193" s="4181"/>
      <c r="Y193" s="4181"/>
      <c r="Z193" s="4181"/>
    </row>
    <row r="194" ht="20.25" customHeight="1">
      <c r="A194" s="4181"/>
      <c r="B194" s="4181"/>
      <c r="C194" s="4181"/>
      <c r="D194" s="4181"/>
      <c r="E194" s="4181"/>
      <c r="F194" s="4181"/>
      <c r="G194" s="4181"/>
      <c r="H194" s="4181"/>
      <c r="I194" s="4181"/>
      <c r="J194" s="4181"/>
      <c r="K194" s="4181"/>
      <c r="L194" s="4181"/>
      <c r="M194" s="4181"/>
      <c r="N194" s="4181"/>
      <c r="O194" s="4181"/>
      <c r="P194" s="4181"/>
      <c r="Q194" s="4181"/>
      <c r="R194" s="4181"/>
      <c r="S194" s="4370"/>
      <c r="T194" s="4181"/>
      <c r="U194" s="4181"/>
      <c r="V194" s="4181"/>
      <c r="W194" s="4181"/>
      <c r="X194" s="4181"/>
      <c r="Y194" s="4181"/>
      <c r="Z194" s="4181"/>
    </row>
    <row r="195" ht="20.25" customHeight="1">
      <c r="A195" s="4181"/>
      <c r="B195" s="4181"/>
      <c r="C195" s="4181"/>
      <c r="D195" s="4181"/>
      <c r="E195" s="4181"/>
      <c r="F195" s="4181"/>
      <c r="G195" s="4181"/>
      <c r="H195" s="4181"/>
      <c r="I195" s="4181"/>
      <c r="J195" s="4181"/>
      <c r="K195" s="4181"/>
      <c r="L195" s="4181"/>
      <c r="M195" s="4181"/>
      <c r="N195" s="4181"/>
      <c r="O195" s="4181"/>
      <c r="P195" s="4181"/>
      <c r="Q195" s="4181"/>
      <c r="R195" s="4181"/>
      <c r="S195" s="4370"/>
      <c r="T195" s="4181"/>
      <c r="U195" s="4181"/>
      <c r="V195" s="4181"/>
      <c r="W195" s="4181"/>
      <c r="X195" s="4181"/>
      <c r="Y195" s="4181"/>
      <c r="Z195" s="4181"/>
    </row>
    <row r="196" ht="20.25" customHeight="1">
      <c r="A196" s="4181"/>
      <c r="B196" s="4181"/>
      <c r="C196" s="4181"/>
      <c r="D196" s="4181"/>
      <c r="E196" s="4181"/>
      <c r="F196" s="4181"/>
      <c r="G196" s="4181"/>
      <c r="H196" s="4181"/>
      <c r="I196" s="4181"/>
      <c r="J196" s="4181"/>
      <c r="K196" s="4181"/>
      <c r="L196" s="4181"/>
      <c r="M196" s="4181"/>
      <c r="N196" s="4181"/>
      <c r="O196" s="4181"/>
      <c r="P196" s="4181"/>
      <c r="Q196" s="4181"/>
      <c r="R196" s="4181"/>
      <c r="S196" s="4370"/>
      <c r="T196" s="4181"/>
      <c r="U196" s="4181"/>
      <c r="V196" s="4181"/>
      <c r="W196" s="4181"/>
      <c r="X196" s="4181"/>
      <c r="Y196" s="4181"/>
      <c r="Z196" s="4181"/>
    </row>
    <row r="197" ht="20.25" customHeight="1">
      <c r="A197" s="4181"/>
      <c r="B197" s="4181"/>
      <c r="C197" s="4181"/>
      <c r="D197" s="4181"/>
      <c r="E197" s="4181"/>
      <c r="F197" s="4181"/>
      <c r="G197" s="4181"/>
      <c r="H197" s="4181"/>
      <c r="I197" s="4181"/>
      <c r="J197" s="4181"/>
      <c r="K197" s="4181"/>
      <c r="L197" s="4181"/>
      <c r="M197" s="4181"/>
      <c r="N197" s="4181"/>
      <c r="O197" s="4181"/>
      <c r="P197" s="4181"/>
      <c r="Q197" s="4181"/>
      <c r="R197" s="4181"/>
      <c r="S197" s="4370"/>
      <c r="T197" s="4181"/>
      <c r="U197" s="4181"/>
      <c r="V197" s="4181"/>
      <c r="W197" s="4181"/>
      <c r="X197" s="4181"/>
      <c r="Y197" s="4181"/>
      <c r="Z197" s="4181"/>
    </row>
    <row r="198" ht="20.25" customHeight="1">
      <c r="A198" s="4181"/>
      <c r="B198" s="4181"/>
      <c r="C198" s="4181"/>
      <c r="D198" s="4181"/>
      <c r="E198" s="4181"/>
      <c r="F198" s="4181"/>
      <c r="G198" s="4181"/>
      <c r="H198" s="4181"/>
      <c r="I198" s="4181"/>
      <c r="J198" s="4181"/>
      <c r="K198" s="4181"/>
      <c r="L198" s="4181"/>
      <c r="M198" s="4181"/>
      <c r="N198" s="4181"/>
      <c r="O198" s="4181"/>
      <c r="P198" s="4181"/>
      <c r="Q198" s="4181"/>
      <c r="R198" s="4181"/>
      <c r="S198" s="4370"/>
      <c r="T198" s="4181"/>
      <c r="U198" s="4181"/>
      <c r="V198" s="4181"/>
      <c r="W198" s="4181"/>
      <c r="X198" s="4181"/>
      <c r="Y198" s="4181"/>
      <c r="Z198" s="4181"/>
    </row>
    <row r="199" ht="20.25" customHeight="1">
      <c r="A199" s="4181"/>
      <c r="B199" s="4181"/>
      <c r="C199" s="4181"/>
      <c r="D199" s="4181"/>
      <c r="E199" s="4181"/>
      <c r="F199" s="4181"/>
      <c r="G199" s="4181"/>
      <c r="H199" s="4181"/>
      <c r="I199" s="4181"/>
      <c r="J199" s="4181"/>
      <c r="K199" s="4181"/>
      <c r="L199" s="4181"/>
      <c r="M199" s="4181"/>
      <c r="N199" s="4181"/>
      <c r="O199" s="4181"/>
      <c r="P199" s="4181"/>
      <c r="Q199" s="4181"/>
      <c r="R199" s="4181"/>
      <c r="S199" s="4370"/>
      <c r="T199" s="4181"/>
      <c r="U199" s="4181"/>
      <c r="V199" s="4181"/>
      <c r="W199" s="4181"/>
      <c r="X199" s="4181"/>
      <c r="Y199" s="4181"/>
      <c r="Z199" s="4181"/>
    </row>
    <row r="200" ht="20.25" customHeight="1">
      <c r="A200" s="4181"/>
      <c r="B200" s="4181"/>
      <c r="C200" s="4181"/>
      <c r="D200" s="4181"/>
      <c r="E200" s="4181"/>
      <c r="F200" s="4181"/>
      <c r="G200" s="4181"/>
      <c r="H200" s="4181"/>
      <c r="I200" s="4181"/>
      <c r="J200" s="4181"/>
      <c r="K200" s="4181"/>
      <c r="L200" s="4181"/>
      <c r="M200" s="4181"/>
      <c r="N200" s="4181"/>
      <c r="O200" s="4181"/>
      <c r="P200" s="4181"/>
      <c r="Q200" s="4181"/>
      <c r="R200" s="4181"/>
      <c r="S200" s="4370"/>
      <c r="T200" s="4181"/>
      <c r="U200" s="4181"/>
      <c r="V200" s="4181"/>
      <c r="W200" s="4181"/>
      <c r="X200" s="4181"/>
      <c r="Y200" s="4181"/>
      <c r="Z200" s="4181"/>
    </row>
    <row r="201" ht="20.25" customHeight="1">
      <c r="A201" s="4181"/>
      <c r="B201" s="4181"/>
      <c r="C201" s="4181"/>
      <c r="D201" s="4181"/>
      <c r="E201" s="4181"/>
      <c r="F201" s="4181"/>
      <c r="G201" s="4181"/>
      <c r="H201" s="4181"/>
      <c r="I201" s="4181"/>
      <c r="J201" s="4181"/>
      <c r="K201" s="4181"/>
      <c r="L201" s="4181"/>
      <c r="M201" s="4181"/>
      <c r="N201" s="4181"/>
      <c r="O201" s="4181"/>
      <c r="P201" s="4181"/>
      <c r="Q201" s="4181"/>
      <c r="R201" s="4181"/>
      <c r="S201" s="4370"/>
      <c r="T201" s="4181"/>
      <c r="U201" s="4181"/>
      <c r="V201" s="4181"/>
      <c r="W201" s="4181"/>
      <c r="X201" s="4181"/>
      <c r="Y201" s="4181"/>
      <c r="Z201" s="4181"/>
    </row>
    <row r="202" ht="20.25" customHeight="1">
      <c r="A202" s="4181"/>
      <c r="B202" s="4181"/>
      <c r="C202" s="4181"/>
      <c r="D202" s="4181"/>
      <c r="E202" s="4181"/>
      <c r="F202" s="4181"/>
      <c r="G202" s="4181"/>
      <c r="H202" s="4181"/>
      <c r="I202" s="4181"/>
      <c r="J202" s="4181"/>
      <c r="K202" s="4181"/>
      <c r="L202" s="4181"/>
      <c r="M202" s="4181"/>
      <c r="N202" s="4181"/>
      <c r="O202" s="4181"/>
      <c r="P202" s="4181"/>
      <c r="Q202" s="4181"/>
      <c r="R202" s="4181"/>
      <c r="S202" s="4370"/>
      <c r="T202" s="4181"/>
      <c r="U202" s="4181"/>
      <c r="V202" s="4181"/>
      <c r="W202" s="4181"/>
      <c r="X202" s="4181"/>
      <c r="Y202" s="4181"/>
      <c r="Z202" s="4181"/>
    </row>
    <row r="203" ht="20.25" customHeight="1">
      <c r="A203" s="4181"/>
      <c r="B203" s="4181"/>
      <c r="C203" s="4181"/>
      <c r="D203" s="4181"/>
      <c r="E203" s="4181"/>
      <c r="F203" s="4181"/>
      <c r="G203" s="4181"/>
      <c r="H203" s="4181"/>
      <c r="I203" s="4181"/>
      <c r="J203" s="4181"/>
      <c r="K203" s="4181"/>
      <c r="L203" s="4181"/>
      <c r="M203" s="4181"/>
      <c r="N203" s="4181"/>
      <c r="O203" s="4181"/>
      <c r="P203" s="4181"/>
      <c r="Q203" s="4181"/>
      <c r="R203" s="4181"/>
      <c r="S203" s="4370"/>
      <c r="T203" s="4181"/>
      <c r="U203" s="4181"/>
      <c r="V203" s="4181"/>
      <c r="W203" s="4181"/>
      <c r="X203" s="4181"/>
      <c r="Y203" s="4181"/>
      <c r="Z203" s="4181"/>
    </row>
    <row r="204" ht="20.25" customHeight="1">
      <c r="A204" s="4181"/>
      <c r="B204" s="4181"/>
      <c r="C204" s="4181"/>
      <c r="D204" s="4181"/>
      <c r="E204" s="4181"/>
      <c r="F204" s="4181"/>
      <c r="G204" s="4181"/>
      <c r="H204" s="4181"/>
      <c r="I204" s="4181"/>
      <c r="J204" s="4181"/>
      <c r="K204" s="4181"/>
      <c r="L204" s="4181"/>
      <c r="M204" s="4181"/>
      <c r="N204" s="4181"/>
      <c r="O204" s="4181"/>
      <c r="P204" s="4181"/>
      <c r="Q204" s="4181"/>
      <c r="R204" s="4181"/>
      <c r="S204" s="4370"/>
      <c r="T204" s="4181"/>
      <c r="U204" s="4181"/>
      <c r="V204" s="4181"/>
      <c r="W204" s="4181"/>
      <c r="X204" s="4181"/>
      <c r="Y204" s="4181"/>
      <c r="Z204" s="4181"/>
    </row>
    <row r="205" ht="20.25" customHeight="1">
      <c r="A205" s="4181"/>
      <c r="B205" s="4181"/>
      <c r="C205" s="4181"/>
      <c r="D205" s="4181"/>
      <c r="E205" s="4181"/>
      <c r="F205" s="4181"/>
      <c r="G205" s="4181"/>
      <c r="H205" s="4181"/>
      <c r="I205" s="4181"/>
      <c r="J205" s="4181"/>
      <c r="K205" s="4181"/>
      <c r="L205" s="4181"/>
      <c r="M205" s="4181"/>
      <c r="N205" s="4181"/>
      <c r="O205" s="4181"/>
      <c r="P205" s="4181"/>
      <c r="Q205" s="4181"/>
      <c r="R205" s="4181"/>
      <c r="S205" s="4370"/>
      <c r="T205" s="4181"/>
      <c r="U205" s="4181"/>
      <c r="V205" s="4181"/>
      <c r="W205" s="4181"/>
      <c r="X205" s="4181"/>
      <c r="Y205" s="4181"/>
      <c r="Z205" s="4181"/>
    </row>
    <row r="206" ht="20.25" customHeight="1">
      <c r="A206" s="4181"/>
      <c r="B206" s="4181"/>
      <c r="C206" s="4181"/>
      <c r="D206" s="4181"/>
      <c r="E206" s="4181"/>
      <c r="F206" s="4181"/>
      <c r="G206" s="4181"/>
      <c r="H206" s="4181"/>
      <c r="I206" s="4181"/>
      <c r="J206" s="4181"/>
      <c r="K206" s="4181"/>
      <c r="L206" s="4181"/>
      <c r="M206" s="4181"/>
      <c r="N206" s="4181"/>
      <c r="O206" s="4181"/>
      <c r="P206" s="4181"/>
      <c r="Q206" s="4181"/>
      <c r="R206" s="4181"/>
      <c r="S206" s="4370"/>
      <c r="T206" s="4181"/>
      <c r="U206" s="4181"/>
      <c r="V206" s="4181"/>
      <c r="W206" s="4181"/>
      <c r="X206" s="4181"/>
      <c r="Y206" s="4181"/>
      <c r="Z206" s="4181"/>
    </row>
    <row r="207" ht="20.25" customHeight="1">
      <c r="A207" s="4181"/>
      <c r="B207" s="4181"/>
      <c r="C207" s="4181"/>
      <c r="D207" s="4181"/>
      <c r="E207" s="4181"/>
      <c r="F207" s="4181"/>
      <c r="G207" s="4181"/>
      <c r="H207" s="4181"/>
      <c r="I207" s="4181"/>
      <c r="J207" s="4181"/>
      <c r="K207" s="4181"/>
      <c r="L207" s="4181"/>
      <c r="M207" s="4181"/>
      <c r="N207" s="4181"/>
      <c r="O207" s="4181"/>
      <c r="P207" s="4181"/>
      <c r="Q207" s="4181"/>
      <c r="R207" s="4181"/>
      <c r="S207" s="4370"/>
      <c r="T207" s="4181"/>
      <c r="U207" s="4181"/>
      <c r="V207" s="4181"/>
      <c r="W207" s="4181"/>
      <c r="X207" s="4181"/>
      <c r="Y207" s="4181"/>
      <c r="Z207" s="4181"/>
    </row>
    <row r="208" ht="20.25" customHeight="1">
      <c r="A208" s="4181"/>
      <c r="B208" s="4181"/>
      <c r="C208" s="4181"/>
      <c r="D208" s="4181"/>
      <c r="E208" s="4181"/>
      <c r="F208" s="4181"/>
      <c r="G208" s="4181"/>
      <c r="H208" s="4181"/>
      <c r="I208" s="4181"/>
      <c r="J208" s="4181"/>
      <c r="K208" s="4181"/>
      <c r="L208" s="4181"/>
      <c r="M208" s="4181"/>
      <c r="N208" s="4181"/>
      <c r="O208" s="4181"/>
      <c r="P208" s="4181"/>
      <c r="Q208" s="4181"/>
      <c r="R208" s="4181"/>
      <c r="S208" s="4370"/>
      <c r="T208" s="4181"/>
      <c r="U208" s="4181"/>
      <c r="V208" s="4181"/>
      <c r="W208" s="4181"/>
      <c r="X208" s="4181"/>
      <c r="Y208" s="4181"/>
      <c r="Z208" s="4181"/>
    </row>
    <row r="209" ht="20.25" customHeight="1">
      <c r="A209" s="4181"/>
      <c r="B209" s="4181"/>
      <c r="C209" s="4181"/>
      <c r="D209" s="4181"/>
      <c r="E209" s="4181"/>
      <c r="F209" s="4181"/>
      <c r="G209" s="4181"/>
      <c r="H209" s="4181"/>
      <c r="I209" s="4181"/>
      <c r="J209" s="4181"/>
      <c r="K209" s="4181"/>
      <c r="L209" s="4181"/>
      <c r="M209" s="4181"/>
      <c r="N209" s="4181"/>
      <c r="O209" s="4181"/>
      <c r="P209" s="4181"/>
      <c r="Q209" s="4181"/>
      <c r="R209" s="4181"/>
      <c r="S209" s="4370"/>
      <c r="T209" s="4181"/>
      <c r="U209" s="4181"/>
      <c r="V209" s="4181"/>
      <c r="W209" s="4181"/>
      <c r="X209" s="4181"/>
      <c r="Y209" s="4181"/>
      <c r="Z209" s="4181"/>
    </row>
    <row r="210" ht="20.25" customHeight="1">
      <c r="A210" s="4181"/>
      <c r="B210" s="4181"/>
      <c r="C210" s="4181"/>
      <c r="D210" s="4181"/>
      <c r="E210" s="4181"/>
      <c r="F210" s="4181"/>
      <c r="G210" s="4181"/>
      <c r="H210" s="4181"/>
      <c r="I210" s="4181"/>
      <c r="J210" s="4181"/>
      <c r="K210" s="4181"/>
      <c r="L210" s="4181"/>
      <c r="M210" s="4181"/>
      <c r="N210" s="4181"/>
      <c r="O210" s="4181"/>
      <c r="P210" s="4181"/>
      <c r="Q210" s="4181"/>
      <c r="R210" s="4181"/>
      <c r="S210" s="4370"/>
      <c r="T210" s="4181"/>
      <c r="U210" s="4181"/>
      <c r="V210" s="4181"/>
      <c r="W210" s="4181"/>
      <c r="X210" s="4181"/>
      <c r="Y210" s="4181"/>
      <c r="Z210" s="4181"/>
    </row>
    <row r="211" ht="20.25" customHeight="1">
      <c r="A211" s="4181"/>
      <c r="B211" s="4181"/>
      <c r="C211" s="4181"/>
      <c r="D211" s="4181"/>
      <c r="E211" s="4181"/>
      <c r="F211" s="4181"/>
      <c r="G211" s="4181"/>
      <c r="H211" s="4181"/>
      <c r="I211" s="4181"/>
      <c r="J211" s="4181"/>
      <c r="K211" s="4181"/>
      <c r="L211" s="4181"/>
      <c r="M211" s="4181"/>
      <c r="N211" s="4181"/>
      <c r="O211" s="4181"/>
      <c r="P211" s="4181"/>
      <c r="Q211" s="4181"/>
      <c r="R211" s="4181"/>
      <c r="S211" s="4370"/>
      <c r="T211" s="4181"/>
      <c r="U211" s="4181"/>
      <c r="V211" s="4181"/>
      <c r="W211" s="4181"/>
      <c r="X211" s="4181"/>
      <c r="Y211" s="4181"/>
      <c r="Z211" s="4181"/>
    </row>
    <row r="212" ht="20.25" customHeight="1">
      <c r="A212" s="4181"/>
      <c r="B212" s="4181"/>
      <c r="C212" s="4181"/>
      <c r="D212" s="4181"/>
      <c r="E212" s="4181"/>
      <c r="F212" s="4181"/>
      <c r="G212" s="4181"/>
      <c r="H212" s="4181"/>
      <c r="I212" s="4181"/>
      <c r="J212" s="4181"/>
      <c r="K212" s="4181"/>
      <c r="L212" s="4181"/>
      <c r="M212" s="4181"/>
      <c r="N212" s="4181"/>
      <c r="O212" s="4181"/>
      <c r="P212" s="4181"/>
      <c r="Q212" s="4181"/>
      <c r="R212" s="4181"/>
      <c r="S212" s="4370"/>
      <c r="T212" s="4181"/>
      <c r="U212" s="4181"/>
      <c r="V212" s="4181"/>
      <c r="W212" s="4181"/>
      <c r="X212" s="4181"/>
      <c r="Y212" s="4181"/>
      <c r="Z212" s="4181"/>
    </row>
    <row r="213" ht="20.25" customHeight="1">
      <c r="A213" s="4181"/>
      <c r="B213" s="4181"/>
      <c r="C213" s="4181"/>
      <c r="D213" s="4181"/>
      <c r="E213" s="4181"/>
      <c r="F213" s="4181"/>
      <c r="G213" s="4181"/>
      <c r="H213" s="4181"/>
      <c r="I213" s="4181"/>
      <c r="J213" s="4181"/>
      <c r="K213" s="4181"/>
      <c r="L213" s="4181"/>
      <c r="M213" s="4181"/>
      <c r="N213" s="4181"/>
      <c r="O213" s="4181"/>
      <c r="P213" s="4181"/>
      <c r="Q213" s="4181"/>
      <c r="R213" s="4181"/>
      <c r="S213" s="4370"/>
      <c r="T213" s="4181"/>
      <c r="U213" s="4181"/>
      <c r="V213" s="4181"/>
      <c r="W213" s="4181"/>
      <c r="X213" s="4181"/>
      <c r="Y213" s="4181"/>
      <c r="Z213" s="4181"/>
    </row>
    <row r="214" ht="20.25" customHeight="1">
      <c r="A214" s="4181"/>
      <c r="B214" s="4181"/>
      <c r="C214" s="4181"/>
      <c r="D214" s="4181"/>
      <c r="E214" s="4181"/>
      <c r="F214" s="4181"/>
      <c r="G214" s="4181"/>
      <c r="H214" s="4181"/>
      <c r="I214" s="4181"/>
      <c r="J214" s="4181"/>
      <c r="K214" s="4181"/>
      <c r="L214" s="4181"/>
      <c r="M214" s="4181"/>
      <c r="N214" s="4181"/>
      <c r="O214" s="4181"/>
      <c r="P214" s="4181"/>
      <c r="Q214" s="4181"/>
      <c r="R214" s="4181"/>
      <c r="S214" s="4370"/>
      <c r="T214" s="4181"/>
      <c r="U214" s="4181"/>
      <c r="V214" s="4181"/>
      <c r="W214" s="4181"/>
      <c r="X214" s="4181"/>
      <c r="Y214" s="4181"/>
      <c r="Z214" s="4181"/>
    </row>
    <row r="215" ht="20.25" customHeight="1">
      <c r="A215" s="4181"/>
      <c r="B215" s="4181"/>
      <c r="C215" s="4181"/>
      <c r="D215" s="4181"/>
      <c r="E215" s="4181"/>
      <c r="F215" s="4181"/>
      <c r="G215" s="4181"/>
      <c r="H215" s="4181"/>
      <c r="I215" s="4181"/>
      <c r="J215" s="4181"/>
      <c r="K215" s="4181"/>
      <c r="L215" s="4181"/>
      <c r="M215" s="4181"/>
      <c r="N215" s="4181"/>
      <c r="O215" s="4181"/>
      <c r="P215" s="4181"/>
      <c r="Q215" s="4181"/>
      <c r="R215" s="4181"/>
      <c r="S215" s="4370"/>
      <c r="T215" s="4181"/>
      <c r="U215" s="4181"/>
      <c r="V215" s="4181"/>
      <c r="W215" s="4181"/>
      <c r="X215" s="4181"/>
      <c r="Y215" s="4181"/>
      <c r="Z215" s="4181"/>
    </row>
    <row r="216" ht="20.25" customHeight="1">
      <c r="A216" s="4181"/>
      <c r="B216" s="4181"/>
      <c r="C216" s="4181"/>
      <c r="D216" s="4181"/>
      <c r="E216" s="4181"/>
      <c r="F216" s="4181"/>
      <c r="G216" s="4181"/>
      <c r="H216" s="4181"/>
      <c r="I216" s="4181"/>
      <c r="J216" s="4181"/>
      <c r="K216" s="4181"/>
      <c r="L216" s="4181"/>
      <c r="M216" s="4181"/>
      <c r="N216" s="4181"/>
      <c r="O216" s="4181"/>
      <c r="P216" s="4181"/>
      <c r="Q216" s="4181"/>
      <c r="R216" s="4181"/>
      <c r="S216" s="4370"/>
      <c r="T216" s="4181"/>
      <c r="U216" s="4181"/>
      <c r="V216" s="4181"/>
      <c r="W216" s="4181"/>
      <c r="X216" s="4181"/>
      <c r="Y216" s="4181"/>
      <c r="Z216" s="4181"/>
    </row>
    <row r="217" ht="20.25" customHeight="1">
      <c r="A217" s="4181"/>
      <c r="B217" s="4181"/>
      <c r="C217" s="4181"/>
      <c r="D217" s="4181"/>
      <c r="E217" s="4181"/>
      <c r="F217" s="4181"/>
      <c r="G217" s="4181"/>
      <c r="H217" s="4181"/>
      <c r="I217" s="4181"/>
      <c r="J217" s="4181"/>
      <c r="K217" s="4181"/>
      <c r="L217" s="4181"/>
      <c r="M217" s="4181"/>
      <c r="N217" s="4181"/>
      <c r="O217" s="4181"/>
      <c r="P217" s="4181"/>
      <c r="Q217" s="4181"/>
      <c r="R217" s="4181"/>
      <c r="S217" s="4370"/>
      <c r="T217" s="4181"/>
      <c r="U217" s="4181"/>
      <c r="V217" s="4181"/>
      <c r="W217" s="4181"/>
      <c r="X217" s="4181"/>
      <c r="Y217" s="4181"/>
      <c r="Z217" s="4181"/>
    </row>
    <row r="218" ht="20.25" customHeight="1">
      <c r="A218" s="4181"/>
      <c r="B218" s="4181"/>
      <c r="C218" s="4181"/>
      <c r="D218" s="4181"/>
      <c r="E218" s="4181"/>
      <c r="F218" s="4181"/>
      <c r="G218" s="4181"/>
      <c r="H218" s="4181"/>
      <c r="I218" s="4181"/>
      <c r="J218" s="4181"/>
      <c r="K218" s="4181"/>
      <c r="L218" s="4181"/>
      <c r="M218" s="4181"/>
      <c r="N218" s="4181"/>
      <c r="O218" s="4181"/>
      <c r="P218" s="4181"/>
      <c r="Q218" s="4181"/>
      <c r="R218" s="4181"/>
      <c r="S218" s="4370"/>
      <c r="T218" s="4181"/>
      <c r="U218" s="4181"/>
      <c r="V218" s="4181"/>
      <c r="W218" s="4181"/>
      <c r="X218" s="4181"/>
      <c r="Y218" s="4181"/>
      <c r="Z218" s="4181"/>
    </row>
    <row r="219" ht="20.25" customHeight="1">
      <c r="A219" s="4181"/>
      <c r="B219" s="4181"/>
      <c r="C219" s="4181"/>
      <c r="D219" s="4181"/>
      <c r="E219" s="4181"/>
      <c r="F219" s="4181"/>
      <c r="G219" s="4181"/>
      <c r="H219" s="4181"/>
      <c r="I219" s="4181"/>
      <c r="J219" s="4181"/>
      <c r="K219" s="4181"/>
      <c r="L219" s="4181"/>
      <c r="M219" s="4181"/>
      <c r="N219" s="4181"/>
      <c r="O219" s="4181"/>
      <c r="P219" s="4181"/>
      <c r="Q219" s="4181"/>
      <c r="R219" s="4181"/>
      <c r="S219" s="4370"/>
      <c r="T219" s="4181"/>
      <c r="U219" s="4181"/>
      <c r="V219" s="4181"/>
      <c r="W219" s="4181"/>
      <c r="X219" s="4181"/>
      <c r="Y219" s="4181"/>
      <c r="Z219" s="4181"/>
    </row>
    <row r="220" ht="20.25" customHeight="1">
      <c r="A220" s="4181"/>
      <c r="B220" s="4181"/>
      <c r="C220" s="4181"/>
      <c r="D220" s="4181"/>
      <c r="E220" s="4181"/>
      <c r="F220" s="4181"/>
      <c r="G220" s="4181"/>
      <c r="H220" s="4181"/>
      <c r="I220" s="4181"/>
      <c r="J220" s="4181"/>
      <c r="K220" s="4181"/>
      <c r="L220" s="4181"/>
      <c r="M220" s="4181"/>
      <c r="N220" s="4181"/>
      <c r="O220" s="4181"/>
      <c r="P220" s="4181"/>
      <c r="Q220" s="4181"/>
      <c r="R220" s="4181"/>
      <c r="S220" s="4370"/>
      <c r="T220" s="4181"/>
      <c r="U220" s="4181"/>
      <c r="V220" s="4181"/>
      <c r="W220" s="4181"/>
      <c r="X220" s="4181"/>
      <c r="Y220" s="4181"/>
      <c r="Z220" s="4181"/>
    </row>
    <row r="221" ht="20.25" customHeight="1">
      <c r="A221" s="4181"/>
      <c r="B221" s="4181"/>
      <c r="C221" s="4181"/>
      <c r="D221" s="4181"/>
      <c r="E221" s="4181"/>
      <c r="F221" s="4181"/>
      <c r="G221" s="4181"/>
      <c r="H221" s="4181"/>
      <c r="I221" s="4181"/>
      <c r="J221" s="4181"/>
      <c r="K221" s="4181"/>
      <c r="L221" s="4181"/>
      <c r="M221" s="4181"/>
      <c r="N221" s="4181"/>
      <c r="O221" s="4181"/>
      <c r="P221" s="4181"/>
      <c r="Q221" s="4181"/>
      <c r="R221" s="4181"/>
      <c r="S221" s="4370"/>
      <c r="T221" s="4181"/>
      <c r="U221" s="4181"/>
      <c r="V221" s="4181"/>
      <c r="W221" s="4181"/>
      <c r="X221" s="4181"/>
      <c r="Y221" s="4181"/>
      <c r="Z221" s="4181"/>
    </row>
    <row r="222" ht="20.25" customHeight="1">
      <c r="A222" s="4181"/>
      <c r="B222" s="4181"/>
      <c r="C222" s="4181"/>
      <c r="D222" s="4181"/>
      <c r="E222" s="4181"/>
      <c r="F222" s="4181"/>
      <c r="G222" s="4181"/>
      <c r="H222" s="4181"/>
      <c r="I222" s="4181"/>
      <c r="J222" s="4181"/>
      <c r="K222" s="4181"/>
      <c r="L222" s="4181"/>
      <c r="M222" s="4181"/>
      <c r="N222" s="4181"/>
      <c r="O222" s="4181"/>
      <c r="P222" s="4181"/>
      <c r="Q222" s="4181"/>
      <c r="R222" s="4181"/>
      <c r="S222" s="4370"/>
      <c r="T222" s="4181"/>
      <c r="U222" s="4181"/>
      <c r="V222" s="4181"/>
      <c r="W222" s="4181"/>
      <c r="X222" s="4181"/>
      <c r="Y222" s="4181"/>
      <c r="Z222" s="4181"/>
    </row>
    <row r="223" ht="20.25" customHeight="1">
      <c r="A223" s="4181"/>
      <c r="B223" s="4181"/>
      <c r="C223" s="4181"/>
      <c r="D223" s="4181"/>
      <c r="E223" s="4181"/>
      <c r="F223" s="4181"/>
      <c r="G223" s="4181"/>
      <c r="H223" s="4181"/>
      <c r="I223" s="4181"/>
      <c r="J223" s="4181"/>
      <c r="K223" s="4181"/>
      <c r="L223" s="4181"/>
      <c r="M223" s="4181"/>
      <c r="N223" s="4181"/>
      <c r="O223" s="4181"/>
      <c r="P223" s="4181"/>
      <c r="Q223" s="4181"/>
      <c r="R223" s="4181"/>
      <c r="S223" s="4370"/>
      <c r="T223" s="4181"/>
      <c r="U223" s="4181"/>
      <c r="V223" s="4181"/>
      <c r="W223" s="4181"/>
      <c r="X223" s="4181"/>
      <c r="Y223" s="4181"/>
      <c r="Z223" s="4181"/>
    </row>
    <row r="224" ht="20.25" customHeight="1">
      <c r="A224" s="4181"/>
      <c r="B224" s="4181"/>
      <c r="C224" s="4181"/>
      <c r="D224" s="4181"/>
      <c r="E224" s="4181"/>
      <c r="F224" s="4181"/>
      <c r="G224" s="4181"/>
      <c r="H224" s="4181"/>
      <c r="I224" s="4181"/>
      <c r="J224" s="4181"/>
      <c r="K224" s="4181"/>
      <c r="L224" s="4181"/>
      <c r="M224" s="4181"/>
      <c r="N224" s="4181"/>
      <c r="O224" s="4181"/>
      <c r="P224" s="4181"/>
      <c r="Q224" s="4181"/>
      <c r="R224" s="4181"/>
      <c r="S224" s="4370"/>
      <c r="T224" s="4181"/>
      <c r="U224" s="4181"/>
      <c r="V224" s="4181"/>
      <c r="W224" s="4181"/>
      <c r="X224" s="4181"/>
      <c r="Y224" s="4181"/>
      <c r="Z224" s="4181"/>
    </row>
    <row r="225" ht="20.25" customHeight="1">
      <c r="A225" s="4181"/>
      <c r="B225" s="4181"/>
      <c r="C225" s="4181"/>
      <c r="D225" s="4181"/>
      <c r="E225" s="4181"/>
      <c r="F225" s="4181"/>
      <c r="G225" s="4181"/>
      <c r="H225" s="4181"/>
      <c r="I225" s="4181"/>
      <c r="J225" s="4181"/>
      <c r="K225" s="4181"/>
      <c r="L225" s="4181"/>
      <c r="M225" s="4181"/>
      <c r="N225" s="4181"/>
      <c r="O225" s="4181"/>
      <c r="P225" s="4181"/>
      <c r="Q225" s="4181"/>
      <c r="R225" s="4181"/>
      <c r="S225" s="4370"/>
      <c r="T225" s="4181"/>
      <c r="U225" s="4181"/>
      <c r="V225" s="4181"/>
      <c r="W225" s="4181"/>
      <c r="X225" s="4181"/>
      <c r="Y225" s="4181"/>
      <c r="Z225" s="4181"/>
    </row>
    <row r="226" ht="20.25" customHeight="1">
      <c r="A226" s="4181"/>
      <c r="B226" s="4181"/>
      <c r="C226" s="4181"/>
      <c r="D226" s="4181"/>
      <c r="E226" s="4181"/>
      <c r="F226" s="4181"/>
      <c r="G226" s="4181"/>
      <c r="H226" s="4181"/>
      <c r="I226" s="4181"/>
      <c r="J226" s="4181"/>
      <c r="K226" s="4181"/>
      <c r="L226" s="4181"/>
      <c r="M226" s="4181"/>
      <c r="N226" s="4181"/>
      <c r="O226" s="4181"/>
      <c r="P226" s="4181"/>
      <c r="Q226" s="4181"/>
      <c r="R226" s="4181"/>
      <c r="S226" s="4370"/>
      <c r="T226" s="4181"/>
      <c r="U226" s="4181"/>
      <c r="V226" s="4181"/>
      <c r="W226" s="4181"/>
      <c r="X226" s="4181"/>
      <c r="Y226" s="4181"/>
      <c r="Z226" s="4181"/>
    </row>
    <row r="227" ht="20.25" customHeight="1">
      <c r="A227" s="4181"/>
      <c r="B227" s="4181"/>
      <c r="C227" s="4181"/>
      <c r="D227" s="4181"/>
      <c r="E227" s="4181"/>
      <c r="F227" s="4181"/>
      <c r="G227" s="4181"/>
      <c r="H227" s="4181"/>
      <c r="I227" s="4181"/>
      <c r="J227" s="4181"/>
      <c r="K227" s="4181"/>
      <c r="L227" s="4181"/>
      <c r="M227" s="4181"/>
      <c r="N227" s="4181"/>
      <c r="O227" s="4181"/>
      <c r="P227" s="4181"/>
      <c r="Q227" s="4181"/>
      <c r="R227" s="4181"/>
      <c r="S227" s="4370"/>
      <c r="T227" s="4181"/>
      <c r="U227" s="4181"/>
      <c r="V227" s="4181"/>
      <c r="W227" s="4181"/>
      <c r="X227" s="4181"/>
      <c r="Y227" s="4181"/>
      <c r="Z227" s="4181"/>
    </row>
    <row r="228" ht="20.25" customHeight="1">
      <c r="A228" s="4181"/>
      <c r="B228" s="4181"/>
      <c r="C228" s="4181"/>
      <c r="D228" s="4181"/>
      <c r="E228" s="4181"/>
      <c r="F228" s="4181"/>
      <c r="G228" s="4181"/>
      <c r="H228" s="4181"/>
      <c r="I228" s="4181"/>
      <c r="J228" s="4181"/>
      <c r="K228" s="4181"/>
      <c r="L228" s="4181"/>
      <c r="M228" s="4181"/>
      <c r="N228" s="4181"/>
      <c r="O228" s="4181"/>
      <c r="P228" s="4181"/>
      <c r="Q228" s="4181"/>
      <c r="R228" s="4181"/>
      <c r="S228" s="4370"/>
      <c r="T228" s="4181"/>
      <c r="U228" s="4181"/>
      <c r="V228" s="4181"/>
      <c r="W228" s="4181"/>
      <c r="X228" s="4181"/>
      <c r="Y228" s="4181"/>
      <c r="Z228" s="4181"/>
    </row>
    <row r="229" ht="20.25" customHeight="1">
      <c r="A229" s="4181"/>
      <c r="B229" s="4181"/>
      <c r="C229" s="4181"/>
      <c r="D229" s="4181"/>
      <c r="E229" s="4181"/>
      <c r="F229" s="4181"/>
      <c r="G229" s="4181"/>
      <c r="H229" s="4181"/>
      <c r="I229" s="4181"/>
      <c r="J229" s="4181"/>
      <c r="K229" s="4181"/>
      <c r="L229" s="4181"/>
      <c r="M229" s="4181"/>
      <c r="N229" s="4181"/>
      <c r="O229" s="4181"/>
      <c r="P229" s="4181"/>
      <c r="Q229" s="4181"/>
      <c r="R229" s="4181"/>
      <c r="S229" s="4370"/>
      <c r="T229" s="4181"/>
      <c r="U229" s="4181"/>
      <c r="V229" s="4181"/>
      <c r="W229" s="4181"/>
      <c r="X229" s="4181"/>
      <c r="Y229" s="4181"/>
      <c r="Z229" s="4181"/>
    </row>
    <row r="230" ht="20.25" customHeight="1">
      <c r="A230" s="4181"/>
      <c r="B230" s="4181"/>
      <c r="C230" s="4181"/>
      <c r="D230" s="4181"/>
      <c r="E230" s="4181"/>
      <c r="F230" s="4181"/>
      <c r="G230" s="4181"/>
      <c r="H230" s="4181"/>
      <c r="I230" s="4181"/>
      <c r="J230" s="4181"/>
      <c r="K230" s="4181"/>
      <c r="L230" s="4181"/>
      <c r="M230" s="4181"/>
      <c r="N230" s="4181"/>
      <c r="O230" s="4181"/>
      <c r="P230" s="4181"/>
      <c r="Q230" s="4181"/>
      <c r="R230" s="4181"/>
      <c r="S230" s="4370"/>
      <c r="T230" s="4181"/>
      <c r="U230" s="4181"/>
      <c r="V230" s="4181"/>
      <c r="W230" s="4181"/>
      <c r="X230" s="4181"/>
      <c r="Y230" s="4181"/>
      <c r="Z230" s="4181"/>
    </row>
    <row r="231" ht="20.25" customHeight="1">
      <c r="A231" s="4181"/>
      <c r="B231" s="4181"/>
      <c r="C231" s="4181"/>
      <c r="D231" s="4181"/>
      <c r="E231" s="4181"/>
      <c r="F231" s="4181"/>
      <c r="G231" s="4181"/>
      <c r="H231" s="4181"/>
      <c r="I231" s="4181"/>
      <c r="J231" s="4181"/>
      <c r="K231" s="4181"/>
      <c r="L231" s="4181"/>
      <c r="M231" s="4181"/>
      <c r="N231" s="4181"/>
      <c r="O231" s="4181"/>
      <c r="P231" s="4181"/>
      <c r="Q231" s="4181"/>
      <c r="R231" s="4181"/>
      <c r="S231" s="4370"/>
      <c r="T231" s="4181"/>
      <c r="U231" s="4181"/>
      <c r="V231" s="4181"/>
      <c r="W231" s="4181"/>
      <c r="X231" s="4181"/>
      <c r="Y231" s="4181"/>
      <c r="Z231" s="4181"/>
    </row>
    <row r="232" ht="20.25" customHeight="1">
      <c r="A232" s="4181"/>
      <c r="B232" s="4181"/>
      <c r="C232" s="4181"/>
      <c r="D232" s="4181"/>
      <c r="E232" s="4181"/>
      <c r="F232" s="4181"/>
      <c r="G232" s="4181"/>
      <c r="H232" s="4181"/>
      <c r="I232" s="4181"/>
      <c r="J232" s="4181"/>
      <c r="K232" s="4181"/>
      <c r="L232" s="4181"/>
      <c r="M232" s="4181"/>
      <c r="N232" s="4181"/>
      <c r="O232" s="4181"/>
      <c r="P232" s="4181"/>
      <c r="Q232" s="4181"/>
      <c r="R232" s="4181"/>
      <c r="S232" s="4370"/>
      <c r="T232" s="4181"/>
      <c r="U232" s="4181"/>
      <c r="V232" s="4181"/>
      <c r="W232" s="4181"/>
      <c r="X232" s="4181"/>
      <c r="Y232" s="4181"/>
      <c r="Z232" s="4181"/>
    </row>
    <row r="233" ht="20.25" customHeight="1">
      <c r="A233" s="4181"/>
      <c r="B233" s="4181"/>
      <c r="C233" s="4181"/>
      <c r="D233" s="4181"/>
      <c r="E233" s="4181"/>
      <c r="F233" s="4181"/>
      <c r="G233" s="4181"/>
      <c r="H233" s="4181"/>
      <c r="I233" s="4181"/>
      <c r="J233" s="4181"/>
      <c r="K233" s="4181"/>
      <c r="L233" s="4181"/>
      <c r="M233" s="4181"/>
      <c r="N233" s="4181"/>
      <c r="O233" s="4181"/>
      <c r="P233" s="4181"/>
      <c r="Q233" s="4181"/>
      <c r="R233" s="4181"/>
      <c r="S233" s="4370"/>
      <c r="T233" s="4181"/>
      <c r="U233" s="4181"/>
      <c r="V233" s="4181"/>
      <c r="W233" s="4181"/>
      <c r="X233" s="4181"/>
      <c r="Y233" s="4181"/>
      <c r="Z233" s="4181"/>
    </row>
    <row r="234" ht="20.25" customHeight="1">
      <c r="A234" s="4181"/>
      <c r="B234" s="4181"/>
      <c r="C234" s="4181"/>
      <c r="D234" s="4181"/>
      <c r="E234" s="4181"/>
      <c r="F234" s="4181"/>
      <c r="G234" s="4181"/>
      <c r="H234" s="4181"/>
      <c r="I234" s="4181"/>
      <c r="J234" s="4181"/>
      <c r="K234" s="4181"/>
      <c r="L234" s="4181"/>
      <c r="M234" s="4181"/>
      <c r="N234" s="4181"/>
      <c r="O234" s="4181"/>
      <c r="P234" s="4181"/>
      <c r="Q234" s="4181"/>
      <c r="R234" s="4181"/>
      <c r="S234" s="4370"/>
      <c r="T234" s="4181"/>
      <c r="U234" s="4181"/>
      <c r="V234" s="4181"/>
      <c r="W234" s="4181"/>
      <c r="X234" s="4181"/>
      <c r="Y234" s="4181"/>
      <c r="Z234" s="4181"/>
    </row>
    <row r="235" ht="20.25" customHeight="1">
      <c r="A235" s="4181"/>
      <c r="B235" s="4181"/>
      <c r="C235" s="4181"/>
      <c r="D235" s="4181"/>
      <c r="E235" s="4181"/>
      <c r="F235" s="4181"/>
      <c r="G235" s="4181"/>
      <c r="H235" s="4181"/>
      <c r="I235" s="4181"/>
      <c r="J235" s="4181"/>
      <c r="K235" s="4181"/>
      <c r="L235" s="4181"/>
      <c r="M235" s="4181"/>
      <c r="N235" s="4181"/>
      <c r="O235" s="4181"/>
      <c r="P235" s="4181"/>
      <c r="Q235" s="4181"/>
      <c r="R235" s="4181"/>
      <c r="S235" s="4370"/>
      <c r="T235" s="4181"/>
      <c r="U235" s="4181"/>
      <c r="V235" s="4181"/>
      <c r="W235" s="4181"/>
      <c r="X235" s="4181"/>
      <c r="Y235" s="4181"/>
      <c r="Z235" s="4181"/>
    </row>
    <row r="236" ht="20.25" customHeight="1">
      <c r="A236" s="4181"/>
      <c r="B236" s="4181"/>
      <c r="C236" s="4181"/>
      <c r="D236" s="4181"/>
      <c r="E236" s="4181"/>
      <c r="F236" s="4181"/>
      <c r="G236" s="4181"/>
      <c r="H236" s="4181"/>
      <c r="I236" s="4181"/>
      <c r="J236" s="4181"/>
      <c r="K236" s="4181"/>
      <c r="L236" s="4181"/>
      <c r="M236" s="4181"/>
      <c r="N236" s="4181"/>
      <c r="O236" s="4181"/>
      <c r="P236" s="4181"/>
      <c r="Q236" s="4181"/>
      <c r="R236" s="4181"/>
      <c r="S236" s="4370"/>
      <c r="T236" s="4181"/>
      <c r="U236" s="4181"/>
      <c r="V236" s="4181"/>
      <c r="W236" s="4181"/>
      <c r="X236" s="4181"/>
      <c r="Y236" s="4181"/>
      <c r="Z236" s="4181"/>
    </row>
    <row r="237" ht="20.25" customHeight="1">
      <c r="A237" s="4181"/>
      <c r="B237" s="4181"/>
      <c r="C237" s="4181"/>
      <c r="D237" s="4181"/>
      <c r="E237" s="4181"/>
      <c r="F237" s="4181"/>
      <c r="G237" s="4181"/>
      <c r="H237" s="4181"/>
      <c r="I237" s="4181"/>
      <c r="J237" s="4181"/>
      <c r="K237" s="4181"/>
      <c r="L237" s="4181"/>
      <c r="M237" s="4181"/>
      <c r="N237" s="4181"/>
      <c r="O237" s="4181"/>
      <c r="P237" s="4181"/>
      <c r="Q237" s="4181"/>
      <c r="R237" s="4181"/>
      <c r="S237" s="4370"/>
      <c r="T237" s="4181"/>
      <c r="U237" s="4181"/>
      <c r="V237" s="4181"/>
      <c r="W237" s="4181"/>
      <c r="X237" s="4181"/>
      <c r="Y237" s="4181"/>
      <c r="Z237" s="4181"/>
    </row>
    <row r="238" ht="20.25" customHeight="1">
      <c r="A238" s="4181"/>
      <c r="B238" s="4181"/>
      <c r="C238" s="4181"/>
      <c r="D238" s="4181"/>
      <c r="E238" s="4181"/>
      <c r="F238" s="4181"/>
      <c r="G238" s="4181"/>
      <c r="H238" s="4181"/>
      <c r="I238" s="4181"/>
      <c r="J238" s="4181"/>
      <c r="K238" s="4181"/>
      <c r="L238" s="4181"/>
      <c r="M238" s="4181"/>
      <c r="N238" s="4181"/>
      <c r="O238" s="4181"/>
      <c r="P238" s="4181"/>
      <c r="Q238" s="4181"/>
      <c r="R238" s="4181"/>
      <c r="S238" s="4370"/>
      <c r="T238" s="4181"/>
      <c r="U238" s="4181"/>
      <c r="V238" s="4181"/>
      <c r="W238" s="4181"/>
      <c r="X238" s="4181"/>
      <c r="Y238" s="4181"/>
      <c r="Z238" s="4181"/>
    </row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33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5">
    <tabColor rgb="FF00B050"/>
    <outlinePr applyStyles="0" summaryBelow="1" summaryRight="1" showOutlineSymbols="1"/>
    <pageSetUpPr autoPageBreaks="1" fitToPage="0"/>
  </sheetPr>
  <sheetViews>
    <sheetView view="pageBreakPreview" zoomScale="60" workbookViewId="0">
      <selection activeCell="H6" activeCellId="0" sqref="H6"/>
    </sheetView>
  </sheetViews>
  <sheetFormatPr defaultColWidth="14.42578125" defaultRowHeight="12.75"/>
  <cols>
    <col customWidth="1" min="1" max="1" style="2561" width="73.28515625"/>
    <col customWidth="1" min="2" max="16" style="2561" width="9.140625"/>
    <col customWidth="1" min="17" max="17" style="2561" width="9.5703125"/>
    <col customWidth="1" min="18" max="19" style="2561" width="10.140625"/>
    <col customWidth="1" min="20" max="26" style="2561" width="8"/>
    <col min="27" max="16384" style="2561" width="14.42578125"/>
  </cols>
  <sheetData>
    <row r="1" ht="54" customHeight="1">
      <c r="A1" s="4290" t="s">
        <v>316</v>
      </c>
      <c r="B1" s="4371"/>
      <c r="C1" s="4371"/>
      <c r="D1" s="4371"/>
      <c r="E1" s="4371"/>
      <c r="F1" s="4371"/>
      <c r="G1" s="4371"/>
      <c r="H1" s="4371"/>
      <c r="I1" s="4371"/>
      <c r="J1" s="4371"/>
      <c r="K1" s="4371"/>
      <c r="L1" s="4371"/>
      <c r="M1" s="4371"/>
      <c r="N1" s="4371"/>
      <c r="O1" s="4371"/>
      <c r="P1" s="4371"/>
      <c r="Q1" s="4371"/>
      <c r="R1" s="4371"/>
      <c r="S1" s="4371"/>
      <c r="T1" s="4181"/>
      <c r="U1" s="4181"/>
      <c r="V1" s="4181"/>
      <c r="W1" s="4181"/>
      <c r="X1" s="4181"/>
      <c r="Y1" s="4181"/>
      <c r="Z1" s="4181"/>
    </row>
    <row r="2" ht="30" customHeight="1">
      <c r="A2" s="4290" t="s">
        <v>335</v>
      </c>
      <c r="B2" s="4371"/>
      <c r="C2" s="4371"/>
      <c r="D2" s="4371"/>
      <c r="E2" s="4371"/>
      <c r="F2" s="4371"/>
      <c r="G2" s="4371"/>
      <c r="H2" s="4371"/>
      <c r="I2" s="4371"/>
      <c r="J2" s="4371"/>
      <c r="K2" s="4371"/>
      <c r="L2" s="4371"/>
      <c r="M2" s="4371"/>
      <c r="N2" s="4371"/>
      <c r="O2" s="4371"/>
      <c r="P2" s="4371"/>
      <c r="Q2" s="4371"/>
      <c r="R2" s="4371"/>
      <c r="S2" s="4371"/>
      <c r="T2" s="4181"/>
      <c r="U2" s="4181"/>
      <c r="V2" s="4181"/>
      <c r="W2" s="4181"/>
      <c r="X2" s="4181"/>
      <c r="Y2" s="4181"/>
      <c r="Z2" s="4181"/>
    </row>
    <row r="3" ht="20.25" customHeight="1">
      <c r="A3" s="4290"/>
      <c r="B3" s="4291"/>
      <c r="C3" s="4291"/>
      <c r="D3" s="4291"/>
      <c r="E3" s="4291"/>
      <c r="F3" s="4291"/>
      <c r="G3" s="4291"/>
      <c r="H3" s="4291"/>
      <c r="I3" s="4291"/>
      <c r="J3" s="4291"/>
      <c r="K3" s="4291"/>
      <c r="L3" s="4291"/>
      <c r="M3" s="4291"/>
      <c r="N3" s="4291"/>
      <c r="O3" s="4291"/>
      <c r="P3" s="4291"/>
      <c r="Q3" s="4291"/>
      <c r="R3" s="4291"/>
      <c r="S3" s="4292"/>
      <c r="T3" s="4181"/>
      <c r="U3" s="4181"/>
      <c r="V3" s="4181"/>
      <c r="W3" s="4181"/>
      <c r="X3" s="4181"/>
      <c r="Y3" s="4181"/>
      <c r="Z3" s="4181"/>
    </row>
    <row r="4" ht="24.75" customHeight="1">
      <c r="A4" s="4372" t="s">
        <v>3</v>
      </c>
      <c r="B4" s="4372" t="s">
        <v>4</v>
      </c>
      <c r="C4" s="4373"/>
      <c r="D4" s="4373"/>
      <c r="E4" s="4372" t="s">
        <v>5</v>
      </c>
      <c r="F4" s="4373"/>
      <c r="G4" s="4374"/>
      <c r="H4" s="4375" t="s">
        <v>6</v>
      </c>
      <c r="I4" s="4373"/>
      <c r="J4" s="4373"/>
      <c r="K4" s="4372" t="s">
        <v>7</v>
      </c>
      <c r="L4" s="4373"/>
      <c r="M4" s="4374"/>
      <c r="N4" s="4293">
        <v>5</v>
      </c>
      <c r="O4" s="4373"/>
      <c r="P4" s="4373"/>
      <c r="Q4" s="4372" t="s">
        <v>26</v>
      </c>
      <c r="R4" s="4373"/>
      <c r="S4" s="4374"/>
      <c r="T4" s="4181"/>
      <c r="U4" s="4181"/>
      <c r="V4" s="4181"/>
      <c r="W4" s="4181"/>
      <c r="X4" s="4181"/>
      <c r="Y4" s="4181"/>
      <c r="Z4" s="4181"/>
    </row>
    <row r="5" ht="42" customHeight="1">
      <c r="A5" s="4376"/>
      <c r="B5" s="4376"/>
      <c r="C5" s="2561"/>
      <c r="D5" s="2561"/>
      <c r="E5" s="4377"/>
      <c r="F5" s="4378"/>
      <c r="G5" s="4379"/>
      <c r="H5" s="4378"/>
      <c r="I5" s="4378"/>
      <c r="J5" s="4378"/>
      <c r="K5" s="4380"/>
      <c r="L5" s="4381"/>
      <c r="M5" s="4382"/>
      <c r="N5" s="4376"/>
      <c r="O5" s="2561"/>
      <c r="P5" s="2561"/>
      <c r="Q5" s="4380"/>
      <c r="R5" s="4381"/>
      <c r="S5" s="4382"/>
      <c r="T5" s="4181"/>
      <c r="U5" s="4181"/>
      <c r="V5" s="4181"/>
      <c r="W5" s="4181"/>
      <c r="X5" s="4181"/>
      <c r="Y5" s="4181"/>
      <c r="Z5" s="4181"/>
    </row>
    <row r="6" ht="184.5" customHeight="1">
      <c r="A6" s="4376"/>
      <c r="B6" s="4383" t="s">
        <v>9</v>
      </c>
      <c r="C6" s="4383" t="s">
        <v>10</v>
      </c>
      <c r="D6" s="4383" t="s">
        <v>11</v>
      </c>
      <c r="E6" s="4383" t="s">
        <v>9</v>
      </c>
      <c r="F6" s="4383" t="s">
        <v>10</v>
      </c>
      <c r="G6" s="4383" t="s">
        <v>11</v>
      </c>
      <c r="H6" s="4383" t="s">
        <v>9</v>
      </c>
      <c r="I6" s="4383" t="s">
        <v>10</v>
      </c>
      <c r="J6" s="4383" t="s">
        <v>11</v>
      </c>
      <c r="K6" s="4383" t="s">
        <v>9</v>
      </c>
      <c r="L6" s="4383" t="s">
        <v>10</v>
      </c>
      <c r="M6" s="4383" t="s">
        <v>11</v>
      </c>
      <c r="N6" s="4383" t="s">
        <v>9</v>
      </c>
      <c r="O6" s="4383" t="s">
        <v>10</v>
      </c>
      <c r="P6" s="4383" t="s">
        <v>11</v>
      </c>
      <c r="Q6" s="4383" t="s">
        <v>9</v>
      </c>
      <c r="R6" s="4383" t="s">
        <v>10</v>
      </c>
      <c r="S6" s="4384" t="s">
        <v>11</v>
      </c>
      <c r="T6" s="4181"/>
      <c r="U6" s="4181"/>
      <c r="V6" s="4181"/>
      <c r="W6" s="4181"/>
      <c r="X6" s="4181"/>
      <c r="Y6" s="4181"/>
      <c r="Z6" s="4181"/>
    </row>
    <row r="7" ht="21" customHeight="1">
      <c r="A7" s="4385" t="s">
        <v>12</v>
      </c>
      <c r="B7" s="4386"/>
      <c r="C7" s="4387"/>
      <c r="D7" s="4388"/>
      <c r="E7" s="4389"/>
      <c r="F7" s="4389"/>
      <c r="G7" s="4390"/>
      <c r="H7" s="4386"/>
      <c r="I7" s="4389"/>
      <c r="J7" s="4391"/>
      <c r="K7" s="4389"/>
      <c r="L7" s="4389"/>
      <c r="M7" s="4390"/>
      <c r="N7" s="4386"/>
      <c r="O7" s="4389"/>
      <c r="P7" s="4391"/>
      <c r="Q7" s="4392"/>
      <c r="R7" s="4392"/>
      <c r="S7" s="4393"/>
      <c r="T7" s="4181"/>
      <c r="U7" s="4181"/>
      <c r="V7" s="4181"/>
      <c r="W7" s="4181"/>
      <c r="X7" s="4181"/>
      <c r="Y7" s="4181"/>
      <c r="Z7" s="4181"/>
    </row>
    <row r="8" ht="21" customHeight="1">
      <c r="A8" s="4394" t="s">
        <v>321</v>
      </c>
      <c r="B8" s="4395">
        <f t="shared" ref="B8:P9" si="829">SUM(B13,B17)</f>
        <v>0</v>
      </c>
      <c r="C8" s="4396">
        <f t="shared" si="829"/>
        <v>18</v>
      </c>
      <c r="D8" s="4397">
        <f t="shared" si="829"/>
        <v>18</v>
      </c>
      <c r="E8" s="4395">
        <f t="shared" si="829"/>
        <v>0</v>
      </c>
      <c r="F8" s="4396">
        <f t="shared" si="829"/>
        <v>0</v>
      </c>
      <c r="G8" s="4397">
        <f t="shared" si="829"/>
        <v>0</v>
      </c>
      <c r="H8" s="4395">
        <f t="shared" si="829"/>
        <v>0</v>
      </c>
      <c r="I8" s="4396">
        <f t="shared" si="829"/>
        <v>12</v>
      </c>
      <c r="J8" s="4397">
        <f t="shared" si="829"/>
        <v>12</v>
      </c>
      <c r="K8" s="4395">
        <f t="shared" si="829"/>
        <v>0</v>
      </c>
      <c r="L8" s="4396">
        <f t="shared" si="829"/>
        <v>15</v>
      </c>
      <c r="M8" s="4397">
        <f t="shared" si="829"/>
        <v>15</v>
      </c>
      <c r="N8" s="4395">
        <f t="shared" si="829"/>
        <v>0</v>
      </c>
      <c r="O8" s="4396">
        <f t="shared" si="829"/>
        <v>0</v>
      </c>
      <c r="P8" s="4397">
        <f t="shared" si="829"/>
        <v>0</v>
      </c>
      <c r="Q8" s="4398">
        <f t="shared" ref="Q8:R9" si="830">SUM(B8,E8,H8,K8,N8)</f>
        <v>0</v>
      </c>
      <c r="R8" s="4398">
        <f t="shared" si="830"/>
        <v>45</v>
      </c>
      <c r="S8" s="4398">
        <f t="shared" ref="S8:S9" si="831">SUM(Q8:R8)</f>
        <v>45</v>
      </c>
      <c r="T8" s="4181"/>
      <c r="U8" s="4181"/>
      <c r="V8" s="4181"/>
      <c r="W8" s="4181"/>
      <c r="X8" s="4181"/>
      <c r="Y8" s="4181"/>
      <c r="Z8" s="4181"/>
    </row>
    <row r="9" ht="20.25" customHeight="1">
      <c r="A9" s="4399" t="s">
        <v>336</v>
      </c>
      <c r="B9" s="4331">
        <f t="shared" si="829"/>
        <v>0</v>
      </c>
      <c r="C9" s="4332">
        <f t="shared" si="829"/>
        <v>19</v>
      </c>
      <c r="D9" s="4333">
        <f t="shared" si="829"/>
        <v>19</v>
      </c>
      <c r="E9" s="4331">
        <f t="shared" si="829"/>
        <v>0</v>
      </c>
      <c r="F9" s="4332">
        <f t="shared" si="829"/>
        <v>12</v>
      </c>
      <c r="G9" s="4333">
        <f t="shared" si="829"/>
        <v>12</v>
      </c>
      <c r="H9" s="4331">
        <f t="shared" si="829"/>
        <v>1</v>
      </c>
      <c r="I9" s="4332">
        <f t="shared" si="829"/>
        <v>16</v>
      </c>
      <c r="J9" s="4333">
        <f t="shared" si="829"/>
        <v>17</v>
      </c>
      <c r="K9" s="4331">
        <f t="shared" si="829"/>
        <v>11</v>
      </c>
      <c r="L9" s="4332">
        <f t="shared" si="829"/>
        <v>10</v>
      </c>
      <c r="M9" s="4333">
        <f t="shared" si="829"/>
        <v>21</v>
      </c>
      <c r="N9" s="4331">
        <f t="shared" si="829"/>
        <v>14</v>
      </c>
      <c r="O9" s="4332">
        <f t="shared" si="829"/>
        <v>15</v>
      </c>
      <c r="P9" s="4333">
        <f t="shared" si="829"/>
        <v>29</v>
      </c>
      <c r="Q9" s="4400">
        <f t="shared" si="830"/>
        <v>26</v>
      </c>
      <c r="R9" s="4400">
        <f t="shared" si="830"/>
        <v>72</v>
      </c>
      <c r="S9" s="4400">
        <f t="shared" si="831"/>
        <v>98</v>
      </c>
      <c r="T9" s="4181"/>
      <c r="U9" s="4181"/>
      <c r="V9" s="4181"/>
      <c r="W9" s="4181"/>
      <c r="X9" s="4181"/>
      <c r="Y9" s="4181"/>
      <c r="Z9" s="4181"/>
    </row>
    <row r="10" ht="24" customHeight="1">
      <c r="A10" s="4401" t="s">
        <v>17</v>
      </c>
      <c r="B10" s="4244">
        <f t="shared" ref="B10:S10" si="832">SUM(B8:B9)</f>
        <v>0</v>
      </c>
      <c r="C10" s="4244">
        <f t="shared" si="832"/>
        <v>37</v>
      </c>
      <c r="D10" s="4244">
        <f t="shared" si="832"/>
        <v>37</v>
      </c>
      <c r="E10" s="4244">
        <f t="shared" si="832"/>
        <v>0</v>
      </c>
      <c r="F10" s="4244">
        <f t="shared" si="832"/>
        <v>12</v>
      </c>
      <c r="G10" s="4244">
        <f t="shared" si="832"/>
        <v>12</v>
      </c>
      <c r="H10" s="4244">
        <f t="shared" si="832"/>
        <v>1</v>
      </c>
      <c r="I10" s="4244">
        <f t="shared" si="832"/>
        <v>28</v>
      </c>
      <c r="J10" s="4244">
        <f t="shared" si="832"/>
        <v>29</v>
      </c>
      <c r="K10" s="4244">
        <f t="shared" si="832"/>
        <v>11</v>
      </c>
      <c r="L10" s="4244">
        <f t="shared" si="832"/>
        <v>25</v>
      </c>
      <c r="M10" s="4244">
        <f t="shared" si="832"/>
        <v>36</v>
      </c>
      <c r="N10" s="4244">
        <f t="shared" si="832"/>
        <v>14</v>
      </c>
      <c r="O10" s="4244">
        <f t="shared" si="832"/>
        <v>15</v>
      </c>
      <c r="P10" s="4244">
        <f t="shared" si="832"/>
        <v>29</v>
      </c>
      <c r="Q10" s="4244">
        <f t="shared" si="832"/>
        <v>26</v>
      </c>
      <c r="R10" s="4244">
        <f t="shared" si="832"/>
        <v>117</v>
      </c>
      <c r="S10" s="4226">
        <f t="shared" si="832"/>
        <v>143</v>
      </c>
      <c r="T10" s="4181"/>
      <c r="U10" s="4181"/>
      <c r="V10" s="4181"/>
      <c r="W10" s="4181"/>
      <c r="X10" s="4181"/>
      <c r="Y10" s="4181"/>
      <c r="Z10" s="4181"/>
    </row>
    <row r="11" ht="20.25" customHeight="1">
      <c r="A11" s="4402" t="s">
        <v>18</v>
      </c>
      <c r="B11" s="4342"/>
      <c r="C11" s="4343"/>
      <c r="D11" s="4344"/>
      <c r="E11" s="4342"/>
      <c r="F11" s="4343"/>
      <c r="G11" s="4344"/>
      <c r="H11" s="4342"/>
      <c r="I11" s="4343"/>
      <c r="J11" s="4344"/>
      <c r="K11" s="4342"/>
      <c r="L11" s="4343"/>
      <c r="M11" s="4344"/>
      <c r="N11" s="4342"/>
      <c r="O11" s="4343"/>
      <c r="P11" s="4344"/>
      <c r="Q11" s="4342"/>
      <c r="R11" s="4343"/>
      <c r="S11" s="4344"/>
      <c r="T11" s="4181"/>
      <c r="U11" s="4181"/>
      <c r="V11" s="4181"/>
      <c r="W11" s="4181"/>
      <c r="X11" s="4181"/>
      <c r="Y11" s="4181"/>
      <c r="Z11" s="4181"/>
    </row>
    <row r="12" ht="20.25" customHeight="1">
      <c r="A12" s="4362" t="s">
        <v>19</v>
      </c>
      <c r="B12" s="4346"/>
      <c r="C12" s="4347"/>
      <c r="D12" s="4344"/>
      <c r="E12" s="4346"/>
      <c r="F12" s="4347"/>
      <c r="G12" s="4344"/>
      <c r="H12" s="4346"/>
      <c r="I12" s="4347"/>
      <c r="J12" s="4344"/>
      <c r="K12" s="4346"/>
      <c r="L12" s="4347"/>
      <c r="M12" s="4344"/>
      <c r="N12" s="4342"/>
      <c r="O12" s="4343"/>
      <c r="P12" s="4344"/>
      <c r="Q12" s="4342"/>
      <c r="R12" s="4343"/>
      <c r="S12" s="4344"/>
      <c r="T12" s="4181"/>
      <c r="U12" s="4181"/>
      <c r="V12" s="4181"/>
      <c r="W12" s="4181"/>
      <c r="X12" s="4181"/>
      <c r="Y12" s="4181"/>
      <c r="Z12" s="4181"/>
    </row>
    <row r="13" ht="20.25" customHeight="1">
      <c r="A13" s="4403" t="s">
        <v>321</v>
      </c>
      <c r="B13" s="4255">
        <v>0</v>
      </c>
      <c r="C13" s="4256">
        <v>18</v>
      </c>
      <c r="D13" s="4257">
        <f>B13+C13</f>
        <v>18</v>
      </c>
      <c r="E13" s="4255">
        <v>0</v>
      </c>
      <c r="F13" s="4256">
        <v>0</v>
      </c>
      <c r="G13" s="4257">
        <f>E13+F13</f>
        <v>0</v>
      </c>
      <c r="H13" s="4255">
        <v>0</v>
      </c>
      <c r="I13" s="4256">
        <v>12</v>
      </c>
      <c r="J13" s="4257">
        <f>H13+I13</f>
        <v>12</v>
      </c>
      <c r="K13" s="4255">
        <v>0</v>
      </c>
      <c r="L13" s="4256">
        <v>15</v>
      </c>
      <c r="M13" s="4404">
        <f>K13+L13</f>
        <v>15</v>
      </c>
      <c r="N13" s="4405">
        <v>0</v>
      </c>
      <c r="O13" s="4406">
        <v>0</v>
      </c>
      <c r="P13" s="4404">
        <f>N13+O13</f>
        <v>0</v>
      </c>
      <c r="Q13" s="4398">
        <f t="shared" ref="Q13:R14" si="833">B13+E13+H13+K13+N13</f>
        <v>0</v>
      </c>
      <c r="R13" s="4398">
        <f t="shared" si="833"/>
        <v>45</v>
      </c>
      <c r="S13" s="4398">
        <f t="shared" ref="S13:S14" si="834">Q13+R13</f>
        <v>45</v>
      </c>
      <c r="T13" s="4181"/>
      <c r="U13" s="4181"/>
      <c r="V13" s="4181"/>
      <c r="W13" s="4181"/>
      <c r="X13" s="4181"/>
      <c r="Y13" s="4181"/>
      <c r="Z13" s="4181"/>
    </row>
    <row r="14" ht="20.25" customHeight="1">
      <c r="A14" s="4251" t="s">
        <v>336</v>
      </c>
      <c r="B14" s="4255">
        <v>0</v>
      </c>
      <c r="C14" s="4256">
        <v>19</v>
      </c>
      <c r="D14" s="4257">
        <v>19</v>
      </c>
      <c r="E14" s="4255">
        <v>0</v>
      </c>
      <c r="F14" s="4256">
        <v>10</v>
      </c>
      <c r="G14" s="4257">
        <v>10</v>
      </c>
      <c r="H14" s="4255">
        <v>1</v>
      </c>
      <c r="I14" s="4256">
        <v>16</v>
      </c>
      <c r="J14" s="4257">
        <f>SUM(H14:I14)</f>
        <v>17</v>
      </c>
      <c r="K14" s="4255">
        <v>11</v>
      </c>
      <c r="L14" s="4256">
        <v>10</v>
      </c>
      <c r="M14" s="4257">
        <f>SUM(K14:L14)</f>
        <v>21</v>
      </c>
      <c r="N14" s="4255">
        <v>14</v>
      </c>
      <c r="O14" s="4256">
        <v>14</v>
      </c>
      <c r="P14" s="4404">
        <f>SUM(N14:O14)</f>
        <v>28</v>
      </c>
      <c r="Q14" s="4400">
        <f t="shared" si="833"/>
        <v>26</v>
      </c>
      <c r="R14" s="4400">
        <f t="shared" si="833"/>
        <v>69</v>
      </c>
      <c r="S14" s="4400">
        <f t="shared" si="834"/>
        <v>95</v>
      </c>
      <c r="T14" s="4181"/>
      <c r="U14" s="4181"/>
      <c r="V14" s="4181"/>
      <c r="W14" s="4181"/>
      <c r="X14" s="4181"/>
      <c r="Y14" s="4181"/>
      <c r="Z14" s="4181"/>
    </row>
    <row r="15" ht="27" customHeight="1">
      <c r="A15" s="4407" t="s">
        <v>21</v>
      </c>
      <c r="B15" s="4244">
        <f t="shared" ref="B15:S19" si="835">SUM(B13:B14)</f>
        <v>0</v>
      </c>
      <c r="C15" s="4244">
        <f t="shared" si="835"/>
        <v>37</v>
      </c>
      <c r="D15" s="4244">
        <f t="shared" si="835"/>
        <v>37</v>
      </c>
      <c r="E15" s="4244">
        <f t="shared" si="835"/>
        <v>0</v>
      </c>
      <c r="F15" s="4244">
        <f t="shared" si="835"/>
        <v>10</v>
      </c>
      <c r="G15" s="4244">
        <f t="shared" si="835"/>
        <v>10</v>
      </c>
      <c r="H15" s="4244">
        <f t="shared" si="835"/>
        <v>1</v>
      </c>
      <c r="I15" s="4244">
        <f t="shared" si="835"/>
        <v>28</v>
      </c>
      <c r="J15" s="4244">
        <f t="shared" si="835"/>
        <v>29</v>
      </c>
      <c r="K15" s="4244">
        <f t="shared" si="835"/>
        <v>11</v>
      </c>
      <c r="L15" s="4244">
        <f t="shared" si="835"/>
        <v>25</v>
      </c>
      <c r="M15" s="4244">
        <f t="shared" si="835"/>
        <v>36</v>
      </c>
      <c r="N15" s="4244">
        <f t="shared" si="835"/>
        <v>14</v>
      </c>
      <c r="O15" s="4244">
        <f t="shared" si="835"/>
        <v>14</v>
      </c>
      <c r="P15" s="4244">
        <f t="shared" si="835"/>
        <v>28</v>
      </c>
      <c r="Q15" s="4244">
        <f t="shared" si="835"/>
        <v>26</v>
      </c>
      <c r="R15" s="4244">
        <f t="shared" si="835"/>
        <v>114</v>
      </c>
      <c r="S15" s="4226">
        <f t="shared" si="835"/>
        <v>140</v>
      </c>
      <c r="T15" s="4181"/>
      <c r="U15" s="4181"/>
      <c r="V15" s="4181"/>
      <c r="W15" s="4181"/>
      <c r="X15" s="4181"/>
      <c r="Y15" s="4181"/>
      <c r="Z15" s="4181"/>
    </row>
    <row r="16" ht="21" customHeight="1">
      <c r="A16" s="4362" t="s">
        <v>22</v>
      </c>
      <c r="B16" s="4346"/>
      <c r="C16" s="4347"/>
      <c r="D16" s="4344"/>
      <c r="E16" s="4346"/>
      <c r="F16" s="4347"/>
      <c r="G16" s="4344"/>
      <c r="H16" s="4346"/>
      <c r="I16" s="4347"/>
      <c r="J16" s="4344"/>
      <c r="K16" s="4346"/>
      <c r="L16" s="4347"/>
      <c r="M16" s="4344"/>
      <c r="N16" s="4342"/>
      <c r="O16" s="4343"/>
      <c r="P16" s="4344"/>
      <c r="Q16" s="4342"/>
      <c r="R16" s="4343"/>
      <c r="S16" s="4344"/>
      <c r="T16" s="4181"/>
      <c r="U16" s="4181"/>
      <c r="V16" s="4181"/>
      <c r="W16" s="4181"/>
      <c r="X16" s="4181"/>
      <c r="Y16" s="4181"/>
      <c r="Z16" s="4181"/>
    </row>
    <row r="17" ht="21" customHeight="1">
      <c r="A17" s="4403" t="s">
        <v>321</v>
      </c>
      <c r="B17" s="4405">
        <v>0</v>
      </c>
      <c r="C17" s="4406">
        <v>0</v>
      </c>
      <c r="D17" s="4404">
        <f t="shared" ref="D17:D18" si="836">B17+C17</f>
        <v>0</v>
      </c>
      <c r="E17" s="4405">
        <v>0</v>
      </c>
      <c r="F17" s="4406">
        <v>0</v>
      </c>
      <c r="G17" s="4404">
        <f t="shared" ref="G17:G18" si="837">E17+F17</f>
        <v>0</v>
      </c>
      <c r="H17" s="4405">
        <v>0</v>
      </c>
      <c r="I17" s="4406">
        <v>0</v>
      </c>
      <c r="J17" s="4404">
        <f t="shared" ref="J17:J18" si="838">H17+I17</f>
        <v>0</v>
      </c>
      <c r="K17" s="4405">
        <v>0</v>
      </c>
      <c r="L17" s="4406">
        <v>0</v>
      </c>
      <c r="M17" s="4404">
        <f t="shared" ref="M17:M18" si="839">K17+L17</f>
        <v>0</v>
      </c>
      <c r="N17" s="4405">
        <v>0</v>
      </c>
      <c r="O17" s="4406">
        <v>0</v>
      </c>
      <c r="P17" s="4404">
        <f t="shared" ref="P17:P18" si="840">N17+O17</f>
        <v>0</v>
      </c>
      <c r="Q17" s="4398">
        <f t="shared" ref="Q17:R18" si="841">B17+E17+H17+K17+N17</f>
        <v>0</v>
      </c>
      <c r="R17" s="4398">
        <f t="shared" si="841"/>
        <v>0</v>
      </c>
      <c r="S17" s="4398">
        <f t="shared" ref="S17:S18" si="842">Q17+R17</f>
        <v>0</v>
      </c>
      <c r="T17" s="4181"/>
      <c r="U17" s="4181"/>
      <c r="V17" s="4181"/>
      <c r="W17" s="4181"/>
      <c r="X17" s="4181"/>
      <c r="Y17" s="4181"/>
      <c r="Z17" s="4181"/>
    </row>
    <row r="18" ht="20.25" customHeight="1">
      <c r="A18" s="4251" t="s">
        <v>336</v>
      </c>
      <c r="B18" s="4255">
        <v>0</v>
      </c>
      <c r="C18" s="4256">
        <v>0</v>
      </c>
      <c r="D18" s="4257">
        <f t="shared" si="836"/>
        <v>0</v>
      </c>
      <c r="E18" s="4255">
        <v>0</v>
      </c>
      <c r="F18" s="4256">
        <v>2</v>
      </c>
      <c r="G18" s="4257">
        <f t="shared" si="837"/>
        <v>2</v>
      </c>
      <c r="H18" s="4255">
        <v>0</v>
      </c>
      <c r="I18" s="4256">
        <v>0</v>
      </c>
      <c r="J18" s="4257">
        <f t="shared" si="838"/>
        <v>0</v>
      </c>
      <c r="K18" s="4255">
        <v>0</v>
      </c>
      <c r="L18" s="4256">
        <v>0</v>
      </c>
      <c r="M18" s="4257">
        <f t="shared" si="839"/>
        <v>0</v>
      </c>
      <c r="N18" s="4255">
        <v>0</v>
      </c>
      <c r="O18" s="4256">
        <v>1</v>
      </c>
      <c r="P18" s="4404">
        <f t="shared" si="840"/>
        <v>1</v>
      </c>
      <c r="Q18" s="4400">
        <f t="shared" si="841"/>
        <v>0</v>
      </c>
      <c r="R18" s="4400">
        <f t="shared" si="841"/>
        <v>3</v>
      </c>
      <c r="S18" s="4400">
        <f t="shared" si="842"/>
        <v>3</v>
      </c>
      <c r="T18" s="4181"/>
      <c r="U18" s="4181"/>
      <c r="V18" s="4181"/>
      <c r="W18" s="4181"/>
      <c r="X18" s="4181"/>
      <c r="Y18" s="4181"/>
      <c r="Z18" s="4181"/>
    </row>
    <row r="19" ht="35.25" customHeight="1">
      <c r="A19" s="4401" t="s">
        <v>23</v>
      </c>
      <c r="B19" s="4226">
        <f t="shared" si="835"/>
        <v>0</v>
      </c>
      <c r="C19" s="4226">
        <f t="shared" si="835"/>
        <v>0</v>
      </c>
      <c r="D19" s="4226">
        <f t="shared" si="835"/>
        <v>0</v>
      </c>
      <c r="E19" s="4226">
        <f t="shared" si="835"/>
        <v>0</v>
      </c>
      <c r="F19" s="4226">
        <f t="shared" si="835"/>
        <v>2</v>
      </c>
      <c r="G19" s="4226">
        <f t="shared" si="835"/>
        <v>2</v>
      </c>
      <c r="H19" s="4226">
        <f t="shared" si="835"/>
        <v>0</v>
      </c>
      <c r="I19" s="4226">
        <f t="shared" si="835"/>
        <v>0</v>
      </c>
      <c r="J19" s="4226">
        <f t="shared" si="835"/>
        <v>0</v>
      </c>
      <c r="K19" s="4226">
        <f t="shared" si="835"/>
        <v>0</v>
      </c>
      <c r="L19" s="4226">
        <f t="shared" si="835"/>
        <v>0</v>
      </c>
      <c r="M19" s="4226">
        <f t="shared" si="835"/>
        <v>0</v>
      </c>
      <c r="N19" s="4226">
        <f t="shared" si="835"/>
        <v>0</v>
      </c>
      <c r="O19" s="4226">
        <f t="shared" si="835"/>
        <v>1</v>
      </c>
      <c r="P19" s="4226">
        <f t="shared" si="835"/>
        <v>1</v>
      </c>
      <c r="Q19" s="4226">
        <f t="shared" si="835"/>
        <v>0</v>
      </c>
      <c r="R19" s="4226">
        <f t="shared" si="835"/>
        <v>3</v>
      </c>
      <c r="S19" s="4226">
        <f t="shared" si="835"/>
        <v>3</v>
      </c>
      <c r="T19" s="4181"/>
      <c r="U19" s="4181"/>
      <c r="V19" s="4181"/>
      <c r="W19" s="4181"/>
      <c r="X19" s="4181"/>
      <c r="Y19" s="4181"/>
      <c r="Z19" s="4181"/>
    </row>
    <row r="20" ht="32.25" customHeight="1">
      <c r="A20" s="4408" t="s">
        <v>337</v>
      </c>
      <c r="B20" s="4409">
        <f t="shared" ref="B20:S20" si="843">SUM(B15,B19)</f>
        <v>0</v>
      </c>
      <c r="C20" s="4409">
        <f t="shared" si="843"/>
        <v>37</v>
      </c>
      <c r="D20" s="4409">
        <f t="shared" si="843"/>
        <v>37</v>
      </c>
      <c r="E20" s="4409">
        <f t="shared" si="843"/>
        <v>0</v>
      </c>
      <c r="F20" s="4409">
        <f t="shared" si="843"/>
        <v>12</v>
      </c>
      <c r="G20" s="4409">
        <f t="shared" si="843"/>
        <v>12</v>
      </c>
      <c r="H20" s="4409">
        <f t="shared" si="843"/>
        <v>1</v>
      </c>
      <c r="I20" s="4409">
        <f t="shared" si="843"/>
        <v>28</v>
      </c>
      <c r="J20" s="4409">
        <f t="shared" si="843"/>
        <v>29</v>
      </c>
      <c r="K20" s="4409">
        <f t="shared" si="843"/>
        <v>11</v>
      </c>
      <c r="L20" s="4409">
        <f t="shared" si="843"/>
        <v>25</v>
      </c>
      <c r="M20" s="4409">
        <f t="shared" si="843"/>
        <v>36</v>
      </c>
      <c r="N20" s="4409">
        <f t="shared" si="843"/>
        <v>14</v>
      </c>
      <c r="O20" s="4409">
        <f t="shared" si="843"/>
        <v>15</v>
      </c>
      <c r="P20" s="4409">
        <f t="shared" si="843"/>
        <v>29</v>
      </c>
      <c r="Q20" s="4409">
        <f t="shared" si="843"/>
        <v>26</v>
      </c>
      <c r="R20" s="4409">
        <f t="shared" si="843"/>
        <v>117</v>
      </c>
      <c r="S20" s="4409">
        <f t="shared" si="843"/>
        <v>143</v>
      </c>
      <c r="T20" s="4181"/>
      <c r="U20" s="4181"/>
      <c r="V20" s="4181"/>
      <c r="W20" s="4181"/>
      <c r="X20" s="4181"/>
      <c r="Y20" s="4181"/>
      <c r="Z20" s="4181"/>
    </row>
    <row r="21" ht="20.25" customHeight="1">
      <c r="A21" s="4291"/>
      <c r="B21" s="4291"/>
      <c r="C21" s="4291"/>
      <c r="D21" s="4291"/>
      <c r="E21" s="4291"/>
      <c r="F21" s="4291"/>
      <c r="G21" s="4291"/>
      <c r="H21" s="4291"/>
      <c r="I21" s="4291"/>
      <c r="J21" s="4291"/>
      <c r="K21" s="4291"/>
      <c r="L21" s="4291"/>
      <c r="M21" s="4291"/>
      <c r="N21" s="4291"/>
      <c r="O21" s="4291"/>
      <c r="P21" s="4291"/>
      <c r="Q21" s="4291"/>
      <c r="R21" s="4291"/>
      <c r="S21" s="4291"/>
      <c r="T21" s="4181"/>
      <c r="U21" s="4181"/>
      <c r="V21" s="4181"/>
      <c r="W21" s="4181"/>
      <c r="X21" s="4181"/>
      <c r="Y21" s="4181"/>
      <c r="Z21" s="4181"/>
    </row>
    <row r="22" ht="20.25" customHeight="1">
      <c r="A22" s="4291"/>
      <c r="B22" s="4291"/>
      <c r="C22" s="4291"/>
      <c r="D22" s="4291"/>
      <c r="E22" s="4291"/>
      <c r="F22" s="4291"/>
      <c r="G22" s="4291"/>
      <c r="H22" s="4291"/>
      <c r="I22" s="4291"/>
      <c r="J22" s="4291"/>
      <c r="K22" s="4291"/>
      <c r="L22" s="4291"/>
      <c r="M22" s="4291"/>
      <c r="N22" s="4291"/>
      <c r="O22" s="4291"/>
      <c r="P22" s="4291"/>
      <c r="Q22" s="4291"/>
      <c r="R22" s="4291"/>
      <c r="S22" s="4291"/>
      <c r="T22" s="4181"/>
      <c r="U22" s="4181"/>
      <c r="V22" s="4181"/>
      <c r="W22" s="4181"/>
      <c r="X22" s="4181"/>
      <c r="Y22" s="4181"/>
      <c r="Z22" s="4181"/>
    </row>
    <row r="23" ht="20.25" customHeight="1">
      <c r="A23" s="4291"/>
      <c r="B23" s="4291"/>
      <c r="C23" s="4291"/>
      <c r="D23" s="4291"/>
      <c r="E23" s="4291"/>
      <c r="F23" s="4291"/>
      <c r="G23" s="4291"/>
      <c r="H23" s="4291"/>
      <c r="I23" s="4291"/>
      <c r="J23" s="4291"/>
      <c r="K23" s="4291"/>
      <c r="L23" s="4291"/>
      <c r="M23" s="4291"/>
      <c r="N23" s="4291"/>
      <c r="O23" s="4291"/>
      <c r="P23" s="4291"/>
      <c r="Q23" s="4291"/>
      <c r="R23" s="4291"/>
      <c r="S23" s="4291"/>
      <c r="T23" s="4181"/>
      <c r="U23" s="4181"/>
      <c r="V23" s="4181"/>
      <c r="W23" s="4181"/>
      <c r="X23" s="4181"/>
      <c r="Y23" s="4181"/>
      <c r="Z23" s="4181"/>
    </row>
    <row r="24" ht="20.25" customHeight="1">
      <c r="A24" s="4291"/>
      <c r="B24" s="4291"/>
      <c r="C24" s="4291"/>
      <c r="D24" s="4291"/>
      <c r="E24" s="4291"/>
      <c r="F24" s="4291"/>
      <c r="G24" s="4291"/>
      <c r="H24" s="4291"/>
      <c r="I24" s="4291"/>
      <c r="J24" s="4291"/>
      <c r="K24" s="4291"/>
      <c r="L24" s="4291"/>
      <c r="M24" s="4291"/>
      <c r="N24" s="4291"/>
      <c r="O24" s="4291"/>
      <c r="P24" s="4291"/>
      <c r="Q24" s="4291"/>
      <c r="R24" s="4291"/>
      <c r="S24" s="4291"/>
      <c r="T24" s="4181"/>
      <c r="U24" s="4181"/>
      <c r="V24" s="4181"/>
      <c r="W24" s="4181"/>
      <c r="X24" s="4181"/>
      <c r="Y24" s="4181"/>
      <c r="Z24" s="4181"/>
    </row>
    <row r="25" ht="20.25" customHeight="1">
      <c r="A25" s="4291"/>
      <c r="B25" s="4291"/>
      <c r="C25" s="4291"/>
      <c r="D25" s="4291"/>
      <c r="E25" s="4291"/>
      <c r="F25" s="4291"/>
      <c r="G25" s="4291"/>
      <c r="H25" s="4291"/>
      <c r="I25" s="4291"/>
      <c r="J25" s="4291"/>
      <c r="K25" s="4291"/>
      <c r="L25" s="4291"/>
      <c r="M25" s="4291"/>
      <c r="N25" s="4291"/>
      <c r="O25" s="4291"/>
      <c r="P25" s="4291"/>
      <c r="Q25" s="4291"/>
      <c r="R25" s="4291"/>
      <c r="S25" s="4291"/>
      <c r="T25" s="4181"/>
      <c r="U25" s="4181"/>
      <c r="V25" s="4181"/>
      <c r="W25" s="4181"/>
      <c r="X25" s="4181"/>
      <c r="Y25" s="4181"/>
      <c r="Z25" s="4181"/>
    </row>
    <row r="26" ht="20.25" customHeight="1">
      <c r="A26" s="4291"/>
      <c r="B26" s="4291"/>
      <c r="C26" s="4291"/>
      <c r="D26" s="4291"/>
      <c r="E26" s="4291"/>
      <c r="F26" s="4291"/>
      <c r="G26" s="4291"/>
      <c r="H26" s="4291"/>
      <c r="I26" s="4291"/>
      <c r="J26" s="4291"/>
      <c r="K26" s="4291"/>
      <c r="L26" s="4291"/>
      <c r="M26" s="4291"/>
      <c r="N26" s="4291"/>
      <c r="O26" s="4291"/>
      <c r="P26" s="4291"/>
      <c r="Q26" s="4291"/>
      <c r="R26" s="4291"/>
      <c r="S26" s="4291"/>
      <c r="T26" s="4181"/>
      <c r="U26" s="4181"/>
      <c r="V26" s="4181"/>
      <c r="W26" s="4181"/>
      <c r="X26" s="4181"/>
      <c r="Y26" s="4181"/>
      <c r="Z26" s="4181"/>
    </row>
    <row r="27" ht="20.25" customHeight="1">
      <c r="A27" s="4291"/>
      <c r="B27" s="4291"/>
      <c r="C27" s="4291"/>
      <c r="D27" s="4291"/>
      <c r="E27" s="4291"/>
      <c r="F27" s="4291"/>
      <c r="G27" s="4291"/>
      <c r="H27" s="4291"/>
      <c r="I27" s="4291"/>
      <c r="J27" s="4291"/>
      <c r="K27" s="4291"/>
      <c r="L27" s="4291"/>
      <c r="M27" s="4291"/>
      <c r="N27" s="4291"/>
      <c r="O27" s="4291"/>
      <c r="P27" s="4291"/>
      <c r="Q27" s="4291"/>
      <c r="R27" s="4291"/>
      <c r="S27" s="4291"/>
      <c r="T27" s="4181"/>
      <c r="U27" s="4181"/>
      <c r="V27" s="4181"/>
      <c r="W27" s="4181"/>
      <c r="X27" s="4181"/>
      <c r="Y27" s="4181"/>
      <c r="Z27" s="4181"/>
    </row>
    <row r="28" ht="20.25" customHeight="1">
      <c r="A28" s="4291"/>
      <c r="B28" s="4291"/>
      <c r="C28" s="4291"/>
      <c r="D28" s="4291"/>
      <c r="E28" s="4291"/>
      <c r="F28" s="4291"/>
      <c r="G28" s="4291"/>
      <c r="H28" s="4291"/>
      <c r="I28" s="4291"/>
      <c r="J28" s="4291"/>
      <c r="K28" s="4291"/>
      <c r="L28" s="4291"/>
      <c r="M28" s="4291"/>
      <c r="N28" s="4291"/>
      <c r="O28" s="4291"/>
      <c r="P28" s="4291"/>
      <c r="Q28" s="4291"/>
      <c r="R28" s="4291"/>
      <c r="S28" s="4291"/>
      <c r="T28" s="4181"/>
      <c r="U28" s="4181"/>
      <c r="V28" s="4181"/>
      <c r="W28" s="4181"/>
      <c r="X28" s="4181"/>
      <c r="Y28" s="4181"/>
      <c r="Z28" s="4181"/>
    </row>
    <row r="29" ht="20.25" customHeight="1">
      <c r="A29" s="4291"/>
      <c r="B29" s="4291"/>
      <c r="C29" s="4291"/>
      <c r="D29" s="4291"/>
      <c r="E29" s="4291"/>
      <c r="F29" s="4291"/>
      <c r="G29" s="4291"/>
      <c r="H29" s="4291"/>
      <c r="I29" s="4291"/>
      <c r="J29" s="4291"/>
      <c r="K29" s="4291"/>
      <c r="L29" s="4291"/>
      <c r="M29" s="4291"/>
      <c r="N29" s="4291"/>
      <c r="O29" s="4291"/>
      <c r="P29" s="4291"/>
      <c r="Q29" s="4291"/>
      <c r="R29" s="4291"/>
      <c r="S29" s="4291"/>
      <c r="T29" s="4181"/>
      <c r="U29" s="4181"/>
      <c r="V29" s="4181"/>
      <c r="W29" s="4181"/>
      <c r="X29" s="4181"/>
      <c r="Y29" s="4181"/>
      <c r="Z29" s="4181"/>
    </row>
    <row r="30" ht="20.25" customHeight="1">
      <c r="A30" s="4291"/>
      <c r="B30" s="4291"/>
      <c r="C30" s="4291"/>
      <c r="D30" s="4291"/>
      <c r="E30" s="4291"/>
      <c r="F30" s="4291"/>
      <c r="G30" s="4291"/>
      <c r="H30" s="4291"/>
      <c r="I30" s="4291"/>
      <c r="J30" s="4291"/>
      <c r="K30" s="4291"/>
      <c r="L30" s="4291"/>
      <c r="M30" s="4291"/>
      <c r="N30" s="4291"/>
      <c r="O30" s="4291"/>
      <c r="P30" s="4291"/>
      <c r="Q30" s="4291"/>
      <c r="R30" s="4291"/>
      <c r="S30" s="4291"/>
      <c r="T30" s="4181"/>
      <c r="U30" s="4181"/>
      <c r="V30" s="4181"/>
      <c r="W30" s="4181"/>
      <c r="X30" s="4181"/>
      <c r="Y30" s="4181"/>
      <c r="Z30" s="4181"/>
    </row>
    <row r="31" ht="20.25" customHeight="1">
      <c r="A31" s="4181"/>
      <c r="B31" s="4181"/>
      <c r="C31" s="4181"/>
      <c r="D31" s="4181"/>
      <c r="E31" s="4181"/>
      <c r="F31" s="4181"/>
      <c r="G31" s="4181"/>
      <c r="H31" s="4181"/>
      <c r="I31" s="4181"/>
      <c r="J31" s="4181"/>
      <c r="K31" s="4181"/>
      <c r="L31" s="4181"/>
      <c r="M31" s="4181"/>
      <c r="N31" s="4181"/>
      <c r="O31" s="4181"/>
      <c r="P31" s="4181"/>
      <c r="Q31" s="4181"/>
      <c r="R31" s="4181"/>
      <c r="S31" s="4181"/>
      <c r="T31" s="4181"/>
      <c r="U31" s="4181"/>
      <c r="V31" s="4181"/>
      <c r="W31" s="4181"/>
      <c r="X31" s="4181"/>
      <c r="Y31" s="4181"/>
      <c r="Z31" s="4181"/>
    </row>
    <row r="32" ht="20.25" customHeight="1">
      <c r="A32" s="4181"/>
      <c r="B32" s="4181"/>
      <c r="C32" s="4181"/>
      <c r="D32" s="4181"/>
      <c r="E32" s="4181"/>
      <c r="F32" s="4181"/>
      <c r="G32" s="4181"/>
      <c r="H32" s="4181"/>
      <c r="I32" s="4181"/>
      <c r="J32" s="4181"/>
      <c r="K32" s="4181"/>
      <c r="L32" s="4181"/>
      <c r="M32" s="4181"/>
      <c r="N32" s="4181"/>
      <c r="O32" s="4181"/>
      <c r="P32" s="4181"/>
      <c r="Q32" s="4181"/>
      <c r="R32" s="4181"/>
      <c r="S32" s="4181"/>
      <c r="T32" s="4181"/>
      <c r="U32" s="4181"/>
      <c r="V32" s="4181"/>
      <c r="W32" s="4181"/>
      <c r="X32" s="4181"/>
      <c r="Y32" s="4181"/>
      <c r="Z32" s="4181"/>
    </row>
    <row r="33" ht="20.25" customHeight="1">
      <c r="A33" s="4181"/>
      <c r="B33" s="4181"/>
      <c r="C33" s="4181"/>
      <c r="D33" s="4181"/>
      <c r="E33" s="4181"/>
      <c r="F33" s="4181"/>
      <c r="G33" s="4181"/>
      <c r="H33" s="4181"/>
      <c r="I33" s="4181"/>
      <c r="J33" s="4181"/>
      <c r="K33" s="4181"/>
      <c r="L33" s="4181"/>
      <c r="M33" s="4181"/>
      <c r="N33" s="4181"/>
      <c r="O33" s="4181"/>
      <c r="P33" s="4181"/>
      <c r="Q33" s="4181"/>
      <c r="R33" s="4181"/>
      <c r="S33" s="4181"/>
      <c r="T33" s="4181"/>
      <c r="U33" s="4181"/>
      <c r="V33" s="4181"/>
      <c r="W33" s="4181"/>
      <c r="X33" s="4181"/>
      <c r="Y33" s="4181"/>
      <c r="Z33" s="4181"/>
    </row>
    <row r="34" ht="20.25" customHeight="1">
      <c r="A34" s="4181"/>
      <c r="B34" s="4181"/>
      <c r="C34" s="4181"/>
      <c r="D34" s="4181"/>
      <c r="E34" s="4181"/>
      <c r="F34" s="4181"/>
      <c r="G34" s="4181"/>
      <c r="H34" s="4181"/>
      <c r="I34" s="4181"/>
      <c r="J34" s="4181"/>
      <c r="K34" s="4181"/>
      <c r="L34" s="4181"/>
      <c r="M34" s="4181"/>
      <c r="N34" s="4181"/>
      <c r="O34" s="4181"/>
      <c r="P34" s="4181"/>
      <c r="Q34" s="4181"/>
      <c r="R34" s="4181"/>
      <c r="S34" s="4181"/>
      <c r="T34" s="4181"/>
      <c r="U34" s="4181"/>
      <c r="V34" s="4181"/>
      <c r="W34" s="4181"/>
      <c r="X34" s="4181"/>
      <c r="Y34" s="4181"/>
      <c r="Z34" s="4181"/>
    </row>
    <row r="35" ht="20.25" customHeight="1">
      <c r="A35" s="4181"/>
      <c r="B35" s="4181"/>
      <c r="C35" s="4181"/>
      <c r="D35" s="4181"/>
      <c r="E35" s="4181"/>
      <c r="F35" s="4181"/>
      <c r="G35" s="4181"/>
      <c r="H35" s="4181"/>
      <c r="I35" s="4181"/>
      <c r="J35" s="4181"/>
      <c r="K35" s="4181"/>
      <c r="L35" s="4181"/>
      <c r="M35" s="4181"/>
      <c r="N35" s="4181"/>
      <c r="O35" s="4181"/>
      <c r="P35" s="4181"/>
      <c r="Q35" s="4181"/>
      <c r="R35" s="4181"/>
      <c r="S35" s="4181"/>
      <c r="T35" s="4181"/>
      <c r="U35" s="4181"/>
      <c r="V35" s="4181"/>
      <c r="W35" s="4181"/>
      <c r="X35" s="4181"/>
      <c r="Y35" s="4181"/>
      <c r="Z35" s="4181"/>
    </row>
    <row r="36" ht="20.25" customHeight="1">
      <c r="A36" s="4181"/>
      <c r="B36" s="4181"/>
      <c r="C36" s="4181"/>
      <c r="D36" s="4181"/>
      <c r="E36" s="4181"/>
      <c r="F36" s="4181"/>
      <c r="G36" s="4181"/>
      <c r="H36" s="4181"/>
      <c r="I36" s="4181"/>
      <c r="J36" s="4181"/>
      <c r="K36" s="4181"/>
      <c r="L36" s="4181"/>
      <c r="M36" s="4181"/>
      <c r="N36" s="4181"/>
      <c r="O36" s="4181"/>
      <c r="P36" s="4181"/>
      <c r="Q36" s="4181"/>
      <c r="R36" s="4181"/>
      <c r="S36" s="4181"/>
      <c r="T36" s="4181"/>
      <c r="U36" s="4181"/>
      <c r="V36" s="4181"/>
      <c r="W36" s="4181"/>
      <c r="X36" s="4181"/>
      <c r="Y36" s="4181"/>
      <c r="Z36" s="4181"/>
    </row>
    <row r="37" ht="20.25" customHeight="1">
      <c r="A37" s="4181"/>
      <c r="B37" s="4181"/>
      <c r="C37" s="4181"/>
      <c r="D37" s="4181"/>
      <c r="E37" s="4181"/>
      <c r="F37" s="4181"/>
      <c r="G37" s="4181"/>
      <c r="H37" s="4181"/>
      <c r="I37" s="4181"/>
      <c r="J37" s="4181"/>
      <c r="K37" s="4181"/>
      <c r="L37" s="4181"/>
      <c r="M37" s="4181"/>
      <c r="N37" s="4181"/>
      <c r="O37" s="4181"/>
      <c r="P37" s="4181"/>
      <c r="Q37" s="4181"/>
      <c r="R37" s="4181"/>
      <c r="S37" s="4181"/>
      <c r="T37" s="4181"/>
      <c r="U37" s="4181"/>
      <c r="V37" s="4181"/>
      <c r="W37" s="4181"/>
      <c r="X37" s="4181"/>
      <c r="Y37" s="4181"/>
      <c r="Z37" s="4181"/>
    </row>
    <row r="38" ht="20.25" customHeight="1">
      <c r="A38" s="4181"/>
      <c r="B38" s="4181"/>
      <c r="C38" s="4181"/>
      <c r="D38" s="4181"/>
      <c r="E38" s="4181"/>
      <c r="F38" s="4181"/>
      <c r="G38" s="4181"/>
      <c r="H38" s="4181"/>
      <c r="I38" s="4181"/>
      <c r="J38" s="4181"/>
      <c r="K38" s="4181"/>
      <c r="L38" s="4181"/>
      <c r="M38" s="4181"/>
      <c r="N38" s="4181"/>
      <c r="O38" s="4181"/>
      <c r="P38" s="4181"/>
      <c r="Q38" s="4181"/>
      <c r="R38" s="4181"/>
      <c r="S38" s="4181"/>
      <c r="T38" s="4181"/>
      <c r="U38" s="4181"/>
      <c r="V38" s="4181"/>
      <c r="W38" s="4181"/>
      <c r="X38" s="4181"/>
      <c r="Y38" s="4181"/>
      <c r="Z38" s="4181"/>
    </row>
    <row r="39" ht="20.25" customHeight="1">
      <c r="A39" s="4181"/>
      <c r="B39" s="4181"/>
      <c r="C39" s="4181"/>
      <c r="D39" s="4181"/>
      <c r="E39" s="4181"/>
      <c r="F39" s="4181"/>
      <c r="G39" s="4181"/>
      <c r="H39" s="4181"/>
      <c r="I39" s="4181"/>
      <c r="J39" s="4181"/>
      <c r="K39" s="4181"/>
      <c r="L39" s="4181"/>
      <c r="M39" s="4181"/>
      <c r="N39" s="4181"/>
      <c r="O39" s="4181"/>
      <c r="P39" s="4181"/>
      <c r="Q39" s="4181"/>
      <c r="R39" s="4181"/>
      <c r="S39" s="4181"/>
      <c r="T39" s="4181"/>
      <c r="U39" s="4181"/>
      <c r="V39" s="4181"/>
      <c r="W39" s="4181"/>
      <c r="X39" s="4181"/>
      <c r="Y39" s="4181"/>
      <c r="Z39" s="4181"/>
    </row>
    <row r="40" ht="20.25" customHeight="1">
      <c r="A40" s="4181"/>
      <c r="B40" s="4181"/>
      <c r="C40" s="4181"/>
      <c r="D40" s="4181"/>
      <c r="E40" s="4181"/>
      <c r="F40" s="4181"/>
      <c r="G40" s="4181"/>
      <c r="H40" s="4181"/>
      <c r="I40" s="4181"/>
      <c r="J40" s="4181"/>
      <c r="K40" s="4181"/>
      <c r="L40" s="4181"/>
      <c r="M40" s="4181"/>
      <c r="N40" s="4181"/>
      <c r="O40" s="4181"/>
      <c r="P40" s="4181"/>
      <c r="Q40" s="4181"/>
      <c r="R40" s="4181"/>
      <c r="S40" s="4181"/>
      <c r="T40" s="4181"/>
      <c r="U40" s="4181"/>
      <c r="V40" s="4181"/>
      <c r="W40" s="4181"/>
      <c r="X40" s="4181"/>
      <c r="Y40" s="4181"/>
      <c r="Z40" s="4181"/>
    </row>
    <row r="41" ht="20.25" customHeight="1">
      <c r="A41" s="4181"/>
      <c r="B41" s="4181"/>
      <c r="C41" s="4181"/>
      <c r="D41" s="4181"/>
      <c r="E41" s="4181"/>
      <c r="F41" s="4181"/>
      <c r="G41" s="4181"/>
      <c r="H41" s="4181"/>
      <c r="I41" s="4181"/>
      <c r="J41" s="4181"/>
      <c r="K41" s="4181"/>
      <c r="L41" s="4181"/>
      <c r="M41" s="4181"/>
      <c r="N41" s="4181"/>
      <c r="O41" s="4181"/>
      <c r="P41" s="4181"/>
      <c r="Q41" s="4181"/>
      <c r="R41" s="4181"/>
      <c r="S41" s="4181"/>
      <c r="T41" s="4181"/>
      <c r="U41" s="4181"/>
      <c r="V41" s="4181"/>
      <c r="W41" s="4181"/>
      <c r="X41" s="4181"/>
      <c r="Y41" s="4181"/>
      <c r="Z41" s="4181"/>
    </row>
    <row r="42" ht="20.25" customHeight="1">
      <c r="A42" s="4181"/>
      <c r="B42" s="4181"/>
      <c r="C42" s="4181"/>
      <c r="D42" s="4181"/>
      <c r="E42" s="4181"/>
      <c r="F42" s="4181"/>
      <c r="G42" s="4181"/>
      <c r="H42" s="4181"/>
      <c r="I42" s="4181"/>
      <c r="J42" s="4181"/>
      <c r="K42" s="4181"/>
      <c r="L42" s="4181"/>
      <c r="M42" s="4181"/>
      <c r="N42" s="4181"/>
      <c r="O42" s="4181"/>
      <c r="P42" s="4181"/>
      <c r="Q42" s="4181"/>
      <c r="R42" s="4181"/>
      <c r="S42" s="4181"/>
      <c r="T42" s="4181"/>
      <c r="U42" s="4181"/>
      <c r="V42" s="4181"/>
      <c r="W42" s="4181"/>
      <c r="X42" s="4181"/>
      <c r="Y42" s="4181"/>
      <c r="Z42" s="4181"/>
    </row>
    <row r="43" ht="20.25" customHeight="1">
      <c r="A43" s="4181"/>
      <c r="B43" s="4181"/>
      <c r="C43" s="4181"/>
      <c r="D43" s="4181"/>
      <c r="E43" s="4181"/>
      <c r="F43" s="4181"/>
      <c r="G43" s="4181"/>
      <c r="H43" s="4181"/>
      <c r="I43" s="4181"/>
      <c r="J43" s="4181"/>
      <c r="K43" s="4181"/>
      <c r="L43" s="4181"/>
      <c r="M43" s="4181"/>
      <c r="N43" s="4181"/>
      <c r="O43" s="4181"/>
      <c r="P43" s="4181"/>
      <c r="Q43" s="4181"/>
      <c r="R43" s="4181"/>
      <c r="S43" s="4181"/>
      <c r="T43" s="4181"/>
      <c r="U43" s="4181"/>
      <c r="V43" s="4181"/>
      <c r="W43" s="4181"/>
      <c r="X43" s="4181"/>
      <c r="Y43" s="4181"/>
      <c r="Z43" s="4181"/>
    </row>
    <row r="44" ht="20.25" customHeight="1">
      <c r="A44" s="4181"/>
      <c r="B44" s="4181"/>
      <c r="C44" s="4181"/>
      <c r="D44" s="4181"/>
      <c r="E44" s="4181"/>
      <c r="F44" s="4181"/>
      <c r="G44" s="4181"/>
      <c r="H44" s="4181"/>
      <c r="I44" s="4181"/>
      <c r="J44" s="4181"/>
      <c r="K44" s="4181"/>
      <c r="L44" s="4181"/>
      <c r="M44" s="4181"/>
      <c r="N44" s="4181"/>
      <c r="O44" s="4181"/>
      <c r="P44" s="4181"/>
      <c r="Q44" s="4181"/>
      <c r="R44" s="4181"/>
      <c r="S44" s="4181"/>
      <c r="T44" s="4181"/>
      <c r="U44" s="4181"/>
      <c r="V44" s="4181"/>
      <c r="W44" s="4181"/>
      <c r="X44" s="4181"/>
      <c r="Y44" s="4181"/>
      <c r="Z44" s="4181"/>
    </row>
    <row r="45" ht="20.25" customHeight="1">
      <c r="A45" s="4181"/>
      <c r="B45" s="4181"/>
      <c r="C45" s="4181"/>
      <c r="D45" s="4181"/>
      <c r="E45" s="4181"/>
      <c r="F45" s="4181"/>
      <c r="G45" s="4181"/>
      <c r="H45" s="4181"/>
      <c r="I45" s="4181"/>
      <c r="J45" s="4181"/>
      <c r="K45" s="4181"/>
      <c r="L45" s="4181"/>
      <c r="M45" s="4181"/>
      <c r="N45" s="4181"/>
      <c r="O45" s="4181"/>
      <c r="P45" s="4181"/>
      <c r="Q45" s="4181"/>
      <c r="R45" s="4181"/>
      <c r="S45" s="4181"/>
      <c r="T45" s="4181"/>
      <c r="U45" s="4181"/>
      <c r="V45" s="4181"/>
      <c r="W45" s="4181"/>
      <c r="X45" s="4181"/>
      <c r="Y45" s="4181"/>
      <c r="Z45" s="4181"/>
    </row>
    <row r="46" ht="20.25" customHeight="1">
      <c r="A46" s="4181"/>
      <c r="B46" s="4181"/>
      <c r="C46" s="4181"/>
      <c r="D46" s="4181"/>
      <c r="E46" s="4181"/>
      <c r="F46" s="4181"/>
      <c r="G46" s="4181"/>
      <c r="H46" s="4181"/>
      <c r="I46" s="4181"/>
      <c r="J46" s="4181"/>
      <c r="K46" s="4181"/>
      <c r="L46" s="4181"/>
      <c r="M46" s="4181"/>
      <c r="N46" s="4181"/>
      <c r="O46" s="4181"/>
      <c r="P46" s="4181"/>
      <c r="Q46" s="4181"/>
      <c r="R46" s="4181"/>
      <c r="S46" s="4181"/>
      <c r="T46" s="4181"/>
      <c r="U46" s="4181"/>
      <c r="V46" s="4181"/>
      <c r="W46" s="4181"/>
      <c r="X46" s="4181"/>
      <c r="Y46" s="4181"/>
      <c r="Z46" s="4181"/>
    </row>
    <row r="47" ht="20.25" customHeight="1">
      <c r="A47" s="4181"/>
      <c r="B47" s="4181"/>
      <c r="C47" s="4181"/>
      <c r="D47" s="4181"/>
      <c r="E47" s="4181"/>
      <c r="F47" s="4181"/>
      <c r="G47" s="4181"/>
      <c r="H47" s="4181"/>
      <c r="I47" s="4181"/>
      <c r="J47" s="4181"/>
      <c r="K47" s="4181"/>
      <c r="L47" s="4181"/>
      <c r="M47" s="4181"/>
      <c r="N47" s="4181"/>
      <c r="O47" s="4181"/>
      <c r="P47" s="4181"/>
      <c r="Q47" s="4181"/>
      <c r="R47" s="4181"/>
      <c r="S47" s="4181"/>
      <c r="T47" s="4181"/>
      <c r="U47" s="4181"/>
      <c r="V47" s="4181"/>
      <c r="W47" s="4181"/>
      <c r="X47" s="4181"/>
      <c r="Y47" s="4181"/>
      <c r="Z47" s="4181"/>
    </row>
    <row r="48" ht="20.25" customHeight="1">
      <c r="A48" s="4181"/>
      <c r="B48" s="4181"/>
      <c r="C48" s="4181"/>
      <c r="D48" s="4181"/>
      <c r="E48" s="4181"/>
      <c r="F48" s="4181"/>
      <c r="G48" s="4181"/>
      <c r="H48" s="4181"/>
      <c r="I48" s="4181"/>
      <c r="J48" s="4181"/>
      <c r="K48" s="4181"/>
      <c r="L48" s="4181"/>
      <c r="M48" s="4181"/>
      <c r="N48" s="4181"/>
      <c r="O48" s="4181"/>
      <c r="P48" s="4181"/>
      <c r="Q48" s="4181"/>
      <c r="R48" s="4181"/>
      <c r="S48" s="4181"/>
      <c r="T48" s="4181"/>
      <c r="U48" s="4181"/>
      <c r="V48" s="4181"/>
      <c r="W48" s="4181"/>
      <c r="X48" s="4181"/>
      <c r="Y48" s="4181"/>
      <c r="Z48" s="4181"/>
    </row>
    <row r="49" ht="20.25" customHeight="1">
      <c r="A49" s="4181"/>
      <c r="B49" s="4181"/>
      <c r="C49" s="4181"/>
      <c r="D49" s="4181"/>
      <c r="E49" s="4181"/>
      <c r="F49" s="4181"/>
      <c r="G49" s="4181"/>
      <c r="H49" s="4181"/>
      <c r="I49" s="4181"/>
      <c r="J49" s="4181"/>
      <c r="K49" s="4181"/>
      <c r="L49" s="4181"/>
      <c r="M49" s="4181"/>
      <c r="N49" s="4181"/>
      <c r="O49" s="4181"/>
      <c r="P49" s="4181"/>
      <c r="Q49" s="4181"/>
      <c r="R49" s="4181"/>
      <c r="S49" s="4181"/>
      <c r="T49" s="4181"/>
      <c r="U49" s="4181"/>
      <c r="V49" s="4181"/>
      <c r="W49" s="4181"/>
      <c r="X49" s="4181"/>
      <c r="Y49" s="4181"/>
      <c r="Z49" s="4181"/>
    </row>
    <row r="50" ht="20.25" customHeight="1">
      <c r="A50" s="4181"/>
      <c r="B50" s="4181"/>
      <c r="C50" s="4181"/>
      <c r="D50" s="4181"/>
      <c r="E50" s="4181"/>
      <c r="F50" s="4181"/>
      <c r="G50" s="4181"/>
      <c r="H50" s="4181"/>
      <c r="I50" s="4181"/>
      <c r="J50" s="4181"/>
      <c r="K50" s="4181"/>
      <c r="L50" s="4181"/>
      <c r="M50" s="4181"/>
      <c r="N50" s="4181"/>
      <c r="O50" s="4181"/>
      <c r="P50" s="4181"/>
      <c r="Q50" s="4181"/>
      <c r="R50" s="4181"/>
      <c r="S50" s="4181"/>
      <c r="T50" s="4181"/>
      <c r="U50" s="4181"/>
      <c r="V50" s="4181"/>
      <c r="W50" s="4181"/>
      <c r="X50" s="4181"/>
      <c r="Y50" s="4181"/>
      <c r="Z50" s="4181"/>
    </row>
    <row r="51" ht="20.25" customHeight="1">
      <c r="A51" s="4181"/>
      <c r="B51" s="4181"/>
      <c r="C51" s="4181"/>
      <c r="D51" s="4181"/>
      <c r="E51" s="4181"/>
      <c r="F51" s="4181"/>
      <c r="G51" s="4181"/>
      <c r="H51" s="4181"/>
      <c r="I51" s="4181"/>
      <c r="J51" s="4181"/>
      <c r="K51" s="4181"/>
      <c r="L51" s="4181"/>
      <c r="M51" s="4181"/>
      <c r="N51" s="4181"/>
      <c r="O51" s="4181"/>
      <c r="P51" s="4181"/>
      <c r="Q51" s="4181"/>
      <c r="R51" s="4181"/>
      <c r="S51" s="4181"/>
      <c r="T51" s="4181"/>
      <c r="U51" s="4181"/>
      <c r="V51" s="4181"/>
      <c r="W51" s="4181"/>
      <c r="X51" s="4181"/>
      <c r="Y51" s="4181"/>
      <c r="Z51" s="4181"/>
    </row>
    <row r="52" ht="20.25" customHeight="1">
      <c r="A52" s="4181"/>
      <c r="B52" s="4181"/>
      <c r="C52" s="4181"/>
      <c r="D52" s="4181"/>
      <c r="E52" s="4181"/>
      <c r="F52" s="4181"/>
      <c r="G52" s="4181"/>
      <c r="H52" s="4181"/>
      <c r="I52" s="4181"/>
      <c r="J52" s="4181"/>
      <c r="K52" s="4181"/>
      <c r="L52" s="4181"/>
      <c r="M52" s="4181"/>
      <c r="N52" s="4181"/>
      <c r="O52" s="4181"/>
      <c r="P52" s="4181"/>
      <c r="Q52" s="4181"/>
      <c r="R52" s="4181"/>
      <c r="S52" s="4181"/>
      <c r="T52" s="4181"/>
      <c r="U52" s="4181"/>
      <c r="V52" s="4181"/>
      <c r="W52" s="4181"/>
      <c r="X52" s="4181"/>
      <c r="Y52" s="4181"/>
      <c r="Z52" s="4181"/>
    </row>
    <row r="53" ht="20.25" customHeight="1">
      <c r="A53" s="4181"/>
      <c r="B53" s="4181"/>
      <c r="C53" s="4181"/>
      <c r="D53" s="4181"/>
      <c r="E53" s="4181"/>
      <c r="F53" s="4181"/>
      <c r="G53" s="4181"/>
      <c r="H53" s="4181"/>
      <c r="I53" s="4181"/>
      <c r="J53" s="4181"/>
      <c r="K53" s="4181"/>
      <c r="L53" s="4181"/>
      <c r="M53" s="4181"/>
      <c r="N53" s="4181"/>
      <c r="O53" s="4181"/>
      <c r="P53" s="4181"/>
      <c r="Q53" s="4181"/>
      <c r="R53" s="4181"/>
      <c r="S53" s="4181"/>
      <c r="T53" s="4181"/>
      <c r="U53" s="4181"/>
      <c r="V53" s="4181"/>
      <c r="W53" s="4181"/>
      <c r="X53" s="4181"/>
      <c r="Y53" s="4181"/>
      <c r="Z53" s="4181"/>
    </row>
    <row r="54" ht="20.25" customHeight="1">
      <c r="A54" s="4181"/>
      <c r="B54" s="4181"/>
      <c r="C54" s="4181"/>
      <c r="D54" s="4181"/>
      <c r="E54" s="4181"/>
      <c r="F54" s="4181"/>
      <c r="G54" s="4181"/>
      <c r="H54" s="4181"/>
      <c r="I54" s="4181"/>
      <c r="J54" s="4181"/>
      <c r="K54" s="4181"/>
      <c r="L54" s="4181"/>
      <c r="M54" s="4181"/>
      <c r="N54" s="4181"/>
      <c r="O54" s="4181"/>
      <c r="P54" s="4181"/>
      <c r="Q54" s="4181"/>
      <c r="R54" s="4181"/>
      <c r="S54" s="4181"/>
      <c r="T54" s="4181"/>
      <c r="U54" s="4181"/>
      <c r="V54" s="4181"/>
      <c r="W54" s="4181"/>
      <c r="X54" s="4181"/>
      <c r="Y54" s="4181"/>
      <c r="Z54" s="4181"/>
    </row>
    <row r="55" ht="20.25" customHeight="1">
      <c r="A55" s="4181"/>
      <c r="B55" s="4181"/>
      <c r="C55" s="4181"/>
      <c r="D55" s="4181"/>
      <c r="E55" s="4181"/>
      <c r="F55" s="4181"/>
      <c r="G55" s="4181"/>
      <c r="H55" s="4181"/>
      <c r="I55" s="4181"/>
      <c r="J55" s="4181"/>
      <c r="K55" s="4181"/>
      <c r="L55" s="4181"/>
      <c r="M55" s="4181"/>
      <c r="N55" s="4181"/>
      <c r="O55" s="4181"/>
      <c r="P55" s="4181"/>
      <c r="Q55" s="4181"/>
      <c r="R55" s="4181"/>
      <c r="S55" s="4181"/>
      <c r="T55" s="4181"/>
      <c r="U55" s="4181"/>
      <c r="V55" s="4181"/>
      <c r="W55" s="4181"/>
      <c r="X55" s="4181"/>
      <c r="Y55" s="4181"/>
      <c r="Z55" s="4181"/>
    </row>
    <row r="56" ht="20.25" customHeight="1">
      <c r="A56" s="4181"/>
      <c r="B56" s="4181"/>
      <c r="C56" s="4181"/>
      <c r="D56" s="4181"/>
      <c r="E56" s="4181"/>
      <c r="F56" s="4181"/>
      <c r="G56" s="4181"/>
      <c r="H56" s="4181"/>
      <c r="I56" s="4181"/>
      <c r="J56" s="4181"/>
      <c r="K56" s="4181"/>
      <c r="L56" s="4181"/>
      <c r="M56" s="4181"/>
      <c r="N56" s="4181"/>
      <c r="O56" s="4181"/>
      <c r="P56" s="4181"/>
      <c r="Q56" s="4181"/>
      <c r="R56" s="4181"/>
      <c r="S56" s="4181"/>
      <c r="T56" s="4181"/>
      <c r="U56" s="4181"/>
      <c r="V56" s="4181"/>
      <c r="W56" s="4181"/>
      <c r="X56" s="4181"/>
      <c r="Y56" s="4181"/>
      <c r="Z56" s="4181"/>
    </row>
    <row r="57" ht="20.25" customHeight="1">
      <c r="A57" s="4181"/>
      <c r="B57" s="4181"/>
      <c r="C57" s="4181"/>
      <c r="D57" s="4181"/>
      <c r="E57" s="4181"/>
      <c r="F57" s="4181"/>
      <c r="G57" s="4181"/>
      <c r="H57" s="4181"/>
      <c r="I57" s="4181"/>
      <c r="J57" s="4181"/>
      <c r="K57" s="4181"/>
      <c r="L57" s="4181"/>
      <c r="M57" s="4181"/>
      <c r="N57" s="4181"/>
      <c r="O57" s="4181"/>
      <c r="P57" s="4181"/>
      <c r="Q57" s="4181"/>
      <c r="R57" s="4181"/>
      <c r="S57" s="4181"/>
      <c r="T57" s="4181"/>
      <c r="U57" s="4181"/>
      <c r="V57" s="4181"/>
      <c r="W57" s="4181"/>
      <c r="X57" s="4181"/>
      <c r="Y57" s="4181"/>
      <c r="Z57" s="4181"/>
    </row>
    <row r="58" ht="20.25" customHeight="1">
      <c r="A58" s="4181"/>
      <c r="B58" s="4181"/>
      <c r="C58" s="4181"/>
      <c r="D58" s="4181"/>
      <c r="E58" s="4181"/>
      <c r="F58" s="4181"/>
      <c r="G58" s="4181"/>
      <c r="H58" s="4181"/>
      <c r="I58" s="4181"/>
      <c r="J58" s="4181"/>
      <c r="K58" s="4181"/>
      <c r="L58" s="4181"/>
      <c r="M58" s="4181"/>
      <c r="N58" s="4181"/>
      <c r="O58" s="4181"/>
      <c r="P58" s="4181"/>
      <c r="Q58" s="4181"/>
      <c r="R58" s="4181"/>
      <c r="S58" s="4181"/>
      <c r="T58" s="4181"/>
      <c r="U58" s="4181"/>
      <c r="V58" s="4181"/>
      <c r="W58" s="4181"/>
      <c r="X58" s="4181"/>
      <c r="Y58" s="4181"/>
      <c r="Z58" s="4181"/>
    </row>
    <row r="59" ht="20.25" customHeight="1">
      <c r="A59" s="4181"/>
      <c r="B59" s="4181"/>
      <c r="C59" s="4181"/>
      <c r="D59" s="4181"/>
      <c r="E59" s="4181"/>
      <c r="F59" s="4181"/>
      <c r="G59" s="4181"/>
      <c r="H59" s="4181"/>
      <c r="I59" s="4181"/>
      <c r="J59" s="4181"/>
      <c r="K59" s="4181"/>
      <c r="L59" s="4181"/>
      <c r="M59" s="4181"/>
      <c r="N59" s="4181"/>
      <c r="O59" s="4181"/>
      <c r="P59" s="4181"/>
      <c r="Q59" s="4181"/>
      <c r="R59" s="4181"/>
      <c r="S59" s="4181"/>
      <c r="T59" s="4181"/>
      <c r="U59" s="4181"/>
      <c r="V59" s="4181"/>
      <c r="W59" s="4181"/>
      <c r="X59" s="4181"/>
      <c r="Y59" s="4181"/>
      <c r="Z59" s="4181"/>
    </row>
    <row r="60" ht="20.25" customHeight="1">
      <c r="A60" s="4181"/>
      <c r="B60" s="4181"/>
      <c r="C60" s="4181"/>
      <c r="D60" s="4181"/>
      <c r="E60" s="4181"/>
      <c r="F60" s="4181"/>
      <c r="G60" s="4181"/>
      <c r="H60" s="4181"/>
      <c r="I60" s="4181"/>
      <c r="J60" s="4181"/>
      <c r="K60" s="4181"/>
      <c r="L60" s="4181"/>
      <c r="M60" s="4181"/>
      <c r="N60" s="4181"/>
      <c r="O60" s="4181"/>
      <c r="P60" s="4181"/>
      <c r="Q60" s="4181"/>
      <c r="R60" s="4181"/>
      <c r="S60" s="4181"/>
      <c r="T60" s="4181"/>
      <c r="U60" s="4181"/>
      <c r="V60" s="4181"/>
      <c r="W60" s="4181"/>
      <c r="X60" s="4181"/>
      <c r="Y60" s="4181"/>
      <c r="Z60" s="4181"/>
    </row>
    <row r="61" ht="20.25" customHeight="1">
      <c r="A61" s="4181"/>
      <c r="B61" s="4181"/>
      <c r="C61" s="4181"/>
      <c r="D61" s="4181"/>
      <c r="E61" s="4181"/>
      <c r="F61" s="4181"/>
      <c r="G61" s="4181"/>
      <c r="H61" s="4181"/>
      <c r="I61" s="4181"/>
      <c r="J61" s="4181"/>
      <c r="K61" s="4181"/>
      <c r="L61" s="4181"/>
      <c r="M61" s="4181"/>
      <c r="N61" s="4181"/>
      <c r="O61" s="4181"/>
      <c r="P61" s="4181"/>
      <c r="Q61" s="4181"/>
      <c r="R61" s="4181"/>
      <c r="S61" s="4181"/>
      <c r="T61" s="4181"/>
      <c r="U61" s="4181"/>
      <c r="V61" s="4181"/>
      <c r="W61" s="4181"/>
      <c r="X61" s="4181"/>
      <c r="Y61" s="4181"/>
      <c r="Z61" s="4181"/>
    </row>
    <row r="62" ht="20.25" customHeight="1">
      <c r="A62" s="4181"/>
      <c r="B62" s="4181"/>
      <c r="C62" s="4181"/>
      <c r="D62" s="4181"/>
      <c r="E62" s="4181"/>
      <c r="F62" s="4181"/>
      <c r="G62" s="4181"/>
      <c r="H62" s="4181"/>
      <c r="I62" s="4181"/>
      <c r="J62" s="4181"/>
      <c r="K62" s="4181"/>
      <c r="L62" s="4181"/>
      <c r="M62" s="4181"/>
      <c r="N62" s="4181"/>
      <c r="O62" s="4181"/>
      <c r="P62" s="4181"/>
      <c r="Q62" s="4181"/>
      <c r="R62" s="4181"/>
      <c r="S62" s="4181"/>
      <c r="T62" s="4181"/>
      <c r="U62" s="4181"/>
      <c r="V62" s="4181"/>
      <c r="W62" s="4181"/>
      <c r="X62" s="4181"/>
      <c r="Y62" s="4181"/>
      <c r="Z62" s="4181"/>
    </row>
    <row r="63" ht="20.25" customHeight="1">
      <c r="A63" s="4181"/>
      <c r="B63" s="4181"/>
      <c r="C63" s="4181"/>
      <c r="D63" s="4181"/>
      <c r="E63" s="4181"/>
      <c r="F63" s="4181"/>
      <c r="G63" s="4181"/>
      <c r="H63" s="4181"/>
      <c r="I63" s="4181"/>
      <c r="J63" s="4181"/>
      <c r="K63" s="4181"/>
      <c r="L63" s="4181"/>
      <c r="M63" s="4181"/>
      <c r="N63" s="4181"/>
      <c r="O63" s="4181"/>
      <c r="P63" s="4181"/>
      <c r="Q63" s="4181"/>
      <c r="R63" s="4181"/>
      <c r="S63" s="4181"/>
      <c r="T63" s="4181"/>
      <c r="U63" s="4181"/>
      <c r="V63" s="4181"/>
      <c r="W63" s="4181"/>
      <c r="X63" s="4181"/>
      <c r="Y63" s="4181"/>
      <c r="Z63" s="4181"/>
    </row>
    <row r="64" ht="20.25" customHeight="1">
      <c r="A64" s="4181"/>
      <c r="B64" s="4181"/>
      <c r="C64" s="4181"/>
      <c r="D64" s="4181"/>
      <c r="E64" s="4181"/>
      <c r="F64" s="4181"/>
      <c r="G64" s="4181"/>
      <c r="H64" s="4181"/>
      <c r="I64" s="4181"/>
      <c r="J64" s="4181"/>
      <c r="K64" s="4181"/>
      <c r="L64" s="4181"/>
      <c r="M64" s="4181"/>
      <c r="N64" s="4181"/>
      <c r="O64" s="4181"/>
      <c r="P64" s="4181"/>
      <c r="Q64" s="4181"/>
      <c r="R64" s="4181"/>
      <c r="S64" s="4181"/>
      <c r="T64" s="4181"/>
      <c r="U64" s="4181"/>
      <c r="V64" s="4181"/>
      <c r="W64" s="4181"/>
      <c r="X64" s="4181"/>
      <c r="Y64" s="4181"/>
      <c r="Z64" s="4181"/>
    </row>
    <row r="65" ht="20.25" customHeight="1">
      <c r="A65" s="4181"/>
      <c r="B65" s="4181"/>
      <c r="C65" s="4181"/>
      <c r="D65" s="4181"/>
      <c r="E65" s="4181"/>
      <c r="F65" s="4181"/>
      <c r="G65" s="4181"/>
      <c r="H65" s="4181"/>
      <c r="I65" s="4181"/>
      <c r="J65" s="4181"/>
      <c r="K65" s="4181"/>
      <c r="L65" s="4181"/>
      <c r="M65" s="4181"/>
      <c r="N65" s="4181"/>
      <c r="O65" s="4181"/>
      <c r="P65" s="4181"/>
      <c r="Q65" s="4181"/>
      <c r="R65" s="4181"/>
      <c r="S65" s="4181"/>
      <c r="T65" s="4181"/>
      <c r="U65" s="4181"/>
      <c r="V65" s="4181"/>
      <c r="W65" s="4181"/>
      <c r="X65" s="4181"/>
      <c r="Y65" s="4181"/>
      <c r="Z65" s="4181"/>
    </row>
    <row r="66" ht="20.25" customHeight="1">
      <c r="A66" s="4181"/>
      <c r="B66" s="4181"/>
      <c r="C66" s="4181"/>
      <c r="D66" s="4181"/>
      <c r="E66" s="4181"/>
      <c r="F66" s="4181"/>
      <c r="G66" s="4181"/>
      <c r="H66" s="4181"/>
      <c r="I66" s="4181"/>
      <c r="J66" s="4181"/>
      <c r="K66" s="4181"/>
      <c r="L66" s="4181"/>
      <c r="M66" s="4181"/>
      <c r="N66" s="4181"/>
      <c r="O66" s="4181"/>
      <c r="P66" s="4181"/>
      <c r="Q66" s="4181"/>
      <c r="R66" s="4181"/>
      <c r="S66" s="4181"/>
      <c r="T66" s="4181"/>
      <c r="U66" s="4181"/>
      <c r="V66" s="4181"/>
      <c r="W66" s="4181"/>
      <c r="X66" s="4181"/>
      <c r="Y66" s="4181"/>
      <c r="Z66" s="4181"/>
    </row>
    <row r="67" ht="20.25" customHeight="1">
      <c r="A67" s="4181"/>
      <c r="B67" s="4181"/>
      <c r="C67" s="4181"/>
      <c r="D67" s="4181"/>
      <c r="E67" s="4181"/>
      <c r="F67" s="4181"/>
      <c r="G67" s="4181"/>
      <c r="H67" s="4181"/>
      <c r="I67" s="4181"/>
      <c r="J67" s="4181"/>
      <c r="K67" s="4181"/>
      <c r="L67" s="4181"/>
      <c r="M67" s="4181"/>
      <c r="N67" s="4181"/>
      <c r="O67" s="4181"/>
      <c r="P67" s="4181"/>
      <c r="Q67" s="4181"/>
      <c r="R67" s="4181"/>
      <c r="S67" s="4181"/>
      <c r="T67" s="4181"/>
      <c r="U67" s="4181"/>
      <c r="V67" s="4181"/>
      <c r="W67" s="4181"/>
      <c r="X67" s="4181"/>
      <c r="Y67" s="4181"/>
      <c r="Z67" s="4181"/>
    </row>
    <row r="68" ht="20.25" customHeight="1">
      <c r="A68" s="4181"/>
      <c r="B68" s="4181"/>
      <c r="C68" s="4181"/>
      <c r="D68" s="4181"/>
      <c r="E68" s="4181"/>
      <c r="F68" s="4181"/>
      <c r="G68" s="4181"/>
      <c r="H68" s="4181"/>
      <c r="I68" s="4181"/>
      <c r="J68" s="4181"/>
      <c r="K68" s="4181"/>
      <c r="L68" s="4181"/>
      <c r="M68" s="4181"/>
      <c r="N68" s="4181"/>
      <c r="O68" s="4181"/>
      <c r="P68" s="4181"/>
      <c r="Q68" s="4181"/>
      <c r="R68" s="4181"/>
      <c r="S68" s="4181"/>
      <c r="T68" s="4181"/>
      <c r="U68" s="4181"/>
      <c r="V68" s="4181"/>
      <c r="W68" s="4181"/>
      <c r="X68" s="4181"/>
      <c r="Y68" s="4181"/>
      <c r="Z68" s="4181"/>
    </row>
    <row r="69" ht="20.25" customHeight="1">
      <c r="A69" s="4181"/>
      <c r="B69" s="4181"/>
      <c r="C69" s="4181"/>
      <c r="D69" s="4181"/>
      <c r="E69" s="4181"/>
      <c r="F69" s="4181"/>
      <c r="G69" s="4181"/>
      <c r="H69" s="4181"/>
      <c r="I69" s="4181"/>
      <c r="J69" s="4181"/>
      <c r="K69" s="4181"/>
      <c r="L69" s="4181"/>
      <c r="M69" s="4181"/>
      <c r="N69" s="4181"/>
      <c r="O69" s="4181"/>
      <c r="P69" s="4181"/>
      <c r="Q69" s="4181"/>
      <c r="R69" s="4181"/>
      <c r="S69" s="4181"/>
      <c r="T69" s="4181"/>
      <c r="U69" s="4181"/>
      <c r="V69" s="4181"/>
      <c r="W69" s="4181"/>
      <c r="X69" s="4181"/>
      <c r="Y69" s="4181"/>
      <c r="Z69" s="4181"/>
    </row>
    <row r="70" ht="20.25" customHeight="1">
      <c r="A70" s="4181"/>
      <c r="B70" s="4181"/>
      <c r="C70" s="4181"/>
      <c r="D70" s="4181"/>
      <c r="E70" s="4181"/>
      <c r="F70" s="4181"/>
      <c r="G70" s="4181"/>
      <c r="H70" s="4181"/>
      <c r="I70" s="4181"/>
      <c r="J70" s="4181"/>
      <c r="K70" s="4181"/>
      <c r="L70" s="4181"/>
      <c r="M70" s="4181"/>
      <c r="N70" s="4181"/>
      <c r="O70" s="4181"/>
      <c r="P70" s="4181"/>
      <c r="Q70" s="4181"/>
      <c r="R70" s="4181"/>
      <c r="S70" s="4181"/>
      <c r="T70" s="4181"/>
      <c r="U70" s="4181"/>
      <c r="V70" s="4181"/>
      <c r="W70" s="4181"/>
      <c r="X70" s="4181"/>
      <c r="Y70" s="4181"/>
      <c r="Z70" s="4181"/>
    </row>
    <row r="71" ht="20.25" customHeight="1">
      <c r="A71" s="4181"/>
      <c r="B71" s="4181"/>
      <c r="C71" s="4181"/>
      <c r="D71" s="4181"/>
      <c r="E71" s="4181"/>
      <c r="F71" s="4181"/>
      <c r="G71" s="4181"/>
      <c r="H71" s="4181"/>
      <c r="I71" s="4181"/>
      <c r="J71" s="4181"/>
      <c r="K71" s="4181"/>
      <c r="L71" s="4181"/>
      <c r="M71" s="4181"/>
      <c r="N71" s="4181"/>
      <c r="O71" s="4181"/>
      <c r="P71" s="4181"/>
      <c r="Q71" s="4181"/>
      <c r="R71" s="4181"/>
      <c r="S71" s="4181"/>
      <c r="T71" s="4181"/>
      <c r="U71" s="4181"/>
      <c r="V71" s="4181"/>
      <c r="W71" s="4181"/>
      <c r="X71" s="4181"/>
      <c r="Y71" s="4181"/>
      <c r="Z71" s="4181"/>
    </row>
    <row r="72" ht="20.25" customHeight="1">
      <c r="A72" s="4181"/>
      <c r="B72" s="4181"/>
      <c r="C72" s="4181"/>
      <c r="D72" s="4181"/>
      <c r="E72" s="4181"/>
      <c r="F72" s="4181"/>
      <c r="G72" s="4181"/>
      <c r="H72" s="4181"/>
      <c r="I72" s="4181"/>
      <c r="J72" s="4181"/>
      <c r="K72" s="4181"/>
      <c r="L72" s="4181"/>
      <c r="M72" s="4181"/>
      <c r="N72" s="4181"/>
      <c r="O72" s="4181"/>
      <c r="P72" s="4181"/>
      <c r="Q72" s="4181"/>
      <c r="R72" s="4181"/>
      <c r="S72" s="4181"/>
      <c r="T72" s="4181"/>
      <c r="U72" s="4181"/>
      <c r="V72" s="4181"/>
      <c r="W72" s="4181"/>
      <c r="X72" s="4181"/>
      <c r="Y72" s="4181"/>
      <c r="Z72" s="4181"/>
    </row>
    <row r="73" ht="20.25" customHeight="1">
      <c r="A73" s="4181"/>
      <c r="B73" s="4181"/>
      <c r="C73" s="4181"/>
      <c r="D73" s="4181"/>
      <c r="E73" s="4181"/>
      <c r="F73" s="4181"/>
      <c r="G73" s="4181"/>
      <c r="H73" s="4181"/>
      <c r="I73" s="4181"/>
      <c r="J73" s="4181"/>
      <c r="K73" s="4181"/>
      <c r="L73" s="4181"/>
      <c r="M73" s="4181"/>
      <c r="N73" s="4181"/>
      <c r="O73" s="4181"/>
      <c r="P73" s="4181"/>
      <c r="Q73" s="4181"/>
      <c r="R73" s="4181"/>
      <c r="S73" s="4181"/>
      <c r="T73" s="4181"/>
      <c r="U73" s="4181"/>
      <c r="V73" s="4181"/>
      <c r="W73" s="4181"/>
      <c r="X73" s="4181"/>
      <c r="Y73" s="4181"/>
      <c r="Z73" s="4181"/>
    </row>
    <row r="74" ht="20.25" customHeight="1">
      <c r="A74" s="4181"/>
      <c r="B74" s="4181"/>
      <c r="C74" s="4181"/>
      <c r="D74" s="4181"/>
      <c r="E74" s="4181"/>
      <c r="F74" s="4181"/>
      <c r="G74" s="4181"/>
      <c r="H74" s="4181"/>
      <c r="I74" s="4181"/>
      <c r="J74" s="4181"/>
      <c r="K74" s="4181"/>
      <c r="L74" s="4181"/>
      <c r="M74" s="4181"/>
      <c r="N74" s="4181"/>
      <c r="O74" s="4181"/>
      <c r="P74" s="4181"/>
      <c r="Q74" s="4181"/>
      <c r="R74" s="4181"/>
      <c r="S74" s="4181"/>
      <c r="T74" s="4181"/>
      <c r="U74" s="4181"/>
      <c r="V74" s="4181"/>
      <c r="W74" s="4181"/>
      <c r="X74" s="4181"/>
      <c r="Y74" s="4181"/>
      <c r="Z74" s="4181"/>
    </row>
    <row r="75" ht="20.25" customHeight="1">
      <c r="A75" s="4181"/>
      <c r="B75" s="4181"/>
      <c r="C75" s="4181"/>
      <c r="D75" s="4181"/>
      <c r="E75" s="4181"/>
      <c r="F75" s="4181"/>
      <c r="G75" s="4181"/>
      <c r="H75" s="4181"/>
      <c r="I75" s="4181"/>
      <c r="J75" s="4181"/>
      <c r="K75" s="4181"/>
      <c r="L75" s="4181"/>
      <c r="M75" s="4181"/>
      <c r="N75" s="4181"/>
      <c r="O75" s="4181"/>
      <c r="P75" s="4181"/>
      <c r="Q75" s="4181"/>
      <c r="R75" s="4181"/>
      <c r="S75" s="4181"/>
      <c r="T75" s="4181"/>
      <c r="U75" s="4181"/>
      <c r="V75" s="4181"/>
      <c r="W75" s="4181"/>
      <c r="X75" s="4181"/>
      <c r="Y75" s="4181"/>
      <c r="Z75" s="4181"/>
    </row>
    <row r="76" ht="20.25" customHeight="1">
      <c r="A76" s="4181"/>
      <c r="B76" s="4181"/>
      <c r="C76" s="4181"/>
      <c r="D76" s="4181"/>
      <c r="E76" s="4181"/>
      <c r="F76" s="4181"/>
      <c r="G76" s="4181"/>
      <c r="H76" s="4181"/>
      <c r="I76" s="4181"/>
      <c r="J76" s="4181"/>
      <c r="K76" s="4181"/>
      <c r="L76" s="4181"/>
      <c r="M76" s="4181"/>
      <c r="N76" s="4181"/>
      <c r="O76" s="4181"/>
      <c r="P76" s="4181"/>
      <c r="Q76" s="4181"/>
      <c r="R76" s="4181"/>
      <c r="S76" s="4181"/>
      <c r="T76" s="4181"/>
      <c r="U76" s="4181"/>
      <c r="V76" s="4181"/>
      <c r="W76" s="4181"/>
      <c r="X76" s="4181"/>
      <c r="Y76" s="4181"/>
      <c r="Z76" s="4181"/>
    </row>
    <row r="77" ht="20.25" customHeight="1">
      <c r="A77" s="4181"/>
      <c r="B77" s="4181"/>
      <c r="C77" s="4181"/>
      <c r="D77" s="4181"/>
      <c r="E77" s="4181"/>
      <c r="F77" s="4181"/>
      <c r="G77" s="4181"/>
      <c r="H77" s="4181"/>
      <c r="I77" s="4181"/>
      <c r="J77" s="4181"/>
      <c r="K77" s="4181"/>
      <c r="L77" s="4181"/>
      <c r="M77" s="4181"/>
      <c r="N77" s="4181"/>
      <c r="O77" s="4181"/>
      <c r="P77" s="4181"/>
      <c r="Q77" s="4181"/>
      <c r="R77" s="4181"/>
      <c r="S77" s="4181"/>
      <c r="T77" s="4181"/>
      <c r="U77" s="4181"/>
      <c r="V77" s="4181"/>
      <c r="W77" s="4181"/>
      <c r="X77" s="4181"/>
      <c r="Y77" s="4181"/>
      <c r="Z77" s="4181"/>
    </row>
    <row r="78" ht="20.25" customHeight="1">
      <c r="A78" s="4181"/>
      <c r="B78" s="4181"/>
      <c r="C78" s="4181"/>
      <c r="D78" s="4181"/>
      <c r="E78" s="4181"/>
      <c r="F78" s="4181"/>
      <c r="G78" s="4181"/>
      <c r="H78" s="4181"/>
      <c r="I78" s="4181"/>
      <c r="J78" s="4181"/>
      <c r="K78" s="4181"/>
      <c r="L78" s="4181"/>
      <c r="M78" s="4181"/>
      <c r="N78" s="4181"/>
      <c r="O78" s="4181"/>
      <c r="P78" s="4181"/>
      <c r="Q78" s="4181"/>
      <c r="R78" s="4181"/>
      <c r="S78" s="4181"/>
      <c r="T78" s="4181"/>
      <c r="U78" s="4181"/>
      <c r="V78" s="4181"/>
      <c r="W78" s="4181"/>
      <c r="X78" s="4181"/>
      <c r="Y78" s="4181"/>
      <c r="Z78" s="4181"/>
    </row>
    <row r="79" ht="20.25" customHeight="1">
      <c r="A79" s="4181"/>
      <c r="B79" s="4181"/>
      <c r="C79" s="4181"/>
      <c r="D79" s="4181"/>
      <c r="E79" s="4181"/>
      <c r="F79" s="4181"/>
      <c r="G79" s="4181"/>
      <c r="H79" s="4181"/>
      <c r="I79" s="4181"/>
      <c r="J79" s="4181"/>
      <c r="K79" s="4181"/>
      <c r="L79" s="4181"/>
      <c r="M79" s="4181"/>
      <c r="N79" s="4181"/>
      <c r="O79" s="4181"/>
      <c r="P79" s="4181"/>
      <c r="Q79" s="4181"/>
      <c r="R79" s="4181"/>
      <c r="S79" s="4181"/>
      <c r="T79" s="4181"/>
      <c r="U79" s="4181"/>
      <c r="V79" s="4181"/>
      <c r="W79" s="4181"/>
      <c r="X79" s="4181"/>
      <c r="Y79" s="4181"/>
      <c r="Z79" s="4181"/>
    </row>
    <row r="80" ht="20.25" customHeight="1">
      <c r="A80" s="4181"/>
      <c r="B80" s="4181"/>
      <c r="C80" s="4181"/>
      <c r="D80" s="4181"/>
      <c r="E80" s="4181"/>
      <c r="F80" s="4181"/>
      <c r="G80" s="4181"/>
      <c r="H80" s="4181"/>
      <c r="I80" s="4181"/>
      <c r="J80" s="4181"/>
      <c r="K80" s="4181"/>
      <c r="L80" s="4181"/>
      <c r="M80" s="4181"/>
      <c r="N80" s="4181"/>
      <c r="O80" s="4181"/>
      <c r="P80" s="4181"/>
      <c r="Q80" s="4181"/>
      <c r="R80" s="4181"/>
      <c r="S80" s="4181"/>
      <c r="T80" s="4181"/>
      <c r="U80" s="4181"/>
      <c r="V80" s="4181"/>
      <c r="W80" s="4181"/>
      <c r="X80" s="4181"/>
      <c r="Y80" s="4181"/>
      <c r="Z80" s="4181"/>
    </row>
    <row r="81" ht="20.25" customHeight="1">
      <c r="A81" s="4181"/>
      <c r="B81" s="4181"/>
      <c r="C81" s="4181"/>
      <c r="D81" s="4181"/>
      <c r="E81" s="4181"/>
      <c r="F81" s="4181"/>
      <c r="G81" s="4181"/>
      <c r="H81" s="4181"/>
      <c r="I81" s="4181"/>
      <c r="J81" s="4181"/>
      <c r="K81" s="4181"/>
      <c r="L81" s="4181"/>
      <c r="M81" s="4181"/>
      <c r="N81" s="4181"/>
      <c r="O81" s="4181"/>
      <c r="P81" s="4181"/>
      <c r="Q81" s="4181"/>
      <c r="R81" s="4181"/>
      <c r="S81" s="4181"/>
      <c r="T81" s="4181"/>
      <c r="U81" s="4181"/>
      <c r="V81" s="4181"/>
      <c r="W81" s="4181"/>
      <c r="X81" s="4181"/>
      <c r="Y81" s="4181"/>
      <c r="Z81" s="4181"/>
    </row>
    <row r="82" ht="20.25" customHeight="1">
      <c r="A82" s="4181"/>
      <c r="B82" s="4181"/>
      <c r="C82" s="4181"/>
      <c r="D82" s="4181"/>
      <c r="E82" s="4181"/>
      <c r="F82" s="4181"/>
      <c r="G82" s="4181"/>
      <c r="H82" s="4181"/>
      <c r="I82" s="4181"/>
      <c r="J82" s="4181"/>
      <c r="K82" s="4181"/>
      <c r="L82" s="4181"/>
      <c r="M82" s="4181"/>
      <c r="N82" s="4181"/>
      <c r="O82" s="4181"/>
      <c r="P82" s="4181"/>
      <c r="Q82" s="4181"/>
      <c r="R82" s="4181"/>
      <c r="S82" s="4181"/>
      <c r="T82" s="4181"/>
      <c r="U82" s="4181"/>
      <c r="V82" s="4181"/>
      <c r="W82" s="4181"/>
      <c r="X82" s="4181"/>
      <c r="Y82" s="4181"/>
      <c r="Z82" s="4181"/>
    </row>
    <row r="83" ht="20.25" customHeight="1">
      <c r="A83" s="4181"/>
      <c r="B83" s="4181"/>
      <c r="C83" s="4181"/>
      <c r="D83" s="4181"/>
      <c r="E83" s="4181"/>
      <c r="F83" s="4181"/>
      <c r="G83" s="4181"/>
      <c r="H83" s="4181"/>
      <c r="I83" s="4181"/>
      <c r="J83" s="4181"/>
      <c r="K83" s="4181"/>
      <c r="L83" s="4181"/>
      <c r="M83" s="4181"/>
      <c r="N83" s="4181"/>
      <c r="O83" s="4181"/>
      <c r="P83" s="4181"/>
      <c r="Q83" s="4181"/>
      <c r="R83" s="4181"/>
      <c r="S83" s="4181"/>
      <c r="T83" s="4181"/>
      <c r="U83" s="4181"/>
      <c r="V83" s="4181"/>
      <c r="W83" s="4181"/>
      <c r="X83" s="4181"/>
      <c r="Y83" s="4181"/>
      <c r="Z83" s="4181"/>
    </row>
    <row r="84" ht="20.25" customHeight="1">
      <c r="A84" s="4181"/>
      <c r="B84" s="4181"/>
      <c r="C84" s="4181"/>
      <c r="D84" s="4181"/>
      <c r="E84" s="4181"/>
      <c r="F84" s="4181"/>
      <c r="G84" s="4181"/>
      <c r="H84" s="4181"/>
      <c r="I84" s="4181"/>
      <c r="J84" s="4181"/>
      <c r="K84" s="4181"/>
      <c r="L84" s="4181"/>
      <c r="M84" s="4181"/>
      <c r="N84" s="4181"/>
      <c r="O84" s="4181"/>
      <c r="P84" s="4181"/>
      <c r="Q84" s="4181"/>
      <c r="R84" s="4181"/>
      <c r="S84" s="4181"/>
      <c r="T84" s="4181"/>
      <c r="U84" s="4181"/>
      <c r="V84" s="4181"/>
      <c r="W84" s="4181"/>
      <c r="X84" s="4181"/>
      <c r="Y84" s="4181"/>
      <c r="Z84" s="4181"/>
    </row>
    <row r="85" ht="20.25" customHeight="1">
      <c r="A85" s="4181"/>
      <c r="B85" s="4181"/>
      <c r="C85" s="4181"/>
      <c r="D85" s="4181"/>
      <c r="E85" s="4181"/>
      <c r="F85" s="4181"/>
      <c r="G85" s="4181"/>
      <c r="H85" s="4181"/>
      <c r="I85" s="4181"/>
      <c r="J85" s="4181"/>
      <c r="K85" s="4181"/>
      <c r="L85" s="4181"/>
      <c r="M85" s="4181"/>
      <c r="N85" s="4181"/>
      <c r="O85" s="4181"/>
      <c r="P85" s="4181"/>
      <c r="Q85" s="4181"/>
      <c r="R85" s="4181"/>
      <c r="S85" s="4181"/>
      <c r="T85" s="4181"/>
      <c r="U85" s="4181"/>
      <c r="V85" s="4181"/>
      <c r="W85" s="4181"/>
      <c r="X85" s="4181"/>
      <c r="Y85" s="4181"/>
      <c r="Z85" s="4181"/>
    </row>
    <row r="86" ht="20.25" customHeight="1">
      <c r="A86" s="4181"/>
      <c r="B86" s="4181"/>
      <c r="C86" s="4181"/>
      <c r="D86" s="4181"/>
      <c r="E86" s="4181"/>
      <c r="F86" s="4181"/>
      <c r="G86" s="4181"/>
      <c r="H86" s="4181"/>
      <c r="I86" s="4181"/>
      <c r="J86" s="4181"/>
      <c r="K86" s="4181"/>
      <c r="L86" s="4181"/>
      <c r="M86" s="4181"/>
      <c r="N86" s="4181"/>
      <c r="O86" s="4181"/>
      <c r="P86" s="4181"/>
      <c r="Q86" s="4181"/>
      <c r="R86" s="4181"/>
      <c r="S86" s="4181"/>
      <c r="T86" s="4181"/>
      <c r="U86" s="4181"/>
      <c r="V86" s="4181"/>
      <c r="W86" s="4181"/>
      <c r="X86" s="4181"/>
      <c r="Y86" s="4181"/>
      <c r="Z86" s="4181"/>
    </row>
    <row r="87" ht="20.25" customHeight="1">
      <c r="A87" s="4181"/>
      <c r="B87" s="4181"/>
      <c r="C87" s="4181"/>
      <c r="D87" s="4181"/>
      <c r="E87" s="4181"/>
      <c r="F87" s="4181"/>
      <c r="G87" s="4181"/>
      <c r="H87" s="4181"/>
      <c r="I87" s="4181"/>
      <c r="J87" s="4181"/>
      <c r="K87" s="4181"/>
      <c r="L87" s="4181"/>
      <c r="M87" s="4181"/>
      <c r="N87" s="4181"/>
      <c r="O87" s="4181"/>
      <c r="P87" s="4181"/>
      <c r="Q87" s="4181"/>
      <c r="R87" s="4181"/>
      <c r="S87" s="4181"/>
      <c r="T87" s="4181"/>
      <c r="U87" s="4181"/>
      <c r="V87" s="4181"/>
      <c r="W87" s="4181"/>
      <c r="X87" s="4181"/>
      <c r="Y87" s="4181"/>
      <c r="Z87" s="4181"/>
    </row>
    <row r="88" ht="20.25" customHeight="1">
      <c r="A88" s="4181"/>
      <c r="B88" s="4181"/>
      <c r="C88" s="4181"/>
      <c r="D88" s="4181"/>
      <c r="E88" s="4181"/>
      <c r="F88" s="4181"/>
      <c r="G88" s="4181"/>
      <c r="H88" s="4181"/>
      <c r="I88" s="4181"/>
      <c r="J88" s="4181"/>
      <c r="K88" s="4181"/>
      <c r="L88" s="4181"/>
      <c r="M88" s="4181"/>
      <c r="N88" s="4181"/>
      <c r="O88" s="4181"/>
      <c r="P88" s="4181"/>
      <c r="Q88" s="4181"/>
      <c r="R88" s="4181"/>
      <c r="S88" s="4181"/>
      <c r="T88" s="4181"/>
      <c r="U88" s="4181"/>
      <c r="V88" s="4181"/>
      <c r="W88" s="4181"/>
      <c r="X88" s="4181"/>
      <c r="Y88" s="4181"/>
      <c r="Z88" s="4181"/>
    </row>
    <row r="89" ht="20.25" customHeight="1">
      <c r="A89" s="4181"/>
      <c r="B89" s="4181"/>
      <c r="C89" s="4181"/>
      <c r="D89" s="4181"/>
      <c r="E89" s="4181"/>
      <c r="F89" s="4181"/>
      <c r="G89" s="4181"/>
      <c r="H89" s="4181"/>
      <c r="I89" s="4181"/>
      <c r="J89" s="4181"/>
      <c r="K89" s="4181"/>
      <c r="L89" s="4181"/>
      <c r="M89" s="4181"/>
      <c r="N89" s="4181"/>
      <c r="O89" s="4181"/>
      <c r="P89" s="4181"/>
      <c r="Q89" s="4181"/>
      <c r="R89" s="4181"/>
      <c r="S89" s="4181"/>
      <c r="T89" s="4181"/>
      <c r="U89" s="4181"/>
      <c r="V89" s="4181"/>
      <c r="W89" s="4181"/>
      <c r="X89" s="4181"/>
      <c r="Y89" s="4181"/>
      <c r="Z89" s="4181"/>
    </row>
    <row r="90" ht="20.25" customHeight="1">
      <c r="A90" s="4181"/>
      <c r="B90" s="4181"/>
      <c r="C90" s="4181"/>
      <c r="D90" s="4181"/>
      <c r="E90" s="4181"/>
      <c r="F90" s="4181"/>
      <c r="G90" s="4181"/>
      <c r="H90" s="4181"/>
      <c r="I90" s="4181"/>
      <c r="J90" s="4181"/>
      <c r="K90" s="4181"/>
      <c r="L90" s="4181"/>
      <c r="M90" s="4181"/>
      <c r="N90" s="4181"/>
      <c r="O90" s="4181"/>
      <c r="P90" s="4181"/>
      <c r="Q90" s="4181"/>
      <c r="R90" s="4181"/>
      <c r="S90" s="4181"/>
      <c r="T90" s="4181"/>
      <c r="U90" s="4181"/>
      <c r="V90" s="4181"/>
      <c r="W90" s="4181"/>
      <c r="X90" s="4181"/>
      <c r="Y90" s="4181"/>
      <c r="Z90" s="4181"/>
    </row>
    <row r="91" ht="20.25" customHeight="1">
      <c r="A91" s="4181"/>
      <c r="B91" s="4181"/>
      <c r="C91" s="4181"/>
      <c r="D91" s="4181"/>
      <c r="E91" s="4181"/>
      <c r="F91" s="4181"/>
      <c r="G91" s="4181"/>
      <c r="H91" s="4181"/>
      <c r="I91" s="4181"/>
      <c r="J91" s="4181"/>
      <c r="K91" s="4181"/>
      <c r="L91" s="4181"/>
      <c r="M91" s="4181"/>
      <c r="N91" s="4181"/>
      <c r="O91" s="4181"/>
      <c r="P91" s="4181"/>
      <c r="Q91" s="4181"/>
      <c r="R91" s="4181"/>
      <c r="S91" s="4181"/>
      <c r="T91" s="4181"/>
      <c r="U91" s="4181"/>
      <c r="V91" s="4181"/>
      <c r="W91" s="4181"/>
      <c r="X91" s="4181"/>
      <c r="Y91" s="4181"/>
      <c r="Z91" s="4181"/>
    </row>
    <row r="92" ht="20.25" customHeight="1">
      <c r="A92" s="4181"/>
      <c r="B92" s="4181"/>
      <c r="C92" s="4181"/>
      <c r="D92" s="4181"/>
      <c r="E92" s="4181"/>
      <c r="F92" s="4181"/>
      <c r="G92" s="4181"/>
      <c r="H92" s="4181"/>
      <c r="I92" s="4181"/>
      <c r="J92" s="4181"/>
      <c r="K92" s="4181"/>
      <c r="L92" s="4181"/>
      <c r="M92" s="4181"/>
      <c r="N92" s="4181"/>
      <c r="O92" s="4181"/>
      <c r="P92" s="4181"/>
      <c r="Q92" s="4181"/>
      <c r="R92" s="4181"/>
      <c r="S92" s="4181"/>
      <c r="T92" s="4181"/>
      <c r="U92" s="4181"/>
      <c r="V92" s="4181"/>
      <c r="W92" s="4181"/>
      <c r="X92" s="4181"/>
      <c r="Y92" s="4181"/>
      <c r="Z92" s="4181"/>
    </row>
    <row r="93" ht="20.25" customHeight="1">
      <c r="A93" s="4181"/>
      <c r="B93" s="4181"/>
      <c r="C93" s="4181"/>
      <c r="D93" s="4181"/>
      <c r="E93" s="4181"/>
      <c r="F93" s="4181"/>
      <c r="G93" s="4181"/>
      <c r="H93" s="4181"/>
      <c r="I93" s="4181"/>
      <c r="J93" s="4181"/>
      <c r="K93" s="4181"/>
      <c r="L93" s="4181"/>
      <c r="M93" s="4181"/>
      <c r="N93" s="4181"/>
      <c r="O93" s="4181"/>
      <c r="P93" s="4181"/>
      <c r="Q93" s="4181"/>
      <c r="R93" s="4181"/>
      <c r="S93" s="4181"/>
      <c r="T93" s="4181"/>
      <c r="U93" s="4181"/>
      <c r="V93" s="4181"/>
      <c r="W93" s="4181"/>
      <c r="X93" s="4181"/>
      <c r="Y93" s="4181"/>
      <c r="Z93" s="4181"/>
    </row>
    <row r="94" ht="20.25" customHeight="1">
      <c r="A94" s="4181"/>
      <c r="B94" s="4181"/>
      <c r="C94" s="4181"/>
      <c r="D94" s="4181"/>
      <c r="E94" s="4181"/>
      <c r="F94" s="4181"/>
      <c r="G94" s="4181"/>
      <c r="H94" s="4181"/>
      <c r="I94" s="4181"/>
      <c r="J94" s="4181"/>
      <c r="K94" s="4181"/>
      <c r="L94" s="4181"/>
      <c r="M94" s="4181"/>
      <c r="N94" s="4181"/>
      <c r="O94" s="4181"/>
      <c r="P94" s="4181"/>
      <c r="Q94" s="4181"/>
      <c r="R94" s="4181"/>
      <c r="S94" s="4181"/>
      <c r="T94" s="4181"/>
      <c r="U94" s="4181"/>
      <c r="V94" s="4181"/>
      <c r="W94" s="4181"/>
      <c r="X94" s="4181"/>
      <c r="Y94" s="4181"/>
      <c r="Z94" s="4181"/>
    </row>
    <row r="95" ht="20.25" customHeight="1">
      <c r="A95" s="4181"/>
      <c r="B95" s="4181"/>
      <c r="C95" s="4181"/>
      <c r="D95" s="4181"/>
      <c r="E95" s="4181"/>
      <c r="F95" s="4181"/>
      <c r="G95" s="4181"/>
      <c r="H95" s="4181"/>
      <c r="I95" s="4181"/>
      <c r="J95" s="4181"/>
      <c r="K95" s="4181"/>
      <c r="L95" s="4181"/>
      <c r="M95" s="4181"/>
      <c r="N95" s="4181"/>
      <c r="O95" s="4181"/>
      <c r="P95" s="4181"/>
      <c r="Q95" s="4181"/>
      <c r="R95" s="4181"/>
      <c r="S95" s="4181"/>
      <c r="T95" s="4181"/>
      <c r="U95" s="4181"/>
      <c r="V95" s="4181"/>
      <c r="W95" s="4181"/>
      <c r="X95" s="4181"/>
      <c r="Y95" s="4181"/>
      <c r="Z95" s="4181"/>
    </row>
    <row r="96" ht="20.25" customHeight="1">
      <c r="A96" s="4181"/>
      <c r="B96" s="4181"/>
      <c r="C96" s="4181"/>
      <c r="D96" s="4181"/>
      <c r="E96" s="4181"/>
      <c r="F96" s="4181"/>
      <c r="G96" s="4181"/>
      <c r="H96" s="4181"/>
      <c r="I96" s="4181"/>
      <c r="J96" s="4181"/>
      <c r="K96" s="4181"/>
      <c r="L96" s="4181"/>
      <c r="M96" s="4181"/>
      <c r="N96" s="4181"/>
      <c r="O96" s="4181"/>
      <c r="P96" s="4181"/>
      <c r="Q96" s="4181"/>
      <c r="R96" s="4181"/>
      <c r="S96" s="4181"/>
      <c r="T96" s="4181"/>
      <c r="U96" s="4181"/>
      <c r="V96" s="4181"/>
      <c r="W96" s="4181"/>
      <c r="X96" s="4181"/>
      <c r="Y96" s="4181"/>
      <c r="Z96" s="4181"/>
    </row>
    <row r="97" ht="20.25" customHeight="1">
      <c r="A97" s="4181"/>
      <c r="B97" s="4181"/>
      <c r="C97" s="4181"/>
      <c r="D97" s="4181"/>
      <c r="E97" s="4181"/>
      <c r="F97" s="4181"/>
      <c r="G97" s="4181"/>
      <c r="H97" s="4181"/>
      <c r="I97" s="4181"/>
      <c r="J97" s="4181"/>
      <c r="K97" s="4181"/>
      <c r="L97" s="4181"/>
      <c r="M97" s="4181"/>
      <c r="N97" s="4181"/>
      <c r="O97" s="4181"/>
      <c r="P97" s="4181"/>
      <c r="Q97" s="4181"/>
      <c r="R97" s="4181"/>
      <c r="S97" s="4181"/>
      <c r="T97" s="4181"/>
      <c r="U97" s="4181"/>
      <c r="V97" s="4181"/>
      <c r="W97" s="4181"/>
      <c r="X97" s="4181"/>
      <c r="Y97" s="4181"/>
      <c r="Z97" s="4181"/>
    </row>
    <row r="98" ht="20.25" customHeight="1">
      <c r="A98" s="4181"/>
      <c r="B98" s="4181"/>
      <c r="C98" s="4181"/>
      <c r="D98" s="4181"/>
      <c r="E98" s="4181"/>
      <c r="F98" s="4181"/>
      <c r="G98" s="4181"/>
      <c r="H98" s="4181"/>
      <c r="I98" s="4181"/>
      <c r="J98" s="4181"/>
      <c r="K98" s="4181"/>
      <c r="L98" s="4181"/>
      <c r="M98" s="4181"/>
      <c r="N98" s="4181"/>
      <c r="O98" s="4181"/>
      <c r="P98" s="4181"/>
      <c r="Q98" s="4181"/>
      <c r="R98" s="4181"/>
      <c r="S98" s="4181"/>
      <c r="T98" s="4181"/>
      <c r="U98" s="4181"/>
      <c r="V98" s="4181"/>
      <c r="W98" s="4181"/>
      <c r="X98" s="4181"/>
      <c r="Y98" s="4181"/>
      <c r="Z98" s="4181"/>
    </row>
    <row r="99" ht="20.25" customHeight="1">
      <c r="A99" s="4181"/>
      <c r="B99" s="4181"/>
      <c r="C99" s="4181"/>
      <c r="D99" s="4181"/>
      <c r="E99" s="4181"/>
      <c r="F99" s="4181"/>
      <c r="G99" s="4181"/>
      <c r="H99" s="4181"/>
      <c r="I99" s="4181"/>
      <c r="J99" s="4181"/>
      <c r="K99" s="4181"/>
      <c r="L99" s="4181"/>
      <c r="M99" s="4181"/>
      <c r="N99" s="4181"/>
      <c r="O99" s="4181"/>
      <c r="P99" s="4181"/>
      <c r="Q99" s="4181"/>
      <c r="R99" s="4181"/>
      <c r="S99" s="4181"/>
      <c r="T99" s="4181"/>
      <c r="U99" s="4181"/>
      <c r="V99" s="4181"/>
      <c r="W99" s="4181"/>
      <c r="X99" s="4181"/>
      <c r="Y99" s="4181"/>
      <c r="Z99" s="4181"/>
    </row>
    <row r="100" ht="20.25" customHeight="1">
      <c r="A100" s="4181"/>
      <c r="B100" s="4181"/>
      <c r="C100" s="4181"/>
      <c r="D100" s="4181"/>
      <c r="E100" s="4181"/>
      <c r="F100" s="4181"/>
      <c r="G100" s="4181"/>
      <c r="H100" s="4181"/>
      <c r="I100" s="4181"/>
      <c r="J100" s="4181"/>
      <c r="K100" s="4181"/>
      <c r="L100" s="4181"/>
      <c r="M100" s="4181"/>
      <c r="N100" s="4181"/>
      <c r="O100" s="4181"/>
      <c r="P100" s="4181"/>
      <c r="Q100" s="4181"/>
      <c r="R100" s="4181"/>
      <c r="S100" s="4181"/>
      <c r="T100" s="4181"/>
      <c r="U100" s="4181"/>
      <c r="V100" s="4181"/>
      <c r="W100" s="4181"/>
      <c r="X100" s="4181"/>
      <c r="Y100" s="4181"/>
      <c r="Z100" s="4181"/>
    </row>
    <row r="101" ht="20.25" customHeight="1">
      <c r="A101" s="4181"/>
      <c r="B101" s="4181"/>
      <c r="C101" s="4181"/>
      <c r="D101" s="4181"/>
      <c r="E101" s="4181"/>
      <c r="F101" s="4181"/>
      <c r="G101" s="4181"/>
      <c r="H101" s="4181"/>
      <c r="I101" s="4181"/>
      <c r="J101" s="4181"/>
      <c r="K101" s="4181"/>
      <c r="L101" s="4181"/>
      <c r="M101" s="4181"/>
      <c r="N101" s="4181"/>
      <c r="O101" s="4181"/>
      <c r="P101" s="4181"/>
      <c r="Q101" s="4181"/>
      <c r="R101" s="4181"/>
      <c r="S101" s="4181"/>
      <c r="T101" s="4181"/>
      <c r="U101" s="4181"/>
      <c r="V101" s="4181"/>
      <c r="W101" s="4181"/>
      <c r="X101" s="4181"/>
      <c r="Y101" s="4181"/>
      <c r="Z101" s="4181"/>
    </row>
    <row r="102" ht="20.25" customHeight="1">
      <c r="A102" s="4181"/>
      <c r="B102" s="4181"/>
      <c r="C102" s="4181"/>
      <c r="D102" s="4181"/>
      <c r="E102" s="4181"/>
      <c r="F102" s="4181"/>
      <c r="G102" s="4181"/>
      <c r="H102" s="4181"/>
      <c r="I102" s="4181"/>
      <c r="J102" s="4181"/>
      <c r="K102" s="4181"/>
      <c r="L102" s="4181"/>
      <c r="M102" s="4181"/>
      <c r="N102" s="4181"/>
      <c r="O102" s="4181"/>
      <c r="P102" s="4181"/>
      <c r="Q102" s="4181"/>
      <c r="R102" s="4181"/>
      <c r="S102" s="4181"/>
      <c r="T102" s="4181"/>
      <c r="U102" s="4181"/>
      <c r="V102" s="4181"/>
      <c r="W102" s="4181"/>
      <c r="X102" s="4181"/>
      <c r="Y102" s="4181"/>
      <c r="Z102" s="4181"/>
    </row>
    <row r="103" ht="20.25" customHeight="1">
      <c r="A103" s="4181"/>
      <c r="B103" s="4181"/>
      <c r="C103" s="4181"/>
      <c r="D103" s="4181"/>
      <c r="E103" s="4181"/>
      <c r="F103" s="4181"/>
      <c r="G103" s="4181"/>
      <c r="H103" s="4181"/>
      <c r="I103" s="4181"/>
      <c r="J103" s="4181"/>
      <c r="K103" s="4181"/>
      <c r="L103" s="4181"/>
      <c r="M103" s="4181"/>
      <c r="N103" s="4181"/>
      <c r="O103" s="4181"/>
      <c r="P103" s="4181"/>
      <c r="Q103" s="4181"/>
      <c r="R103" s="4181"/>
      <c r="S103" s="4181"/>
      <c r="T103" s="4181"/>
      <c r="U103" s="4181"/>
      <c r="V103" s="4181"/>
      <c r="W103" s="4181"/>
      <c r="X103" s="4181"/>
      <c r="Y103" s="4181"/>
      <c r="Z103" s="4181"/>
    </row>
    <row r="104" ht="20.25" customHeight="1">
      <c r="A104" s="4181"/>
      <c r="B104" s="4181"/>
      <c r="C104" s="4181"/>
      <c r="D104" s="4181"/>
      <c r="E104" s="4181"/>
      <c r="F104" s="4181"/>
      <c r="G104" s="4181"/>
      <c r="H104" s="4181"/>
      <c r="I104" s="4181"/>
      <c r="J104" s="4181"/>
      <c r="K104" s="4181"/>
      <c r="L104" s="4181"/>
      <c r="M104" s="4181"/>
      <c r="N104" s="4181"/>
      <c r="O104" s="4181"/>
      <c r="P104" s="4181"/>
      <c r="Q104" s="4181"/>
      <c r="R104" s="4181"/>
      <c r="S104" s="4181"/>
      <c r="T104" s="4181"/>
      <c r="U104" s="4181"/>
      <c r="V104" s="4181"/>
      <c r="W104" s="4181"/>
      <c r="X104" s="4181"/>
      <c r="Y104" s="4181"/>
      <c r="Z104" s="4181"/>
    </row>
    <row r="105" ht="20.25" customHeight="1">
      <c r="A105" s="4181"/>
      <c r="B105" s="4181"/>
      <c r="C105" s="4181"/>
      <c r="D105" s="4181"/>
      <c r="E105" s="4181"/>
      <c r="F105" s="4181"/>
      <c r="G105" s="4181"/>
      <c r="H105" s="4181"/>
      <c r="I105" s="4181"/>
      <c r="J105" s="4181"/>
      <c r="K105" s="4181"/>
      <c r="L105" s="4181"/>
      <c r="M105" s="4181"/>
      <c r="N105" s="4181"/>
      <c r="O105" s="4181"/>
      <c r="P105" s="4181"/>
      <c r="Q105" s="4181"/>
      <c r="R105" s="4181"/>
      <c r="S105" s="4181"/>
      <c r="T105" s="4181"/>
      <c r="U105" s="4181"/>
      <c r="V105" s="4181"/>
      <c r="W105" s="4181"/>
      <c r="X105" s="4181"/>
      <c r="Y105" s="4181"/>
      <c r="Z105" s="4181"/>
    </row>
    <row r="106" ht="20.25" customHeight="1">
      <c r="A106" s="4181"/>
      <c r="B106" s="4181"/>
      <c r="C106" s="4181"/>
      <c r="D106" s="4181"/>
      <c r="E106" s="4181"/>
      <c r="F106" s="4181"/>
      <c r="G106" s="4181"/>
      <c r="H106" s="4181"/>
      <c r="I106" s="4181"/>
      <c r="J106" s="4181"/>
      <c r="K106" s="4181"/>
      <c r="L106" s="4181"/>
      <c r="M106" s="4181"/>
      <c r="N106" s="4181"/>
      <c r="O106" s="4181"/>
      <c r="P106" s="4181"/>
      <c r="Q106" s="4181"/>
      <c r="R106" s="4181"/>
      <c r="S106" s="4181"/>
      <c r="T106" s="4181"/>
      <c r="U106" s="4181"/>
      <c r="V106" s="4181"/>
      <c r="W106" s="4181"/>
      <c r="X106" s="4181"/>
      <c r="Y106" s="4181"/>
      <c r="Z106" s="4181"/>
    </row>
    <row r="107" ht="20.25" customHeight="1">
      <c r="A107" s="4181"/>
      <c r="B107" s="4181"/>
      <c r="C107" s="4181"/>
      <c r="D107" s="4181"/>
      <c r="E107" s="4181"/>
      <c r="F107" s="4181"/>
      <c r="G107" s="4181"/>
      <c r="H107" s="4181"/>
      <c r="I107" s="4181"/>
      <c r="J107" s="4181"/>
      <c r="K107" s="4181"/>
      <c r="L107" s="4181"/>
      <c r="M107" s="4181"/>
      <c r="N107" s="4181"/>
      <c r="O107" s="4181"/>
      <c r="P107" s="4181"/>
      <c r="Q107" s="4181"/>
      <c r="R107" s="4181"/>
      <c r="S107" s="4181"/>
      <c r="T107" s="4181"/>
      <c r="U107" s="4181"/>
      <c r="V107" s="4181"/>
      <c r="W107" s="4181"/>
      <c r="X107" s="4181"/>
      <c r="Y107" s="4181"/>
      <c r="Z107" s="4181"/>
    </row>
    <row r="108" ht="20.25" customHeight="1">
      <c r="A108" s="4181"/>
      <c r="B108" s="4181"/>
      <c r="C108" s="4181"/>
      <c r="D108" s="4181"/>
      <c r="E108" s="4181"/>
      <c r="F108" s="4181"/>
      <c r="G108" s="4181"/>
      <c r="H108" s="4181"/>
      <c r="I108" s="4181"/>
      <c r="J108" s="4181"/>
      <c r="K108" s="4181"/>
      <c r="L108" s="4181"/>
      <c r="M108" s="4181"/>
      <c r="N108" s="4181"/>
      <c r="O108" s="4181"/>
      <c r="P108" s="4181"/>
      <c r="Q108" s="4181"/>
      <c r="R108" s="4181"/>
      <c r="S108" s="4181"/>
      <c r="T108" s="4181"/>
      <c r="U108" s="4181"/>
      <c r="V108" s="4181"/>
      <c r="W108" s="4181"/>
      <c r="X108" s="4181"/>
      <c r="Y108" s="4181"/>
      <c r="Z108" s="4181"/>
    </row>
    <row r="109" ht="20.25" customHeight="1">
      <c r="A109" s="4181"/>
      <c r="B109" s="4181"/>
      <c r="C109" s="4181"/>
      <c r="D109" s="4181"/>
      <c r="E109" s="4181"/>
      <c r="F109" s="4181"/>
      <c r="G109" s="4181"/>
      <c r="H109" s="4181"/>
      <c r="I109" s="4181"/>
      <c r="J109" s="4181"/>
      <c r="K109" s="4181"/>
      <c r="L109" s="4181"/>
      <c r="M109" s="4181"/>
      <c r="N109" s="4181"/>
      <c r="O109" s="4181"/>
      <c r="P109" s="4181"/>
      <c r="Q109" s="4181"/>
      <c r="R109" s="4181"/>
      <c r="S109" s="4181"/>
      <c r="T109" s="4181"/>
      <c r="U109" s="4181"/>
      <c r="V109" s="4181"/>
      <c r="W109" s="4181"/>
      <c r="X109" s="4181"/>
      <c r="Y109" s="4181"/>
      <c r="Z109" s="4181"/>
    </row>
    <row r="110" ht="20.25" customHeight="1">
      <c r="A110" s="4181"/>
      <c r="B110" s="4181"/>
      <c r="C110" s="4181"/>
      <c r="D110" s="4181"/>
      <c r="E110" s="4181"/>
      <c r="F110" s="4181"/>
      <c r="G110" s="4181"/>
      <c r="H110" s="4181"/>
      <c r="I110" s="4181"/>
      <c r="J110" s="4181"/>
      <c r="K110" s="4181"/>
      <c r="L110" s="4181"/>
      <c r="M110" s="4181"/>
      <c r="N110" s="4181"/>
      <c r="O110" s="4181"/>
      <c r="P110" s="4181"/>
      <c r="Q110" s="4181"/>
      <c r="R110" s="4181"/>
      <c r="S110" s="4181"/>
      <c r="T110" s="4181"/>
      <c r="U110" s="4181"/>
      <c r="V110" s="4181"/>
      <c r="W110" s="4181"/>
      <c r="X110" s="4181"/>
      <c r="Y110" s="4181"/>
      <c r="Z110" s="4181"/>
    </row>
    <row r="111" ht="20.25" customHeight="1">
      <c r="A111" s="4181"/>
      <c r="B111" s="4181"/>
      <c r="C111" s="4181"/>
      <c r="D111" s="4181"/>
      <c r="E111" s="4181"/>
      <c r="F111" s="4181"/>
      <c r="G111" s="4181"/>
      <c r="H111" s="4181"/>
      <c r="I111" s="4181"/>
      <c r="J111" s="4181"/>
      <c r="K111" s="4181"/>
      <c r="L111" s="4181"/>
      <c r="M111" s="4181"/>
      <c r="N111" s="4181"/>
      <c r="O111" s="4181"/>
      <c r="P111" s="4181"/>
      <c r="Q111" s="4181"/>
      <c r="R111" s="4181"/>
      <c r="S111" s="4181"/>
      <c r="T111" s="4181"/>
      <c r="U111" s="4181"/>
      <c r="V111" s="4181"/>
      <c r="W111" s="4181"/>
      <c r="X111" s="4181"/>
      <c r="Y111" s="4181"/>
      <c r="Z111" s="4181"/>
    </row>
    <row r="112" ht="20.25" customHeight="1">
      <c r="A112" s="4181"/>
      <c r="B112" s="4181"/>
      <c r="C112" s="4181"/>
      <c r="D112" s="4181"/>
      <c r="E112" s="4181"/>
      <c r="F112" s="4181"/>
      <c r="G112" s="4181"/>
      <c r="H112" s="4181"/>
      <c r="I112" s="4181"/>
      <c r="J112" s="4181"/>
      <c r="K112" s="4181"/>
      <c r="L112" s="4181"/>
      <c r="M112" s="4181"/>
      <c r="N112" s="4181"/>
      <c r="O112" s="4181"/>
      <c r="P112" s="4181"/>
      <c r="Q112" s="4181"/>
      <c r="R112" s="4181"/>
      <c r="S112" s="4181"/>
      <c r="T112" s="4181"/>
      <c r="U112" s="4181"/>
      <c r="V112" s="4181"/>
      <c r="W112" s="4181"/>
      <c r="X112" s="4181"/>
      <c r="Y112" s="4181"/>
      <c r="Z112" s="4181"/>
    </row>
    <row r="113" ht="20.25" customHeight="1">
      <c r="A113" s="4181"/>
      <c r="B113" s="4181"/>
      <c r="C113" s="4181"/>
      <c r="D113" s="4181"/>
      <c r="E113" s="4181"/>
      <c r="F113" s="4181"/>
      <c r="G113" s="4181"/>
      <c r="H113" s="4181"/>
      <c r="I113" s="4181"/>
      <c r="J113" s="4181"/>
      <c r="K113" s="4181"/>
      <c r="L113" s="4181"/>
      <c r="M113" s="4181"/>
      <c r="N113" s="4181"/>
      <c r="O113" s="4181"/>
      <c r="P113" s="4181"/>
      <c r="Q113" s="4181"/>
      <c r="R113" s="4181"/>
      <c r="S113" s="4181"/>
      <c r="T113" s="4181"/>
      <c r="U113" s="4181"/>
      <c r="V113" s="4181"/>
      <c r="W113" s="4181"/>
      <c r="X113" s="4181"/>
      <c r="Y113" s="4181"/>
      <c r="Z113" s="4181"/>
    </row>
    <row r="114" ht="20.25" customHeight="1">
      <c r="A114" s="4181"/>
      <c r="B114" s="4181"/>
      <c r="C114" s="4181"/>
      <c r="D114" s="4181"/>
      <c r="E114" s="4181"/>
      <c r="F114" s="4181"/>
      <c r="G114" s="4181"/>
      <c r="H114" s="4181"/>
      <c r="I114" s="4181"/>
      <c r="J114" s="4181"/>
      <c r="K114" s="4181"/>
      <c r="L114" s="4181"/>
      <c r="M114" s="4181"/>
      <c r="N114" s="4181"/>
      <c r="O114" s="4181"/>
      <c r="P114" s="4181"/>
      <c r="Q114" s="4181"/>
      <c r="R114" s="4181"/>
      <c r="S114" s="4181"/>
      <c r="T114" s="4181"/>
      <c r="U114" s="4181"/>
      <c r="V114" s="4181"/>
      <c r="W114" s="4181"/>
      <c r="X114" s="4181"/>
      <c r="Y114" s="4181"/>
      <c r="Z114" s="4181"/>
    </row>
    <row r="115" ht="20.25" customHeight="1">
      <c r="A115" s="4181"/>
      <c r="B115" s="4181"/>
      <c r="C115" s="4181"/>
      <c r="D115" s="4181"/>
      <c r="E115" s="4181"/>
      <c r="F115" s="4181"/>
      <c r="G115" s="4181"/>
      <c r="H115" s="4181"/>
      <c r="I115" s="4181"/>
      <c r="J115" s="4181"/>
      <c r="K115" s="4181"/>
      <c r="L115" s="4181"/>
      <c r="M115" s="4181"/>
      <c r="N115" s="4181"/>
      <c r="O115" s="4181"/>
      <c r="P115" s="4181"/>
      <c r="Q115" s="4181"/>
      <c r="R115" s="4181"/>
      <c r="S115" s="4181"/>
      <c r="T115" s="4181"/>
      <c r="U115" s="4181"/>
      <c r="V115" s="4181"/>
      <c r="W115" s="4181"/>
      <c r="X115" s="4181"/>
      <c r="Y115" s="4181"/>
      <c r="Z115" s="4181"/>
    </row>
    <row r="116" ht="20.25" customHeight="1">
      <c r="A116" s="4181"/>
      <c r="B116" s="4181"/>
      <c r="C116" s="4181"/>
      <c r="D116" s="4181"/>
      <c r="E116" s="4181"/>
      <c r="F116" s="4181"/>
      <c r="G116" s="4181"/>
      <c r="H116" s="4181"/>
      <c r="I116" s="4181"/>
      <c r="J116" s="4181"/>
      <c r="K116" s="4181"/>
      <c r="L116" s="4181"/>
      <c r="M116" s="4181"/>
      <c r="N116" s="4181"/>
      <c r="O116" s="4181"/>
      <c r="P116" s="4181"/>
      <c r="Q116" s="4181"/>
      <c r="R116" s="4181"/>
      <c r="S116" s="4181"/>
      <c r="T116" s="4181"/>
      <c r="U116" s="4181"/>
      <c r="V116" s="4181"/>
      <c r="W116" s="4181"/>
      <c r="X116" s="4181"/>
      <c r="Y116" s="4181"/>
      <c r="Z116" s="4181"/>
    </row>
    <row r="117" ht="20.25" customHeight="1">
      <c r="A117" s="4181"/>
      <c r="B117" s="4181"/>
      <c r="C117" s="4181"/>
      <c r="D117" s="4181"/>
      <c r="E117" s="4181"/>
      <c r="F117" s="4181"/>
      <c r="G117" s="4181"/>
      <c r="H117" s="4181"/>
      <c r="I117" s="4181"/>
      <c r="J117" s="4181"/>
      <c r="K117" s="4181"/>
      <c r="L117" s="4181"/>
      <c r="M117" s="4181"/>
      <c r="N117" s="4181"/>
      <c r="O117" s="4181"/>
      <c r="P117" s="4181"/>
      <c r="Q117" s="4181"/>
      <c r="R117" s="4181"/>
      <c r="S117" s="4181"/>
      <c r="T117" s="4181"/>
      <c r="U117" s="4181"/>
      <c r="V117" s="4181"/>
      <c r="W117" s="4181"/>
      <c r="X117" s="4181"/>
      <c r="Y117" s="4181"/>
      <c r="Z117" s="4181"/>
    </row>
    <row r="118" ht="20.25" customHeight="1">
      <c r="A118" s="4181"/>
      <c r="B118" s="4181"/>
      <c r="C118" s="4181"/>
      <c r="D118" s="4181"/>
      <c r="E118" s="4181"/>
      <c r="F118" s="4181"/>
      <c r="G118" s="4181"/>
      <c r="H118" s="4181"/>
      <c r="I118" s="4181"/>
      <c r="J118" s="4181"/>
      <c r="K118" s="4181"/>
      <c r="L118" s="4181"/>
      <c r="M118" s="4181"/>
      <c r="N118" s="4181"/>
      <c r="O118" s="4181"/>
      <c r="P118" s="4181"/>
      <c r="Q118" s="4181"/>
      <c r="R118" s="4181"/>
      <c r="S118" s="4181"/>
      <c r="T118" s="4181"/>
      <c r="U118" s="4181"/>
      <c r="V118" s="4181"/>
      <c r="W118" s="4181"/>
      <c r="X118" s="4181"/>
      <c r="Y118" s="4181"/>
      <c r="Z118" s="4181"/>
    </row>
    <row r="119" ht="20.25" customHeight="1">
      <c r="A119" s="4181"/>
      <c r="B119" s="4181"/>
      <c r="C119" s="4181"/>
      <c r="D119" s="4181"/>
      <c r="E119" s="4181"/>
      <c r="F119" s="4181"/>
      <c r="G119" s="4181"/>
      <c r="H119" s="4181"/>
      <c r="I119" s="4181"/>
      <c r="J119" s="4181"/>
      <c r="K119" s="4181"/>
      <c r="L119" s="4181"/>
      <c r="M119" s="4181"/>
      <c r="N119" s="4181"/>
      <c r="O119" s="4181"/>
      <c r="P119" s="4181"/>
      <c r="Q119" s="4181"/>
      <c r="R119" s="4181"/>
      <c r="S119" s="4181"/>
      <c r="T119" s="4181"/>
      <c r="U119" s="4181"/>
      <c r="V119" s="4181"/>
      <c r="W119" s="4181"/>
      <c r="X119" s="4181"/>
      <c r="Y119" s="4181"/>
      <c r="Z119" s="4181"/>
    </row>
    <row r="120" ht="20.25" customHeight="1">
      <c r="A120" s="4181"/>
      <c r="B120" s="4181"/>
      <c r="C120" s="4181"/>
      <c r="D120" s="4181"/>
      <c r="E120" s="4181"/>
      <c r="F120" s="4181"/>
      <c r="G120" s="4181"/>
      <c r="H120" s="4181"/>
      <c r="I120" s="4181"/>
      <c r="J120" s="4181"/>
      <c r="K120" s="4181"/>
      <c r="L120" s="4181"/>
      <c r="M120" s="4181"/>
      <c r="N120" s="4181"/>
      <c r="O120" s="4181"/>
      <c r="P120" s="4181"/>
      <c r="Q120" s="4181"/>
      <c r="R120" s="4181"/>
      <c r="S120" s="4181"/>
      <c r="T120" s="4181"/>
      <c r="U120" s="4181"/>
      <c r="V120" s="4181"/>
      <c r="W120" s="4181"/>
      <c r="X120" s="4181"/>
      <c r="Y120" s="4181"/>
      <c r="Z120" s="4181"/>
    </row>
    <row r="121" ht="20.25" customHeight="1">
      <c r="A121" s="4181"/>
      <c r="B121" s="4181"/>
      <c r="C121" s="4181"/>
      <c r="D121" s="4181"/>
      <c r="E121" s="4181"/>
      <c r="F121" s="4181"/>
      <c r="G121" s="4181"/>
      <c r="H121" s="4181"/>
      <c r="I121" s="4181"/>
      <c r="J121" s="4181"/>
      <c r="K121" s="4181"/>
      <c r="L121" s="4181"/>
      <c r="M121" s="4181"/>
      <c r="N121" s="4181"/>
      <c r="O121" s="4181"/>
      <c r="P121" s="4181"/>
      <c r="Q121" s="4181"/>
      <c r="R121" s="4181"/>
      <c r="S121" s="4181"/>
      <c r="T121" s="4181"/>
      <c r="U121" s="4181"/>
      <c r="V121" s="4181"/>
      <c r="W121" s="4181"/>
      <c r="X121" s="4181"/>
      <c r="Y121" s="4181"/>
      <c r="Z121" s="4181"/>
    </row>
    <row r="122" ht="20.25" customHeight="1">
      <c r="A122" s="4181"/>
      <c r="B122" s="4181"/>
      <c r="C122" s="4181"/>
      <c r="D122" s="4181"/>
      <c r="E122" s="4181"/>
      <c r="F122" s="4181"/>
      <c r="G122" s="4181"/>
      <c r="H122" s="4181"/>
      <c r="I122" s="4181"/>
      <c r="J122" s="4181"/>
      <c r="K122" s="4181"/>
      <c r="L122" s="4181"/>
      <c r="M122" s="4181"/>
      <c r="N122" s="4181"/>
      <c r="O122" s="4181"/>
      <c r="P122" s="4181"/>
      <c r="Q122" s="4181"/>
      <c r="R122" s="4181"/>
      <c r="S122" s="4181"/>
      <c r="T122" s="4181"/>
      <c r="U122" s="4181"/>
      <c r="V122" s="4181"/>
      <c r="W122" s="4181"/>
      <c r="X122" s="4181"/>
      <c r="Y122" s="4181"/>
      <c r="Z122" s="4181"/>
    </row>
    <row r="123" ht="20.25" customHeight="1">
      <c r="A123" s="4181"/>
      <c r="B123" s="4181"/>
      <c r="C123" s="4181"/>
      <c r="D123" s="4181"/>
      <c r="E123" s="4181"/>
      <c r="F123" s="4181"/>
      <c r="G123" s="4181"/>
      <c r="H123" s="4181"/>
      <c r="I123" s="4181"/>
      <c r="J123" s="4181"/>
      <c r="K123" s="4181"/>
      <c r="L123" s="4181"/>
      <c r="M123" s="4181"/>
      <c r="N123" s="4181"/>
      <c r="O123" s="4181"/>
      <c r="P123" s="4181"/>
      <c r="Q123" s="4181"/>
      <c r="R123" s="4181"/>
      <c r="S123" s="4181"/>
      <c r="T123" s="4181"/>
      <c r="U123" s="4181"/>
      <c r="V123" s="4181"/>
      <c r="W123" s="4181"/>
      <c r="X123" s="4181"/>
      <c r="Y123" s="4181"/>
      <c r="Z123" s="4181"/>
    </row>
    <row r="124" ht="20.25" customHeight="1">
      <c r="A124" s="4181"/>
      <c r="B124" s="4181"/>
      <c r="C124" s="4181"/>
      <c r="D124" s="4181"/>
      <c r="E124" s="4181"/>
      <c r="F124" s="4181"/>
      <c r="G124" s="4181"/>
      <c r="H124" s="4181"/>
      <c r="I124" s="4181"/>
      <c r="J124" s="4181"/>
      <c r="K124" s="4181"/>
      <c r="L124" s="4181"/>
      <c r="M124" s="4181"/>
      <c r="N124" s="4181"/>
      <c r="O124" s="4181"/>
      <c r="P124" s="4181"/>
      <c r="Q124" s="4181"/>
      <c r="R124" s="4181"/>
      <c r="S124" s="4181"/>
      <c r="T124" s="4181"/>
      <c r="U124" s="4181"/>
      <c r="V124" s="4181"/>
      <c r="W124" s="4181"/>
      <c r="X124" s="4181"/>
      <c r="Y124" s="4181"/>
      <c r="Z124" s="4181"/>
    </row>
    <row r="125" ht="20.25" customHeight="1">
      <c r="A125" s="4181"/>
      <c r="B125" s="4181"/>
      <c r="C125" s="4181"/>
      <c r="D125" s="4181"/>
      <c r="E125" s="4181"/>
      <c r="F125" s="4181"/>
      <c r="G125" s="4181"/>
      <c r="H125" s="4181"/>
      <c r="I125" s="4181"/>
      <c r="J125" s="4181"/>
      <c r="K125" s="4181"/>
      <c r="L125" s="4181"/>
      <c r="M125" s="4181"/>
      <c r="N125" s="4181"/>
      <c r="O125" s="4181"/>
      <c r="P125" s="4181"/>
      <c r="Q125" s="4181"/>
      <c r="R125" s="4181"/>
      <c r="S125" s="4181"/>
      <c r="T125" s="4181"/>
      <c r="U125" s="4181"/>
      <c r="V125" s="4181"/>
      <c r="W125" s="4181"/>
      <c r="X125" s="4181"/>
      <c r="Y125" s="4181"/>
      <c r="Z125" s="4181"/>
    </row>
    <row r="126" ht="20.25" customHeight="1">
      <c r="A126" s="4181"/>
      <c r="B126" s="4181"/>
      <c r="C126" s="4181"/>
      <c r="D126" s="4181"/>
      <c r="E126" s="4181"/>
      <c r="F126" s="4181"/>
      <c r="G126" s="4181"/>
      <c r="H126" s="4181"/>
      <c r="I126" s="4181"/>
      <c r="J126" s="4181"/>
      <c r="K126" s="4181"/>
      <c r="L126" s="4181"/>
      <c r="M126" s="4181"/>
      <c r="N126" s="4181"/>
      <c r="O126" s="4181"/>
      <c r="P126" s="4181"/>
      <c r="Q126" s="4181"/>
      <c r="R126" s="4181"/>
      <c r="S126" s="4181"/>
      <c r="T126" s="4181"/>
      <c r="U126" s="4181"/>
      <c r="V126" s="4181"/>
      <c r="W126" s="4181"/>
      <c r="X126" s="4181"/>
      <c r="Y126" s="4181"/>
      <c r="Z126" s="4181"/>
    </row>
    <row r="127" ht="20.25" customHeight="1">
      <c r="A127" s="4181"/>
      <c r="B127" s="4181"/>
      <c r="C127" s="4181"/>
      <c r="D127" s="4181"/>
      <c r="E127" s="4181"/>
      <c r="F127" s="4181"/>
      <c r="G127" s="4181"/>
      <c r="H127" s="4181"/>
      <c r="I127" s="4181"/>
      <c r="J127" s="4181"/>
      <c r="K127" s="4181"/>
      <c r="L127" s="4181"/>
      <c r="M127" s="4181"/>
      <c r="N127" s="4181"/>
      <c r="O127" s="4181"/>
      <c r="P127" s="4181"/>
      <c r="Q127" s="4181"/>
      <c r="R127" s="4181"/>
      <c r="S127" s="4181"/>
      <c r="T127" s="4181"/>
      <c r="U127" s="4181"/>
      <c r="V127" s="4181"/>
      <c r="W127" s="4181"/>
      <c r="X127" s="4181"/>
      <c r="Y127" s="4181"/>
      <c r="Z127" s="4181"/>
    </row>
    <row r="128" ht="20.25" customHeight="1">
      <c r="A128" s="4181"/>
      <c r="B128" s="4181"/>
      <c r="C128" s="4181"/>
      <c r="D128" s="4181"/>
      <c r="E128" s="4181"/>
      <c r="F128" s="4181"/>
      <c r="G128" s="4181"/>
      <c r="H128" s="4181"/>
      <c r="I128" s="4181"/>
      <c r="J128" s="4181"/>
      <c r="K128" s="4181"/>
      <c r="L128" s="4181"/>
      <c r="M128" s="4181"/>
      <c r="N128" s="4181"/>
      <c r="O128" s="4181"/>
      <c r="P128" s="4181"/>
      <c r="Q128" s="4181"/>
      <c r="R128" s="4181"/>
      <c r="S128" s="4181"/>
      <c r="T128" s="4181"/>
      <c r="U128" s="4181"/>
      <c r="V128" s="4181"/>
      <c r="W128" s="4181"/>
      <c r="X128" s="4181"/>
      <c r="Y128" s="4181"/>
      <c r="Z128" s="4181"/>
    </row>
    <row r="129" ht="20.25" customHeight="1">
      <c r="A129" s="4181"/>
      <c r="B129" s="4181"/>
      <c r="C129" s="4181"/>
      <c r="D129" s="4181"/>
      <c r="E129" s="4181"/>
      <c r="F129" s="4181"/>
      <c r="G129" s="4181"/>
      <c r="H129" s="4181"/>
      <c r="I129" s="4181"/>
      <c r="J129" s="4181"/>
      <c r="K129" s="4181"/>
      <c r="L129" s="4181"/>
      <c r="M129" s="4181"/>
      <c r="N129" s="4181"/>
      <c r="O129" s="4181"/>
      <c r="P129" s="4181"/>
      <c r="Q129" s="4181"/>
      <c r="R129" s="4181"/>
      <c r="S129" s="4181"/>
      <c r="T129" s="4181"/>
      <c r="U129" s="4181"/>
      <c r="V129" s="4181"/>
      <c r="W129" s="4181"/>
      <c r="X129" s="4181"/>
      <c r="Y129" s="4181"/>
      <c r="Z129" s="4181"/>
    </row>
    <row r="130" ht="20.25" customHeight="1">
      <c r="A130" s="4181"/>
      <c r="B130" s="4181"/>
      <c r="C130" s="4181"/>
      <c r="D130" s="4181"/>
      <c r="E130" s="4181"/>
      <c r="F130" s="4181"/>
      <c r="G130" s="4181"/>
      <c r="H130" s="4181"/>
      <c r="I130" s="4181"/>
      <c r="J130" s="4181"/>
      <c r="K130" s="4181"/>
      <c r="L130" s="4181"/>
      <c r="M130" s="4181"/>
      <c r="N130" s="4181"/>
      <c r="O130" s="4181"/>
      <c r="P130" s="4181"/>
      <c r="Q130" s="4181"/>
      <c r="R130" s="4181"/>
      <c r="S130" s="4181"/>
      <c r="T130" s="4181"/>
      <c r="U130" s="4181"/>
      <c r="V130" s="4181"/>
      <c r="W130" s="4181"/>
      <c r="X130" s="4181"/>
      <c r="Y130" s="4181"/>
      <c r="Z130" s="4181"/>
    </row>
    <row r="131" ht="20.25" customHeight="1">
      <c r="A131" s="4181"/>
      <c r="B131" s="4181"/>
      <c r="C131" s="4181"/>
      <c r="D131" s="4181"/>
      <c r="E131" s="4181"/>
      <c r="F131" s="4181"/>
      <c r="G131" s="4181"/>
      <c r="H131" s="4181"/>
      <c r="I131" s="4181"/>
      <c r="J131" s="4181"/>
      <c r="K131" s="4181"/>
      <c r="L131" s="4181"/>
      <c r="M131" s="4181"/>
      <c r="N131" s="4181"/>
      <c r="O131" s="4181"/>
      <c r="P131" s="4181"/>
      <c r="Q131" s="4181"/>
      <c r="R131" s="4181"/>
      <c r="S131" s="4181"/>
      <c r="T131" s="4181"/>
      <c r="U131" s="4181"/>
      <c r="V131" s="4181"/>
      <c r="W131" s="4181"/>
      <c r="X131" s="4181"/>
      <c r="Y131" s="4181"/>
      <c r="Z131" s="4181"/>
    </row>
    <row r="132" ht="20.25" customHeight="1">
      <c r="A132" s="4181"/>
      <c r="B132" s="4181"/>
      <c r="C132" s="4181"/>
      <c r="D132" s="4181"/>
      <c r="E132" s="4181"/>
      <c r="F132" s="4181"/>
      <c r="G132" s="4181"/>
      <c r="H132" s="4181"/>
      <c r="I132" s="4181"/>
      <c r="J132" s="4181"/>
      <c r="K132" s="4181"/>
      <c r="L132" s="4181"/>
      <c r="M132" s="4181"/>
      <c r="N132" s="4181"/>
      <c r="O132" s="4181"/>
      <c r="P132" s="4181"/>
      <c r="Q132" s="4181"/>
      <c r="R132" s="4181"/>
      <c r="S132" s="4181"/>
      <c r="T132" s="4181"/>
      <c r="U132" s="4181"/>
      <c r="V132" s="4181"/>
      <c r="W132" s="4181"/>
      <c r="X132" s="4181"/>
      <c r="Y132" s="4181"/>
      <c r="Z132" s="4181"/>
    </row>
    <row r="133" ht="20.25" customHeight="1">
      <c r="A133" s="4181"/>
      <c r="B133" s="4181"/>
      <c r="C133" s="4181"/>
      <c r="D133" s="4181"/>
      <c r="E133" s="4181"/>
      <c r="F133" s="4181"/>
      <c r="G133" s="4181"/>
      <c r="H133" s="4181"/>
      <c r="I133" s="4181"/>
      <c r="J133" s="4181"/>
      <c r="K133" s="4181"/>
      <c r="L133" s="4181"/>
      <c r="M133" s="4181"/>
      <c r="N133" s="4181"/>
      <c r="O133" s="4181"/>
      <c r="P133" s="4181"/>
      <c r="Q133" s="4181"/>
      <c r="R133" s="4181"/>
      <c r="S133" s="4181"/>
      <c r="T133" s="4181"/>
      <c r="U133" s="4181"/>
      <c r="V133" s="4181"/>
      <c r="W133" s="4181"/>
      <c r="X133" s="4181"/>
      <c r="Y133" s="4181"/>
      <c r="Z133" s="4181"/>
    </row>
    <row r="134" ht="20.25" customHeight="1">
      <c r="A134" s="4181"/>
      <c r="B134" s="4181"/>
      <c r="C134" s="4181"/>
      <c r="D134" s="4181"/>
      <c r="E134" s="4181"/>
      <c r="F134" s="4181"/>
      <c r="G134" s="4181"/>
      <c r="H134" s="4181"/>
      <c r="I134" s="4181"/>
      <c r="J134" s="4181"/>
      <c r="K134" s="4181"/>
      <c r="L134" s="4181"/>
      <c r="M134" s="4181"/>
      <c r="N134" s="4181"/>
      <c r="O134" s="4181"/>
      <c r="P134" s="4181"/>
      <c r="Q134" s="4181"/>
      <c r="R134" s="4181"/>
      <c r="S134" s="4181"/>
      <c r="T134" s="4181"/>
      <c r="U134" s="4181"/>
      <c r="V134" s="4181"/>
      <c r="W134" s="4181"/>
      <c r="X134" s="4181"/>
      <c r="Y134" s="4181"/>
      <c r="Z134" s="4181"/>
    </row>
    <row r="135" ht="20.25" customHeight="1">
      <c r="A135" s="4181"/>
      <c r="B135" s="4181"/>
      <c r="C135" s="4181"/>
      <c r="D135" s="4181"/>
      <c r="E135" s="4181"/>
      <c r="F135" s="4181"/>
      <c r="G135" s="4181"/>
      <c r="H135" s="4181"/>
      <c r="I135" s="4181"/>
      <c r="J135" s="4181"/>
      <c r="K135" s="4181"/>
      <c r="L135" s="4181"/>
      <c r="M135" s="4181"/>
      <c r="N135" s="4181"/>
      <c r="O135" s="4181"/>
      <c r="P135" s="4181"/>
      <c r="Q135" s="4181"/>
      <c r="R135" s="4181"/>
      <c r="S135" s="4181"/>
      <c r="T135" s="4181"/>
      <c r="U135" s="4181"/>
      <c r="V135" s="4181"/>
      <c r="W135" s="4181"/>
      <c r="X135" s="4181"/>
      <c r="Y135" s="4181"/>
      <c r="Z135" s="4181"/>
    </row>
    <row r="136" ht="20.25" customHeight="1">
      <c r="A136" s="4181"/>
      <c r="B136" s="4181"/>
      <c r="C136" s="4181"/>
      <c r="D136" s="4181"/>
      <c r="E136" s="4181"/>
      <c r="F136" s="4181"/>
      <c r="G136" s="4181"/>
      <c r="H136" s="4181"/>
      <c r="I136" s="4181"/>
      <c r="J136" s="4181"/>
      <c r="K136" s="4181"/>
      <c r="L136" s="4181"/>
      <c r="M136" s="4181"/>
      <c r="N136" s="4181"/>
      <c r="O136" s="4181"/>
      <c r="P136" s="4181"/>
      <c r="Q136" s="4181"/>
      <c r="R136" s="4181"/>
      <c r="S136" s="4181"/>
      <c r="T136" s="4181"/>
      <c r="U136" s="4181"/>
      <c r="V136" s="4181"/>
      <c r="W136" s="4181"/>
      <c r="X136" s="4181"/>
      <c r="Y136" s="4181"/>
      <c r="Z136" s="4181"/>
    </row>
    <row r="137" ht="20.25" customHeight="1">
      <c r="A137" s="4181"/>
      <c r="B137" s="4181"/>
      <c r="C137" s="4181"/>
      <c r="D137" s="4181"/>
      <c r="E137" s="4181"/>
      <c r="F137" s="4181"/>
      <c r="G137" s="4181"/>
      <c r="H137" s="4181"/>
      <c r="I137" s="4181"/>
      <c r="J137" s="4181"/>
      <c r="K137" s="4181"/>
      <c r="L137" s="4181"/>
      <c r="M137" s="4181"/>
      <c r="N137" s="4181"/>
      <c r="O137" s="4181"/>
      <c r="P137" s="4181"/>
      <c r="Q137" s="4181"/>
      <c r="R137" s="4181"/>
      <c r="S137" s="4181"/>
      <c r="T137" s="4181"/>
      <c r="U137" s="4181"/>
      <c r="V137" s="4181"/>
      <c r="W137" s="4181"/>
      <c r="X137" s="4181"/>
      <c r="Y137" s="4181"/>
      <c r="Z137" s="4181"/>
    </row>
    <row r="138" ht="20.25" customHeight="1">
      <c r="A138" s="4181"/>
      <c r="B138" s="4181"/>
      <c r="C138" s="4181"/>
      <c r="D138" s="4181"/>
      <c r="E138" s="4181"/>
      <c r="F138" s="4181"/>
      <c r="G138" s="4181"/>
      <c r="H138" s="4181"/>
      <c r="I138" s="4181"/>
      <c r="J138" s="4181"/>
      <c r="K138" s="4181"/>
      <c r="L138" s="4181"/>
      <c r="M138" s="4181"/>
      <c r="N138" s="4181"/>
      <c r="O138" s="4181"/>
      <c r="P138" s="4181"/>
      <c r="Q138" s="4181"/>
      <c r="R138" s="4181"/>
      <c r="S138" s="4181"/>
      <c r="T138" s="4181"/>
      <c r="U138" s="4181"/>
      <c r="V138" s="4181"/>
      <c r="W138" s="4181"/>
      <c r="X138" s="4181"/>
      <c r="Y138" s="4181"/>
      <c r="Z138" s="4181"/>
    </row>
    <row r="139" ht="20.25" customHeight="1">
      <c r="A139" s="4181"/>
      <c r="B139" s="4181"/>
      <c r="C139" s="4181"/>
      <c r="D139" s="4181"/>
      <c r="E139" s="4181"/>
      <c r="F139" s="4181"/>
      <c r="G139" s="4181"/>
      <c r="H139" s="4181"/>
      <c r="I139" s="4181"/>
      <c r="J139" s="4181"/>
      <c r="K139" s="4181"/>
      <c r="L139" s="4181"/>
      <c r="M139" s="4181"/>
      <c r="N139" s="4181"/>
      <c r="O139" s="4181"/>
      <c r="P139" s="4181"/>
      <c r="Q139" s="4181"/>
      <c r="R139" s="4181"/>
      <c r="S139" s="4181"/>
      <c r="T139" s="4181"/>
      <c r="U139" s="4181"/>
      <c r="V139" s="4181"/>
      <c r="W139" s="4181"/>
      <c r="X139" s="4181"/>
      <c r="Y139" s="4181"/>
      <c r="Z139" s="4181"/>
    </row>
    <row r="140" ht="20.25" customHeight="1">
      <c r="A140" s="4181"/>
      <c r="B140" s="4181"/>
      <c r="C140" s="4181"/>
      <c r="D140" s="4181"/>
      <c r="E140" s="4181"/>
      <c r="F140" s="4181"/>
      <c r="G140" s="4181"/>
      <c r="H140" s="4181"/>
      <c r="I140" s="4181"/>
      <c r="J140" s="4181"/>
      <c r="K140" s="4181"/>
      <c r="L140" s="4181"/>
      <c r="M140" s="4181"/>
      <c r="N140" s="4181"/>
      <c r="O140" s="4181"/>
      <c r="P140" s="4181"/>
      <c r="Q140" s="4181"/>
      <c r="R140" s="4181"/>
      <c r="S140" s="4181"/>
      <c r="T140" s="4181"/>
      <c r="U140" s="4181"/>
      <c r="V140" s="4181"/>
      <c r="W140" s="4181"/>
      <c r="X140" s="4181"/>
      <c r="Y140" s="4181"/>
      <c r="Z140" s="4181"/>
    </row>
    <row r="141" ht="20.25" customHeight="1">
      <c r="A141" s="4181"/>
      <c r="B141" s="4181"/>
      <c r="C141" s="4181"/>
      <c r="D141" s="4181"/>
      <c r="E141" s="4181"/>
      <c r="F141" s="4181"/>
      <c r="G141" s="4181"/>
      <c r="H141" s="4181"/>
      <c r="I141" s="4181"/>
      <c r="J141" s="4181"/>
      <c r="K141" s="4181"/>
      <c r="L141" s="4181"/>
      <c r="M141" s="4181"/>
      <c r="N141" s="4181"/>
      <c r="O141" s="4181"/>
      <c r="P141" s="4181"/>
      <c r="Q141" s="4181"/>
      <c r="R141" s="4181"/>
      <c r="S141" s="4181"/>
      <c r="T141" s="4181"/>
      <c r="U141" s="4181"/>
      <c r="V141" s="4181"/>
      <c r="W141" s="4181"/>
      <c r="X141" s="4181"/>
      <c r="Y141" s="4181"/>
      <c r="Z141" s="4181"/>
    </row>
    <row r="142" ht="20.25" customHeight="1">
      <c r="A142" s="4181"/>
      <c r="B142" s="4181"/>
      <c r="C142" s="4181"/>
      <c r="D142" s="4181"/>
      <c r="E142" s="4181"/>
      <c r="F142" s="4181"/>
      <c r="G142" s="4181"/>
      <c r="H142" s="4181"/>
      <c r="I142" s="4181"/>
      <c r="J142" s="4181"/>
      <c r="K142" s="4181"/>
      <c r="L142" s="4181"/>
      <c r="M142" s="4181"/>
      <c r="N142" s="4181"/>
      <c r="O142" s="4181"/>
      <c r="P142" s="4181"/>
      <c r="Q142" s="4181"/>
      <c r="R142" s="4181"/>
      <c r="S142" s="4181"/>
      <c r="T142" s="4181"/>
      <c r="U142" s="4181"/>
      <c r="V142" s="4181"/>
      <c r="W142" s="4181"/>
      <c r="X142" s="4181"/>
      <c r="Y142" s="4181"/>
      <c r="Z142" s="4181"/>
    </row>
    <row r="143" ht="20.25" customHeight="1">
      <c r="A143" s="4181"/>
      <c r="B143" s="4181"/>
      <c r="C143" s="4181"/>
      <c r="D143" s="4181"/>
      <c r="E143" s="4181"/>
      <c r="F143" s="4181"/>
      <c r="G143" s="4181"/>
      <c r="H143" s="4181"/>
      <c r="I143" s="4181"/>
      <c r="J143" s="4181"/>
      <c r="K143" s="4181"/>
      <c r="L143" s="4181"/>
      <c r="M143" s="4181"/>
      <c r="N143" s="4181"/>
      <c r="O143" s="4181"/>
      <c r="P143" s="4181"/>
      <c r="Q143" s="4181"/>
      <c r="R143" s="4181"/>
      <c r="S143" s="4181"/>
      <c r="T143" s="4181"/>
      <c r="U143" s="4181"/>
      <c r="V143" s="4181"/>
      <c r="W143" s="4181"/>
      <c r="X143" s="4181"/>
      <c r="Y143" s="4181"/>
      <c r="Z143" s="4181"/>
    </row>
    <row r="144" ht="20.25" customHeight="1">
      <c r="A144" s="4181"/>
      <c r="B144" s="4181"/>
      <c r="C144" s="4181"/>
      <c r="D144" s="4181"/>
      <c r="E144" s="4181"/>
      <c r="F144" s="4181"/>
      <c r="G144" s="4181"/>
      <c r="H144" s="4181"/>
      <c r="I144" s="4181"/>
      <c r="J144" s="4181"/>
      <c r="K144" s="4181"/>
      <c r="L144" s="4181"/>
      <c r="M144" s="4181"/>
      <c r="N144" s="4181"/>
      <c r="O144" s="4181"/>
      <c r="P144" s="4181"/>
      <c r="Q144" s="4181"/>
      <c r="R144" s="4181"/>
      <c r="S144" s="4181"/>
      <c r="T144" s="4181"/>
      <c r="U144" s="4181"/>
      <c r="V144" s="4181"/>
      <c r="W144" s="4181"/>
      <c r="X144" s="4181"/>
      <c r="Y144" s="4181"/>
      <c r="Z144" s="4181"/>
    </row>
    <row r="145" ht="20.25" customHeight="1">
      <c r="A145" s="4181"/>
      <c r="B145" s="4181"/>
      <c r="C145" s="4181"/>
      <c r="D145" s="4181"/>
      <c r="E145" s="4181"/>
      <c r="F145" s="4181"/>
      <c r="G145" s="4181"/>
      <c r="H145" s="4181"/>
      <c r="I145" s="4181"/>
      <c r="J145" s="4181"/>
      <c r="K145" s="4181"/>
      <c r="L145" s="4181"/>
      <c r="M145" s="4181"/>
      <c r="N145" s="4181"/>
      <c r="O145" s="4181"/>
      <c r="P145" s="4181"/>
      <c r="Q145" s="4181"/>
      <c r="R145" s="4181"/>
      <c r="S145" s="4181"/>
      <c r="T145" s="4181"/>
      <c r="U145" s="4181"/>
      <c r="V145" s="4181"/>
      <c r="W145" s="4181"/>
      <c r="X145" s="4181"/>
      <c r="Y145" s="4181"/>
      <c r="Z145" s="4181"/>
    </row>
    <row r="146" ht="20.25" customHeight="1">
      <c r="A146" s="4181"/>
      <c r="B146" s="4181"/>
      <c r="C146" s="4181"/>
      <c r="D146" s="4181"/>
      <c r="E146" s="4181"/>
      <c r="F146" s="4181"/>
      <c r="G146" s="4181"/>
      <c r="H146" s="4181"/>
      <c r="I146" s="4181"/>
      <c r="J146" s="4181"/>
      <c r="K146" s="4181"/>
      <c r="L146" s="4181"/>
      <c r="M146" s="4181"/>
      <c r="N146" s="4181"/>
      <c r="O146" s="4181"/>
      <c r="P146" s="4181"/>
      <c r="Q146" s="4181"/>
      <c r="R146" s="4181"/>
      <c r="S146" s="4181"/>
      <c r="T146" s="4181"/>
      <c r="U146" s="4181"/>
      <c r="V146" s="4181"/>
      <c r="W146" s="4181"/>
      <c r="X146" s="4181"/>
      <c r="Y146" s="4181"/>
      <c r="Z146" s="4181"/>
    </row>
    <row r="147" ht="20.25" customHeight="1">
      <c r="A147" s="4181"/>
      <c r="B147" s="4181"/>
      <c r="C147" s="4181"/>
      <c r="D147" s="4181"/>
      <c r="E147" s="4181"/>
      <c r="F147" s="4181"/>
      <c r="G147" s="4181"/>
      <c r="H147" s="4181"/>
      <c r="I147" s="4181"/>
      <c r="J147" s="4181"/>
      <c r="K147" s="4181"/>
      <c r="L147" s="4181"/>
      <c r="M147" s="4181"/>
      <c r="N147" s="4181"/>
      <c r="O147" s="4181"/>
      <c r="P147" s="4181"/>
      <c r="Q147" s="4181"/>
      <c r="R147" s="4181"/>
      <c r="S147" s="4181"/>
      <c r="T147" s="4181"/>
      <c r="U147" s="4181"/>
      <c r="V147" s="4181"/>
      <c r="W147" s="4181"/>
      <c r="X147" s="4181"/>
      <c r="Y147" s="4181"/>
      <c r="Z147" s="4181"/>
    </row>
    <row r="148" ht="20.25" customHeight="1">
      <c r="A148" s="4181"/>
      <c r="B148" s="4181"/>
      <c r="C148" s="4181"/>
      <c r="D148" s="4181"/>
      <c r="E148" s="4181"/>
      <c r="F148" s="4181"/>
      <c r="G148" s="4181"/>
      <c r="H148" s="4181"/>
      <c r="I148" s="4181"/>
      <c r="J148" s="4181"/>
      <c r="K148" s="4181"/>
      <c r="L148" s="4181"/>
      <c r="M148" s="4181"/>
      <c r="N148" s="4181"/>
      <c r="O148" s="4181"/>
      <c r="P148" s="4181"/>
      <c r="Q148" s="4181"/>
      <c r="R148" s="4181"/>
      <c r="S148" s="4181"/>
      <c r="T148" s="4181"/>
      <c r="U148" s="4181"/>
      <c r="V148" s="4181"/>
      <c r="W148" s="4181"/>
      <c r="X148" s="4181"/>
      <c r="Y148" s="4181"/>
      <c r="Z148" s="4181"/>
    </row>
    <row r="149" ht="20.25" customHeight="1">
      <c r="A149" s="4181"/>
      <c r="B149" s="4181"/>
      <c r="C149" s="4181"/>
      <c r="D149" s="4181"/>
      <c r="E149" s="4181"/>
      <c r="F149" s="4181"/>
      <c r="G149" s="4181"/>
      <c r="H149" s="4181"/>
      <c r="I149" s="4181"/>
      <c r="J149" s="4181"/>
      <c r="K149" s="4181"/>
      <c r="L149" s="4181"/>
      <c r="M149" s="4181"/>
      <c r="N149" s="4181"/>
      <c r="O149" s="4181"/>
      <c r="P149" s="4181"/>
      <c r="Q149" s="4181"/>
      <c r="R149" s="4181"/>
      <c r="S149" s="4181"/>
      <c r="T149" s="4181"/>
      <c r="U149" s="4181"/>
      <c r="V149" s="4181"/>
      <c r="W149" s="4181"/>
      <c r="X149" s="4181"/>
      <c r="Y149" s="4181"/>
      <c r="Z149" s="4181"/>
    </row>
    <row r="150" ht="20.25" customHeight="1">
      <c r="A150" s="4181"/>
      <c r="B150" s="4181"/>
      <c r="C150" s="4181"/>
      <c r="D150" s="4181"/>
      <c r="E150" s="4181"/>
      <c r="F150" s="4181"/>
      <c r="G150" s="4181"/>
      <c r="H150" s="4181"/>
      <c r="I150" s="4181"/>
      <c r="J150" s="4181"/>
      <c r="K150" s="4181"/>
      <c r="L150" s="4181"/>
      <c r="M150" s="4181"/>
      <c r="N150" s="4181"/>
      <c r="O150" s="4181"/>
      <c r="P150" s="4181"/>
      <c r="Q150" s="4181"/>
      <c r="R150" s="4181"/>
      <c r="S150" s="4181"/>
      <c r="T150" s="4181"/>
      <c r="U150" s="4181"/>
      <c r="V150" s="4181"/>
      <c r="W150" s="4181"/>
      <c r="X150" s="4181"/>
      <c r="Y150" s="4181"/>
      <c r="Z150" s="4181"/>
    </row>
    <row r="151" ht="20.25" customHeight="1">
      <c r="A151" s="4181"/>
      <c r="B151" s="4181"/>
      <c r="C151" s="4181"/>
      <c r="D151" s="4181"/>
      <c r="E151" s="4181"/>
      <c r="F151" s="4181"/>
      <c r="G151" s="4181"/>
      <c r="H151" s="4181"/>
      <c r="I151" s="4181"/>
      <c r="J151" s="4181"/>
      <c r="K151" s="4181"/>
      <c r="L151" s="4181"/>
      <c r="M151" s="4181"/>
      <c r="N151" s="4181"/>
      <c r="O151" s="4181"/>
      <c r="P151" s="4181"/>
      <c r="Q151" s="4181"/>
      <c r="R151" s="4181"/>
      <c r="S151" s="4181"/>
      <c r="T151" s="4181"/>
      <c r="U151" s="4181"/>
      <c r="V151" s="4181"/>
      <c r="W151" s="4181"/>
      <c r="X151" s="4181"/>
      <c r="Y151" s="4181"/>
      <c r="Z151" s="4181"/>
    </row>
    <row r="152" ht="20.25" customHeight="1">
      <c r="A152" s="4181"/>
      <c r="B152" s="4181"/>
      <c r="C152" s="4181"/>
      <c r="D152" s="4181"/>
      <c r="E152" s="4181"/>
      <c r="F152" s="4181"/>
      <c r="G152" s="4181"/>
      <c r="H152" s="4181"/>
      <c r="I152" s="4181"/>
      <c r="J152" s="4181"/>
      <c r="K152" s="4181"/>
      <c r="L152" s="4181"/>
      <c r="M152" s="4181"/>
      <c r="N152" s="4181"/>
      <c r="O152" s="4181"/>
      <c r="P152" s="4181"/>
      <c r="Q152" s="4181"/>
      <c r="R152" s="4181"/>
      <c r="S152" s="4181"/>
      <c r="T152" s="4181"/>
      <c r="U152" s="4181"/>
      <c r="V152" s="4181"/>
      <c r="W152" s="4181"/>
      <c r="X152" s="4181"/>
      <c r="Y152" s="4181"/>
      <c r="Z152" s="4181"/>
    </row>
    <row r="153" ht="20.25" customHeight="1">
      <c r="A153" s="4181"/>
      <c r="B153" s="4181"/>
      <c r="C153" s="4181"/>
      <c r="D153" s="4181"/>
      <c r="E153" s="4181"/>
      <c r="F153" s="4181"/>
      <c r="G153" s="4181"/>
      <c r="H153" s="4181"/>
      <c r="I153" s="4181"/>
      <c r="J153" s="4181"/>
      <c r="K153" s="4181"/>
      <c r="L153" s="4181"/>
      <c r="M153" s="4181"/>
      <c r="N153" s="4181"/>
      <c r="O153" s="4181"/>
      <c r="P153" s="4181"/>
      <c r="Q153" s="4181"/>
      <c r="R153" s="4181"/>
      <c r="S153" s="4181"/>
      <c r="T153" s="4181"/>
      <c r="U153" s="4181"/>
      <c r="V153" s="4181"/>
      <c r="W153" s="4181"/>
      <c r="X153" s="4181"/>
      <c r="Y153" s="4181"/>
      <c r="Z153" s="4181"/>
    </row>
    <row r="154" ht="20.25" customHeight="1">
      <c r="A154" s="4181"/>
      <c r="B154" s="4181"/>
      <c r="C154" s="4181"/>
      <c r="D154" s="4181"/>
      <c r="E154" s="4181"/>
      <c r="F154" s="4181"/>
      <c r="G154" s="4181"/>
      <c r="H154" s="4181"/>
      <c r="I154" s="4181"/>
      <c r="J154" s="4181"/>
      <c r="K154" s="4181"/>
      <c r="L154" s="4181"/>
      <c r="M154" s="4181"/>
      <c r="N154" s="4181"/>
      <c r="O154" s="4181"/>
      <c r="P154" s="4181"/>
      <c r="Q154" s="4181"/>
      <c r="R154" s="4181"/>
      <c r="S154" s="4181"/>
      <c r="T154" s="4181"/>
      <c r="U154" s="4181"/>
      <c r="V154" s="4181"/>
      <c r="W154" s="4181"/>
      <c r="X154" s="4181"/>
      <c r="Y154" s="4181"/>
      <c r="Z154" s="4181"/>
    </row>
    <row r="155" ht="20.25" customHeight="1">
      <c r="A155" s="4181"/>
      <c r="B155" s="4181"/>
      <c r="C155" s="4181"/>
      <c r="D155" s="4181"/>
      <c r="E155" s="4181"/>
      <c r="F155" s="4181"/>
      <c r="G155" s="4181"/>
      <c r="H155" s="4181"/>
      <c r="I155" s="4181"/>
      <c r="J155" s="4181"/>
      <c r="K155" s="4181"/>
      <c r="L155" s="4181"/>
      <c r="M155" s="4181"/>
      <c r="N155" s="4181"/>
      <c r="O155" s="4181"/>
      <c r="P155" s="4181"/>
      <c r="Q155" s="4181"/>
      <c r="R155" s="4181"/>
      <c r="S155" s="4181"/>
      <c r="T155" s="4181"/>
      <c r="U155" s="4181"/>
      <c r="V155" s="4181"/>
      <c r="W155" s="4181"/>
      <c r="X155" s="4181"/>
      <c r="Y155" s="4181"/>
      <c r="Z155" s="4181"/>
    </row>
    <row r="156" ht="20.25" customHeight="1">
      <c r="A156" s="4181"/>
      <c r="B156" s="4181"/>
      <c r="C156" s="4181"/>
      <c r="D156" s="4181"/>
      <c r="E156" s="4181"/>
      <c r="F156" s="4181"/>
      <c r="G156" s="4181"/>
      <c r="H156" s="4181"/>
      <c r="I156" s="4181"/>
      <c r="J156" s="4181"/>
      <c r="K156" s="4181"/>
      <c r="L156" s="4181"/>
      <c r="M156" s="4181"/>
      <c r="N156" s="4181"/>
      <c r="O156" s="4181"/>
      <c r="P156" s="4181"/>
      <c r="Q156" s="4181"/>
      <c r="R156" s="4181"/>
      <c r="S156" s="4181"/>
      <c r="T156" s="4181"/>
      <c r="U156" s="4181"/>
      <c r="V156" s="4181"/>
      <c r="W156" s="4181"/>
      <c r="X156" s="4181"/>
      <c r="Y156" s="4181"/>
      <c r="Z156" s="4181"/>
    </row>
    <row r="157" ht="20.25" customHeight="1">
      <c r="A157" s="4181"/>
      <c r="B157" s="4181"/>
      <c r="C157" s="4181"/>
      <c r="D157" s="4181"/>
      <c r="E157" s="4181"/>
      <c r="F157" s="4181"/>
      <c r="G157" s="4181"/>
      <c r="H157" s="4181"/>
      <c r="I157" s="4181"/>
      <c r="J157" s="4181"/>
      <c r="K157" s="4181"/>
      <c r="L157" s="4181"/>
      <c r="M157" s="4181"/>
      <c r="N157" s="4181"/>
      <c r="O157" s="4181"/>
      <c r="P157" s="4181"/>
      <c r="Q157" s="4181"/>
      <c r="R157" s="4181"/>
      <c r="S157" s="4181"/>
      <c r="T157" s="4181"/>
      <c r="U157" s="4181"/>
      <c r="V157" s="4181"/>
      <c r="W157" s="4181"/>
      <c r="X157" s="4181"/>
      <c r="Y157" s="4181"/>
      <c r="Z157" s="4181"/>
    </row>
    <row r="158" ht="20.25" customHeight="1">
      <c r="A158" s="4181"/>
      <c r="B158" s="4181"/>
      <c r="C158" s="4181"/>
      <c r="D158" s="4181"/>
      <c r="E158" s="4181"/>
      <c r="F158" s="4181"/>
      <c r="G158" s="4181"/>
      <c r="H158" s="4181"/>
      <c r="I158" s="4181"/>
      <c r="J158" s="4181"/>
      <c r="K158" s="4181"/>
      <c r="L158" s="4181"/>
      <c r="M158" s="4181"/>
      <c r="N158" s="4181"/>
      <c r="O158" s="4181"/>
      <c r="P158" s="4181"/>
      <c r="Q158" s="4181"/>
      <c r="R158" s="4181"/>
      <c r="S158" s="4181"/>
      <c r="T158" s="4181"/>
      <c r="U158" s="4181"/>
      <c r="V158" s="4181"/>
      <c r="W158" s="4181"/>
      <c r="X158" s="4181"/>
      <c r="Y158" s="4181"/>
      <c r="Z158" s="4181"/>
    </row>
    <row r="159" ht="20.25" customHeight="1">
      <c r="A159" s="4181"/>
      <c r="B159" s="4181"/>
      <c r="C159" s="4181"/>
      <c r="D159" s="4181"/>
      <c r="E159" s="4181"/>
      <c r="F159" s="4181"/>
      <c r="G159" s="4181"/>
      <c r="H159" s="4181"/>
      <c r="I159" s="4181"/>
      <c r="J159" s="4181"/>
      <c r="K159" s="4181"/>
      <c r="L159" s="4181"/>
      <c r="M159" s="4181"/>
      <c r="N159" s="4181"/>
      <c r="O159" s="4181"/>
      <c r="P159" s="4181"/>
      <c r="Q159" s="4181"/>
      <c r="R159" s="4181"/>
      <c r="S159" s="4181"/>
      <c r="T159" s="4181"/>
      <c r="U159" s="4181"/>
      <c r="V159" s="4181"/>
      <c r="W159" s="4181"/>
      <c r="X159" s="4181"/>
      <c r="Y159" s="4181"/>
      <c r="Z159" s="4181"/>
    </row>
    <row r="160" ht="20.25" customHeight="1">
      <c r="A160" s="4181"/>
      <c r="B160" s="4181"/>
      <c r="C160" s="4181"/>
      <c r="D160" s="4181"/>
      <c r="E160" s="4181"/>
      <c r="F160" s="4181"/>
      <c r="G160" s="4181"/>
      <c r="H160" s="4181"/>
      <c r="I160" s="4181"/>
      <c r="J160" s="4181"/>
      <c r="K160" s="4181"/>
      <c r="L160" s="4181"/>
      <c r="M160" s="4181"/>
      <c r="N160" s="4181"/>
      <c r="O160" s="4181"/>
      <c r="P160" s="4181"/>
      <c r="Q160" s="4181"/>
      <c r="R160" s="4181"/>
      <c r="S160" s="4181"/>
      <c r="T160" s="4181"/>
      <c r="U160" s="4181"/>
      <c r="V160" s="4181"/>
      <c r="W160" s="4181"/>
      <c r="X160" s="4181"/>
      <c r="Y160" s="4181"/>
      <c r="Z160" s="4181"/>
    </row>
    <row r="161" ht="20.25" customHeight="1">
      <c r="A161" s="4181"/>
      <c r="B161" s="4181"/>
      <c r="C161" s="4181"/>
      <c r="D161" s="4181"/>
      <c r="E161" s="4181"/>
      <c r="F161" s="4181"/>
      <c r="G161" s="4181"/>
      <c r="H161" s="4181"/>
      <c r="I161" s="4181"/>
      <c r="J161" s="4181"/>
      <c r="K161" s="4181"/>
      <c r="L161" s="4181"/>
      <c r="M161" s="4181"/>
      <c r="N161" s="4181"/>
      <c r="O161" s="4181"/>
      <c r="P161" s="4181"/>
      <c r="Q161" s="4181"/>
      <c r="R161" s="4181"/>
      <c r="S161" s="4181"/>
      <c r="T161" s="4181"/>
      <c r="U161" s="4181"/>
      <c r="V161" s="4181"/>
      <c r="W161" s="4181"/>
      <c r="X161" s="4181"/>
      <c r="Y161" s="4181"/>
      <c r="Z161" s="4181"/>
    </row>
    <row r="162" ht="20.25" customHeight="1">
      <c r="A162" s="4181"/>
      <c r="B162" s="4181"/>
      <c r="C162" s="4181"/>
      <c r="D162" s="4181"/>
      <c r="E162" s="4181"/>
      <c r="F162" s="4181"/>
      <c r="G162" s="4181"/>
      <c r="H162" s="4181"/>
      <c r="I162" s="4181"/>
      <c r="J162" s="4181"/>
      <c r="K162" s="4181"/>
      <c r="L162" s="4181"/>
      <c r="M162" s="4181"/>
      <c r="N162" s="4181"/>
      <c r="O162" s="4181"/>
      <c r="P162" s="4181"/>
      <c r="Q162" s="4181"/>
      <c r="R162" s="4181"/>
      <c r="S162" s="4181"/>
      <c r="T162" s="4181"/>
      <c r="U162" s="4181"/>
      <c r="V162" s="4181"/>
      <c r="W162" s="4181"/>
      <c r="X162" s="4181"/>
      <c r="Y162" s="4181"/>
      <c r="Z162" s="4181"/>
    </row>
    <row r="163" ht="20.25" customHeight="1">
      <c r="A163" s="4181"/>
      <c r="B163" s="4181"/>
      <c r="C163" s="4181"/>
      <c r="D163" s="4181"/>
      <c r="E163" s="4181"/>
      <c r="F163" s="4181"/>
      <c r="G163" s="4181"/>
      <c r="H163" s="4181"/>
      <c r="I163" s="4181"/>
      <c r="J163" s="4181"/>
      <c r="K163" s="4181"/>
      <c r="L163" s="4181"/>
      <c r="M163" s="4181"/>
      <c r="N163" s="4181"/>
      <c r="O163" s="4181"/>
      <c r="P163" s="4181"/>
      <c r="Q163" s="4181"/>
      <c r="R163" s="4181"/>
      <c r="S163" s="4181"/>
      <c r="T163" s="4181"/>
      <c r="U163" s="4181"/>
      <c r="V163" s="4181"/>
      <c r="W163" s="4181"/>
      <c r="X163" s="4181"/>
      <c r="Y163" s="4181"/>
      <c r="Z163" s="4181"/>
    </row>
    <row r="164" ht="20.25" customHeight="1">
      <c r="A164" s="4181"/>
      <c r="B164" s="4181"/>
      <c r="C164" s="4181"/>
      <c r="D164" s="4181"/>
      <c r="E164" s="4181"/>
      <c r="F164" s="4181"/>
      <c r="G164" s="4181"/>
      <c r="H164" s="4181"/>
      <c r="I164" s="4181"/>
      <c r="J164" s="4181"/>
      <c r="K164" s="4181"/>
      <c r="L164" s="4181"/>
      <c r="M164" s="4181"/>
      <c r="N164" s="4181"/>
      <c r="O164" s="4181"/>
      <c r="P164" s="4181"/>
      <c r="Q164" s="4181"/>
      <c r="R164" s="4181"/>
      <c r="S164" s="4181"/>
      <c r="T164" s="4181"/>
      <c r="U164" s="4181"/>
      <c r="V164" s="4181"/>
      <c r="W164" s="4181"/>
      <c r="X164" s="4181"/>
      <c r="Y164" s="4181"/>
      <c r="Z164" s="4181"/>
    </row>
    <row r="165" ht="20.25" customHeight="1">
      <c r="A165" s="4181"/>
      <c r="B165" s="4181"/>
      <c r="C165" s="4181"/>
      <c r="D165" s="4181"/>
      <c r="E165" s="4181"/>
      <c r="F165" s="4181"/>
      <c r="G165" s="4181"/>
      <c r="H165" s="4181"/>
      <c r="I165" s="4181"/>
      <c r="J165" s="4181"/>
      <c r="K165" s="4181"/>
      <c r="L165" s="4181"/>
      <c r="M165" s="4181"/>
      <c r="N165" s="4181"/>
      <c r="O165" s="4181"/>
      <c r="P165" s="4181"/>
      <c r="Q165" s="4181"/>
      <c r="R165" s="4181"/>
      <c r="S165" s="4181"/>
      <c r="T165" s="4181"/>
      <c r="U165" s="4181"/>
      <c r="V165" s="4181"/>
      <c r="W165" s="4181"/>
      <c r="X165" s="4181"/>
      <c r="Y165" s="4181"/>
      <c r="Z165" s="4181"/>
    </row>
    <row r="166" ht="20.25" customHeight="1">
      <c r="A166" s="4181"/>
      <c r="B166" s="4181"/>
      <c r="C166" s="4181"/>
      <c r="D166" s="4181"/>
      <c r="E166" s="4181"/>
      <c r="F166" s="4181"/>
      <c r="G166" s="4181"/>
      <c r="H166" s="4181"/>
      <c r="I166" s="4181"/>
      <c r="J166" s="4181"/>
      <c r="K166" s="4181"/>
      <c r="L166" s="4181"/>
      <c r="M166" s="4181"/>
      <c r="N166" s="4181"/>
      <c r="O166" s="4181"/>
      <c r="P166" s="4181"/>
      <c r="Q166" s="4181"/>
      <c r="R166" s="4181"/>
      <c r="S166" s="4181"/>
      <c r="T166" s="4181"/>
      <c r="U166" s="4181"/>
      <c r="V166" s="4181"/>
      <c r="W166" s="4181"/>
      <c r="X166" s="4181"/>
      <c r="Y166" s="4181"/>
      <c r="Z166" s="4181"/>
    </row>
    <row r="167" ht="20.25" customHeight="1">
      <c r="A167" s="4181"/>
      <c r="B167" s="4181"/>
      <c r="C167" s="4181"/>
      <c r="D167" s="4181"/>
      <c r="E167" s="4181"/>
      <c r="F167" s="4181"/>
      <c r="G167" s="4181"/>
      <c r="H167" s="4181"/>
      <c r="I167" s="4181"/>
      <c r="J167" s="4181"/>
      <c r="K167" s="4181"/>
      <c r="L167" s="4181"/>
      <c r="M167" s="4181"/>
      <c r="N167" s="4181"/>
      <c r="O167" s="4181"/>
      <c r="P167" s="4181"/>
      <c r="Q167" s="4181"/>
      <c r="R167" s="4181"/>
      <c r="S167" s="4181"/>
      <c r="T167" s="4181"/>
      <c r="U167" s="4181"/>
      <c r="V167" s="4181"/>
      <c r="W167" s="4181"/>
      <c r="X167" s="4181"/>
      <c r="Y167" s="4181"/>
      <c r="Z167" s="4181"/>
    </row>
    <row r="168" ht="20.25" customHeight="1">
      <c r="A168" s="4181"/>
      <c r="B168" s="4181"/>
      <c r="C168" s="4181"/>
      <c r="D168" s="4181"/>
      <c r="E168" s="4181"/>
      <c r="F168" s="4181"/>
      <c r="G168" s="4181"/>
      <c r="H168" s="4181"/>
      <c r="I168" s="4181"/>
      <c r="J168" s="4181"/>
      <c r="K168" s="4181"/>
      <c r="L168" s="4181"/>
      <c r="M168" s="4181"/>
      <c r="N168" s="4181"/>
      <c r="O168" s="4181"/>
      <c r="P168" s="4181"/>
      <c r="Q168" s="4181"/>
      <c r="R168" s="4181"/>
      <c r="S168" s="4181"/>
      <c r="T168" s="4181"/>
      <c r="U168" s="4181"/>
      <c r="V168" s="4181"/>
      <c r="W168" s="4181"/>
      <c r="X168" s="4181"/>
      <c r="Y168" s="4181"/>
      <c r="Z168" s="4181"/>
    </row>
    <row r="169" ht="20.25" customHeight="1">
      <c r="A169" s="4181"/>
      <c r="B169" s="4181"/>
      <c r="C169" s="4181"/>
      <c r="D169" s="4181"/>
      <c r="E169" s="4181"/>
      <c r="F169" s="4181"/>
      <c r="G169" s="4181"/>
      <c r="H169" s="4181"/>
      <c r="I169" s="4181"/>
      <c r="J169" s="4181"/>
      <c r="K169" s="4181"/>
      <c r="L169" s="4181"/>
      <c r="M169" s="4181"/>
      <c r="N169" s="4181"/>
      <c r="O169" s="4181"/>
      <c r="P169" s="4181"/>
      <c r="Q169" s="4181"/>
      <c r="R169" s="4181"/>
      <c r="S169" s="4181"/>
      <c r="T169" s="4181"/>
      <c r="U169" s="4181"/>
      <c r="V169" s="4181"/>
      <c r="W169" s="4181"/>
      <c r="X169" s="4181"/>
      <c r="Y169" s="4181"/>
      <c r="Z169" s="4181"/>
    </row>
    <row r="170" ht="20.25" customHeight="1">
      <c r="A170" s="4181"/>
      <c r="B170" s="4181"/>
      <c r="C170" s="4181"/>
      <c r="D170" s="4181"/>
      <c r="E170" s="4181"/>
      <c r="F170" s="4181"/>
      <c r="G170" s="4181"/>
      <c r="H170" s="4181"/>
      <c r="I170" s="4181"/>
      <c r="J170" s="4181"/>
      <c r="K170" s="4181"/>
      <c r="L170" s="4181"/>
      <c r="M170" s="4181"/>
      <c r="N170" s="4181"/>
      <c r="O170" s="4181"/>
      <c r="P170" s="4181"/>
      <c r="Q170" s="4181"/>
      <c r="R170" s="4181"/>
      <c r="S170" s="4181"/>
      <c r="T170" s="4181"/>
      <c r="U170" s="4181"/>
      <c r="V170" s="4181"/>
      <c r="W170" s="4181"/>
      <c r="X170" s="4181"/>
      <c r="Y170" s="4181"/>
      <c r="Z170" s="4181"/>
    </row>
    <row r="171" ht="20.25" customHeight="1">
      <c r="A171" s="4181"/>
      <c r="B171" s="4181"/>
      <c r="C171" s="4181"/>
      <c r="D171" s="4181"/>
      <c r="E171" s="4181"/>
      <c r="F171" s="4181"/>
      <c r="G171" s="4181"/>
      <c r="H171" s="4181"/>
      <c r="I171" s="4181"/>
      <c r="J171" s="4181"/>
      <c r="K171" s="4181"/>
      <c r="L171" s="4181"/>
      <c r="M171" s="4181"/>
      <c r="N171" s="4181"/>
      <c r="O171" s="4181"/>
      <c r="P171" s="4181"/>
      <c r="Q171" s="4181"/>
      <c r="R171" s="4181"/>
      <c r="S171" s="4181"/>
      <c r="T171" s="4181"/>
      <c r="U171" s="4181"/>
      <c r="V171" s="4181"/>
      <c r="W171" s="4181"/>
      <c r="X171" s="4181"/>
      <c r="Y171" s="4181"/>
      <c r="Z171" s="4181"/>
    </row>
    <row r="172" ht="20.25" customHeight="1">
      <c r="A172" s="4181"/>
      <c r="B172" s="4181"/>
      <c r="C172" s="4181"/>
      <c r="D172" s="4181"/>
      <c r="E172" s="4181"/>
      <c r="F172" s="4181"/>
      <c r="G172" s="4181"/>
      <c r="H172" s="4181"/>
      <c r="I172" s="4181"/>
      <c r="J172" s="4181"/>
      <c r="K172" s="4181"/>
      <c r="L172" s="4181"/>
      <c r="M172" s="4181"/>
      <c r="N172" s="4181"/>
      <c r="O172" s="4181"/>
      <c r="P172" s="4181"/>
      <c r="Q172" s="4181"/>
      <c r="R172" s="4181"/>
      <c r="S172" s="4181"/>
      <c r="T172" s="4181"/>
      <c r="U172" s="4181"/>
      <c r="V172" s="4181"/>
      <c r="W172" s="4181"/>
      <c r="X172" s="4181"/>
      <c r="Y172" s="4181"/>
      <c r="Z172" s="4181"/>
    </row>
    <row r="173" ht="20.25" customHeight="1">
      <c r="A173" s="4181"/>
      <c r="B173" s="4181"/>
      <c r="C173" s="4181"/>
      <c r="D173" s="4181"/>
      <c r="E173" s="4181"/>
      <c r="F173" s="4181"/>
      <c r="G173" s="4181"/>
      <c r="H173" s="4181"/>
      <c r="I173" s="4181"/>
      <c r="J173" s="4181"/>
      <c r="K173" s="4181"/>
      <c r="L173" s="4181"/>
      <c r="M173" s="4181"/>
      <c r="N173" s="4181"/>
      <c r="O173" s="4181"/>
      <c r="P173" s="4181"/>
      <c r="Q173" s="4181"/>
      <c r="R173" s="4181"/>
      <c r="S173" s="4181"/>
      <c r="T173" s="4181"/>
      <c r="U173" s="4181"/>
      <c r="V173" s="4181"/>
      <c r="W173" s="4181"/>
      <c r="X173" s="4181"/>
      <c r="Y173" s="4181"/>
      <c r="Z173" s="4181"/>
    </row>
    <row r="174" ht="20.25" customHeight="1">
      <c r="A174" s="4181"/>
      <c r="B174" s="4181"/>
      <c r="C174" s="4181"/>
      <c r="D174" s="4181"/>
      <c r="E174" s="4181"/>
      <c r="F174" s="4181"/>
      <c r="G174" s="4181"/>
      <c r="H174" s="4181"/>
      <c r="I174" s="4181"/>
      <c r="J174" s="4181"/>
      <c r="K174" s="4181"/>
      <c r="L174" s="4181"/>
      <c r="M174" s="4181"/>
      <c r="N174" s="4181"/>
      <c r="O174" s="4181"/>
      <c r="P174" s="4181"/>
      <c r="Q174" s="4181"/>
      <c r="R174" s="4181"/>
      <c r="S174" s="4181"/>
      <c r="T174" s="4181"/>
      <c r="U174" s="4181"/>
      <c r="V174" s="4181"/>
      <c r="W174" s="4181"/>
      <c r="X174" s="4181"/>
      <c r="Y174" s="4181"/>
      <c r="Z174" s="4181"/>
    </row>
    <row r="175" ht="20.25" customHeight="1">
      <c r="A175" s="4181"/>
      <c r="B175" s="4181"/>
      <c r="C175" s="4181"/>
      <c r="D175" s="4181"/>
      <c r="E175" s="4181"/>
      <c r="F175" s="4181"/>
      <c r="G175" s="4181"/>
      <c r="H175" s="4181"/>
      <c r="I175" s="4181"/>
      <c r="J175" s="4181"/>
      <c r="K175" s="4181"/>
      <c r="L175" s="4181"/>
      <c r="M175" s="4181"/>
      <c r="N175" s="4181"/>
      <c r="O175" s="4181"/>
      <c r="P175" s="4181"/>
      <c r="Q175" s="4181"/>
      <c r="R175" s="4181"/>
      <c r="S175" s="4181"/>
      <c r="T175" s="4181"/>
      <c r="U175" s="4181"/>
      <c r="V175" s="4181"/>
      <c r="W175" s="4181"/>
      <c r="X175" s="4181"/>
      <c r="Y175" s="4181"/>
      <c r="Z175" s="4181"/>
    </row>
    <row r="176" ht="20.25" customHeight="1">
      <c r="A176" s="4181"/>
      <c r="B176" s="4181"/>
      <c r="C176" s="4181"/>
      <c r="D176" s="4181"/>
      <c r="E176" s="4181"/>
      <c r="F176" s="4181"/>
      <c r="G176" s="4181"/>
      <c r="H176" s="4181"/>
      <c r="I176" s="4181"/>
      <c r="J176" s="4181"/>
      <c r="K176" s="4181"/>
      <c r="L176" s="4181"/>
      <c r="M176" s="4181"/>
      <c r="N176" s="4181"/>
      <c r="O176" s="4181"/>
      <c r="P176" s="4181"/>
      <c r="Q176" s="4181"/>
      <c r="R176" s="4181"/>
      <c r="S176" s="4181"/>
      <c r="T176" s="4181"/>
      <c r="U176" s="4181"/>
      <c r="V176" s="4181"/>
      <c r="W176" s="4181"/>
      <c r="X176" s="4181"/>
      <c r="Y176" s="4181"/>
      <c r="Z176" s="4181"/>
    </row>
    <row r="177" ht="20.25" customHeight="1">
      <c r="A177" s="4181"/>
      <c r="B177" s="4181"/>
      <c r="C177" s="4181"/>
      <c r="D177" s="4181"/>
      <c r="E177" s="4181"/>
      <c r="F177" s="4181"/>
      <c r="G177" s="4181"/>
      <c r="H177" s="4181"/>
      <c r="I177" s="4181"/>
      <c r="J177" s="4181"/>
      <c r="K177" s="4181"/>
      <c r="L177" s="4181"/>
      <c r="M177" s="4181"/>
      <c r="N177" s="4181"/>
      <c r="O177" s="4181"/>
      <c r="P177" s="4181"/>
      <c r="Q177" s="4181"/>
      <c r="R177" s="4181"/>
      <c r="S177" s="4181"/>
      <c r="T177" s="4181"/>
      <c r="U177" s="4181"/>
      <c r="V177" s="4181"/>
      <c r="W177" s="4181"/>
      <c r="X177" s="4181"/>
      <c r="Y177" s="4181"/>
      <c r="Z177" s="4181"/>
    </row>
    <row r="178" ht="20.25" customHeight="1">
      <c r="A178" s="4181"/>
      <c r="B178" s="4181"/>
      <c r="C178" s="4181"/>
      <c r="D178" s="4181"/>
      <c r="E178" s="4181"/>
      <c r="F178" s="4181"/>
      <c r="G178" s="4181"/>
      <c r="H178" s="4181"/>
      <c r="I178" s="4181"/>
      <c r="J178" s="4181"/>
      <c r="K178" s="4181"/>
      <c r="L178" s="4181"/>
      <c r="M178" s="4181"/>
      <c r="N178" s="4181"/>
      <c r="O178" s="4181"/>
      <c r="P178" s="4181"/>
      <c r="Q178" s="4181"/>
      <c r="R178" s="4181"/>
      <c r="S178" s="4181"/>
      <c r="T178" s="4181"/>
      <c r="U178" s="4181"/>
      <c r="V178" s="4181"/>
      <c r="W178" s="4181"/>
      <c r="X178" s="4181"/>
      <c r="Y178" s="4181"/>
      <c r="Z178" s="4181"/>
    </row>
    <row r="179" ht="20.25" customHeight="1">
      <c r="A179" s="4181"/>
      <c r="B179" s="4181"/>
      <c r="C179" s="4181"/>
      <c r="D179" s="4181"/>
      <c r="E179" s="4181"/>
      <c r="F179" s="4181"/>
      <c r="G179" s="4181"/>
      <c r="H179" s="4181"/>
      <c r="I179" s="4181"/>
      <c r="J179" s="4181"/>
      <c r="K179" s="4181"/>
      <c r="L179" s="4181"/>
      <c r="M179" s="4181"/>
      <c r="N179" s="4181"/>
      <c r="O179" s="4181"/>
      <c r="P179" s="4181"/>
      <c r="Q179" s="4181"/>
      <c r="R179" s="4181"/>
      <c r="S179" s="4181"/>
      <c r="T179" s="4181"/>
      <c r="U179" s="4181"/>
      <c r="V179" s="4181"/>
      <c r="W179" s="4181"/>
      <c r="X179" s="4181"/>
      <c r="Y179" s="4181"/>
      <c r="Z179" s="4181"/>
    </row>
    <row r="180" ht="20.25" customHeight="1">
      <c r="A180" s="4181"/>
      <c r="B180" s="4181"/>
      <c r="C180" s="4181"/>
      <c r="D180" s="4181"/>
      <c r="E180" s="4181"/>
      <c r="F180" s="4181"/>
      <c r="G180" s="4181"/>
      <c r="H180" s="4181"/>
      <c r="I180" s="4181"/>
      <c r="J180" s="4181"/>
      <c r="K180" s="4181"/>
      <c r="L180" s="4181"/>
      <c r="M180" s="4181"/>
      <c r="N180" s="4181"/>
      <c r="O180" s="4181"/>
      <c r="P180" s="4181"/>
      <c r="Q180" s="4181"/>
      <c r="R180" s="4181"/>
      <c r="S180" s="4181"/>
      <c r="T180" s="4181"/>
      <c r="U180" s="4181"/>
      <c r="V180" s="4181"/>
      <c r="W180" s="4181"/>
      <c r="X180" s="4181"/>
      <c r="Y180" s="4181"/>
      <c r="Z180" s="4181"/>
    </row>
    <row r="181" ht="20.25" customHeight="1">
      <c r="A181" s="4181"/>
      <c r="B181" s="4181"/>
      <c r="C181" s="4181"/>
      <c r="D181" s="4181"/>
      <c r="E181" s="4181"/>
      <c r="F181" s="4181"/>
      <c r="G181" s="4181"/>
      <c r="H181" s="4181"/>
      <c r="I181" s="4181"/>
      <c r="J181" s="4181"/>
      <c r="K181" s="4181"/>
      <c r="L181" s="4181"/>
      <c r="M181" s="4181"/>
      <c r="N181" s="4181"/>
      <c r="O181" s="4181"/>
      <c r="P181" s="4181"/>
      <c r="Q181" s="4181"/>
      <c r="R181" s="4181"/>
      <c r="S181" s="4181"/>
      <c r="T181" s="4181"/>
      <c r="U181" s="4181"/>
      <c r="V181" s="4181"/>
      <c r="W181" s="4181"/>
      <c r="X181" s="4181"/>
      <c r="Y181" s="4181"/>
      <c r="Z181" s="4181"/>
    </row>
    <row r="182" ht="20.25" customHeight="1">
      <c r="A182" s="4181"/>
      <c r="B182" s="4181"/>
      <c r="C182" s="4181"/>
      <c r="D182" s="4181"/>
      <c r="E182" s="4181"/>
      <c r="F182" s="4181"/>
      <c r="G182" s="4181"/>
      <c r="H182" s="4181"/>
      <c r="I182" s="4181"/>
      <c r="J182" s="4181"/>
      <c r="K182" s="4181"/>
      <c r="L182" s="4181"/>
      <c r="M182" s="4181"/>
      <c r="N182" s="4181"/>
      <c r="O182" s="4181"/>
      <c r="P182" s="4181"/>
      <c r="Q182" s="4181"/>
      <c r="R182" s="4181"/>
      <c r="S182" s="4181"/>
      <c r="T182" s="4181"/>
      <c r="U182" s="4181"/>
      <c r="V182" s="4181"/>
      <c r="W182" s="4181"/>
      <c r="X182" s="4181"/>
      <c r="Y182" s="4181"/>
      <c r="Z182" s="4181"/>
    </row>
    <row r="183" ht="20.25" customHeight="1">
      <c r="A183" s="4181"/>
      <c r="B183" s="4181"/>
      <c r="C183" s="4181"/>
      <c r="D183" s="4181"/>
      <c r="E183" s="4181"/>
      <c r="F183" s="4181"/>
      <c r="G183" s="4181"/>
      <c r="H183" s="4181"/>
      <c r="I183" s="4181"/>
      <c r="J183" s="4181"/>
      <c r="K183" s="4181"/>
      <c r="L183" s="4181"/>
      <c r="M183" s="4181"/>
      <c r="N183" s="4181"/>
      <c r="O183" s="4181"/>
      <c r="P183" s="4181"/>
      <c r="Q183" s="4181"/>
      <c r="R183" s="4181"/>
      <c r="S183" s="4181"/>
      <c r="T183" s="4181"/>
      <c r="U183" s="4181"/>
      <c r="V183" s="4181"/>
      <c r="W183" s="4181"/>
      <c r="X183" s="4181"/>
      <c r="Y183" s="4181"/>
      <c r="Z183" s="4181"/>
    </row>
    <row r="184" ht="20.25" customHeight="1">
      <c r="A184" s="4181"/>
      <c r="B184" s="4181"/>
      <c r="C184" s="4181"/>
      <c r="D184" s="4181"/>
      <c r="E184" s="4181"/>
      <c r="F184" s="4181"/>
      <c r="G184" s="4181"/>
      <c r="H184" s="4181"/>
      <c r="I184" s="4181"/>
      <c r="J184" s="4181"/>
      <c r="K184" s="4181"/>
      <c r="L184" s="4181"/>
      <c r="M184" s="4181"/>
      <c r="N184" s="4181"/>
      <c r="O184" s="4181"/>
      <c r="P184" s="4181"/>
      <c r="Q184" s="4181"/>
      <c r="R184" s="4181"/>
      <c r="S184" s="4181"/>
      <c r="T184" s="4181"/>
      <c r="U184" s="4181"/>
      <c r="V184" s="4181"/>
      <c r="W184" s="4181"/>
      <c r="X184" s="4181"/>
      <c r="Y184" s="4181"/>
      <c r="Z184" s="4181"/>
    </row>
    <row r="185" ht="20.25" customHeight="1">
      <c r="A185" s="4181"/>
      <c r="B185" s="4181"/>
      <c r="C185" s="4181"/>
      <c r="D185" s="4181"/>
      <c r="E185" s="4181"/>
      <c r="F185" s="4181"/>
      <c r="G185" s="4181"/>
      <c r="H185" s="4181"/>
      <c r="I185" s="4181"/>
      <c r="J185" s="4181"/>
      <c r="K185" s="4181"/>
      <c r="L185" s="4181"/>
      <c r="M185" s="4181"/>
      <c r="N185" s="4181"/>
      <c r="O185" s="4181"/>
      <c r="P185" s="4181"/>
      <c r="Q185" s="4181"/>
      <c r="R185" s="4181"/>
      <c r="S185" s="4181"/>
      <c r="T185" s="4181"/>
      <c r="U185" s="4181"/>
      <c r="V185" s="4181"/>
      <c r="W185" s="4181"/>
      <c r="X185" s="4181"/>
      <c r="Y185" s="4181"/>
      <c r="Z185" s="4181"/>
    </row>
    <row r="186" ht="20.25" customHeight="1">
      <c r="A186" s="4181"/>
      <c r="B186" s="4181"/>
      <c r="C186" s="4181"/>
      <c r="D186" s="4181"/>
      <c r="E186" s="4181"/>
      <c r="F186" s="4181"/>
      <c r="G186" s="4181"/>
      <c r="H186" s="4181"/>
      <c r="I186" s="4181"/>
      <c r="J186" s="4181"/>
      <c r="K186" s="4181"/>
      <c r="L186" s="4181"/>
      <c r="M186" s="4181"/>
      <c r="N186" s="4181"/>
      <c r="O186" s="4181"/>
      <c r="P186" s="4181"/>
      <c r="Q186" s="4181"/>
      <c r="R186" s="4181"/>
      <c r="S186" s="4181"/>
      <c r="T186" s="4181"/>
      <c r="U186" s="4181"/>
      <c r="V186" s="4181"/>
      <c r="W186" s="4181"/>
      <c r="X186" s="4181"/>
      <c r="Y186" s="4181"/>
      <c r="Z186" s="4181"/>
    </row>
    <row r="187" ht="20.25" customHeight="1">
      <c r="A187" s="4181"/>
      <c r="B187" s="4181"/>
      <c r="C187" s="4181"/>
      <c r="D187" s="4181"/>
      <c r="E187" s="4181"/>
      <c r="F187" s="4181"/>
      <c r="G187" s="4181"/>
      <c r="H187" s="4181"/>
      <c r="I187" s="4181"/>
      <c r="J187" s="4181"/>
      <c r="K187" s="4181"/>
      <c r="L187" s="4181"/>
      <c r="M187" s="4181"/>
      <c r="N187" s="4181"/>
      <c r="O187" s="4181"/>
      <c r="P187" s="4181"/>
      <c r="Q187" s="4181"/>
      <c r="R187" s="4181"/>
      <c r="S187" s="4181"/>
      <c r="T187" s="4181"/>
      <c r="U187" s="4181"/>
      <c r="V187" s="4181"/>
      <c r="W187" s="4181"/>
      <c r="X187" s="4181"/>
      <c r="Y187" s="4181"/>
      <c r="Z187" s="4181"/>
    </row>
    <row r="188" ht="20.25" customHeight="1">
      <c r="A188" s="4181"/>
      <c r="B188" s="4181"/>
      <c r="C188" s="4181"/>
      <c r="D188" s="4181"/>
      <c r="E188" s="4181"/>
      <c r="F188" s="4181"/>
      <c r="G188" s="4181"/>
      <c r="H188" s="4181"/>
      <c r="I188" s="4181"/>
      <c r="J188" s="4181"/>
      <c r="K188" s="4181"/>
      <c r="L188" s="4181"/>
      <c r="M188" s="4181"/>
      <c r="N188" s="4181"/>
      <c r="O188" s="4181"/>
      <c r="P188" s="4181"/>
      <c r="Q188" s="4181"/>
      <c r="R188" s="4181"/>
      <c r="S188" s="4181"/>
      <c r="T188" s="4181"/>
      <c r="U188" s="4181"/>
      <c r="V188" s="4181"/>
      <c r="W188" s="4181"/>
      <c r="X188" s="4181"/>
      <c r="Y188" s="4181"/>
      <c r="Z188" s="4181"/>
    </row>
    <row r="189" ht="20.25" customHeight="1">
      <c r="A189" s="4181"/>
      <c r="B189" s="4181"/>
      <c r="C189" s="4181"/>
      <c r="D189" s="4181"/>
      <c r="E189" s="4181"/>
      <c r="F189" s="4181"/>
      <c r="G189" s="4181"/>
      <c r="H189" s="4181"/>
      <c r="I189" s="4181"/>
      <c r="J189" s="4181"/>
      <c r="K189" s="4181"/>
      <c r="L189" s="4181"/>
      <c r="M189" s="4181"/>
      <c r="N189" s="4181"/>
      <c r="O189" s="4181"/>
      <c r="P189" s="4181"/>
      <c r="Q189" s="4181"/>
      <c r="R189" s="4181"/>
      <c r="S189" s="4181"/>
      <c r="T189" s="4181"/>
      <c r="U189" s="4181"/>
      <c r="V189" s="4181"/>
      <c r="W189" s="4181"/>
      <c r="X189" s="4181"/>
      <c r="Y189" s="4181"/>
      <c r="Z189" s="4181"/>
    </row>
    <row r="190" ht="20.25" customHeight="1">
      <c r="A190" s="4181"/>
      <c r="B190" s="4181"/>
      <c r="C190" s="4181"/>
      <c r="D190" s="4181"/>
      <c r="E190" s="4181"/>
      <c r="F190" s="4181"/>
      <c r="G190" s="4181"/>
      <c r="H190" s="4181"/>
      <c r="I190" s="4181"/>
      <c r="J190" s="4181"/>
      <c r="K190" s="4181"/>
      <c r="L190" s="4181"/>
      <c r="M190" s="4181"/>
      <c r="N190" s="4181"/>
      <c r="O190" s="4181"/>
      <c r="P190" s="4181"/>
      <c r="Q190" s="4181"/>
      <c r="R190" s="4181"/>
      <c r="S190" s="4181"/>
      <c r="T190" s="4181"/>
      <c r="U190" s="4181"/>
      <c r="V190" s="4181"/>
      <c r="W190" s="4181"/>
      <c r="X190" s="4181"/>
      <c r="Y190" s="4181"/>
      <c r="Z190" s="4181"/>
    </row>
    <row r="191" ht="20.25" customHeight="1">
      <c r="A191" s="4181"/>
      <c r="B191" s="4181"/>
      <c r="C191" s="4181"/>
      <c r="D191" s="4181"/>
      <c r="E191" s="4181"/>
      <c r="F191" s="4181"/>
      <c r="G191" s="4181"/>
      <c r="H191" s="4181"/>
      <c r="I191" s="4181"/>
      <c r="J191" s="4181"/>
      <c r="K191" s="4181"/>
      <c r="L191" s="4181"/>
      <c r="M191" s="4181"/>
      <c r="N191" s="4181"/>
      <c r="O191" s="4181"/>
      <c r="P191" s="4181"/>
      <c r="Q191" s="4181"/>
      <c r="R191" s="4181"/>
      <c r="S191" s="4181"/>
      <c r="T191" s="4181"/>
      <c r="U191" s="4181"/>
      <c r="V191" s="4181"/>
      <c r="W191" s="4181"/>
      <c r="X191" s="4181"/>
      <c r="Y191" s="4181"/>
      <c r="Z191" s="4181"/>
    </row>
    <row r="192" ht="20.25" customHeight="1">
      <c r="A192" s="4181"/>
      <c r="B192" s="4181"/>
      <c r="C192" s="4181"/>
      <c r="D192" s="4181"/>
      <c r="E192" s="4181"/>
      <c r="F192" s="4181"/>
      <c r="G192" s="4181"/>
      <c r="H192" s="4181"/>
      <c r="I192" s="4181"/>
      <c r="J192" s="4181"/>
      <c r="K192" s="4181"/>
      <c r="L192" s="4181"/>
      <c r="M192" s="4181"/>
      <c r="N192" s="4181"/>
      <c r="O192" s="4181"/>
      <c r="P192" s="4181"/>
      <c r="Q192" s="4181"/>
      <c r="R192" s="4181"/>
      <c r="S192" s="4181"/>
      <c r="T192" s="4181"/>
      <c r="U192" s="4181"/>
      <c r="V192" s="4181"/>
      <c r="W192" s="4181"/>
      <c r="X192" s="4181"/>
      <c r="Y192" s="4181"/>
      <c r="Z192" s="4181"/>
    </row>
    <row r="193" ht="20.25" customHeight="1">
      <c r="A193" s="4181"/>
      <c r="B193" s="4181"/>
      <c r="C193" s="4181"/>
      <c r="D193" s="4181"/>
      <c r="E193" s="4181"/>
      <c r="F193" s="4181"/>
      <c r="G193" s="4181"/>
      <c r="H193" s="4181"/>
      <c r="I193" s="4181"/>
      <c r="J193" s="4181"/>
      <c r="K193" s="4181"/>
      <c r="L193" s="4181"/>
      <c r="M193" s="4181"/>
      <c r="N193" s="4181"/>
      <c r="O193" s="4181"/>
      <c r="P193" s="4181"/>
      <c r="Q193" s="4181"/>
      <c r="R193" s="4181"/>
      <c r="S193" s="4181"/>
      <c r="T193" s="4181"/>
      <c r="U193" s="4181"/>
      <c r="V193" s="4181"/>
      <c r="W193" s="4181"/>
      <c r="X193" s="4181"/>
      <c r="Y193" s="4181"/>
      <c r="Z193" s="4181"/>
    </row>
    <row r="194" ht="20.25" customHeight="1">
      <c r="A194" s="4181"/>
      <c r="B194" s="4181"/>
      <c r="C194" s="4181"/>
      <c r="D194" s="4181"/>
      <c r="E194" s="4181"/>
      <c r="F194" s="4181"/>
      <c r="G194" s="4181"/>
      <c r="H194" s="4181"/>
      <c r="I194" s="4181"/>
      <c r="J194" s="4181"/>
      <c r="K194" s="4181"/>
      <c r="L194" s="4181"/>
      <c r="M194" s="4181"/>
      <c r="N194" s="4181"/>
      <c r="O194" s="4181"/>
      <c r="P194" s="4181"/>
      <c r="Q194" s="4181"/>
      <c r="R194" s="4181"/>
      <c r="S194" s="4181"/>
      <c r="T194" s="4181"/>
      <c r="U194" s="4181"/>
      <c r="V194" s="4181"/>
      <c r="W194" s="4181"/>
      <c r="X194" s="4181"/>
      <c r="Y194" s="4181"/>
      <c r="Z194" s="4181"/>
    </row>
    <row r="195" ht="20.25" customHeight="1">
      <c r="A195" s="4181"/>
      <c r="B195" s="4181"/>
      <c r="C195" s="4181"/>
      <c r="D195" s="4181"/>
      <c r="E195" s="4181"/>
      <c r="F195" s="4181"/>
      <c r="G195" s="4181"/>
      <c r="H195" s="4181"/>
      <c r="I195" s="4181"/>
      <c r="J195" s="4181"/>
      <c r="K195" s="4181"/>
      <c r="L195" s="4181"/>
      <c r="M195" s="4181"/>
      <c r="N195" s="4181"/>
      <c r="O195" s="4181"/>
      <c r="P195" s="4181"/>
      <c r="Q195" s="4181"/>
      <c r="R195" s="4181"/>
      <c r="S195" s="4181"/>
      <c r="T195" s="4181"/>
      <c r="U195" s="4181"/>
      <c r="V195" s="4181"/>
      <c r="W195" s="4181"/>
      <c r="X195" s="4181"/>
      <c r="Y195" s="4181"/>
      <c r="Z195" s="4181"/>
    </row>
    <row r="196" ht="20.25" customHeight="1">
      <c r="A196" s="4181"/>
      <c r="B196" s="4181"/>
      <c r="C196" s="4181"/>
      <c r="D196" s="4181"/>
      <c r="E196" s="4181"/>
      <c r="F196" s="4181"/>
      <c r="G196" s="4181"/>
      <c r="H196" s="4181"/>
      <c r="I196" s="4181"/>
      <c r="J196" s="4181"/>
      <c r="K196" s="4181"/>
      <c r="L196" s="4181"/>
      <c r="M196" s="4181"/>
      <c r="N196" s="4181"/>
      <c r="O196" s="4181"/>
      <c r="P196" s="4181"/>
      <c r="Q196" s="4181"/>
      <c r="R196" s="4181"/>
      <c r="S196" s="4181"/>
      <c r="T196" s="4181"/>
      <c r="U196" s="4181"/>
      <c r="V196" s="4181"/>
      <c r="W196" s="4181"/>
      <c r="X196" s="4181"/>
      <c r="Y196" s="4181"/>
      <c r="Z196" s="4181"/>
    </row>
    <row r="197" ht="20.25" customHeight="1">
      <c r="A197" s="4181"/>
      <c r="B197" s="4181"/>
      <c r="C197" s="4181"/>
      <c r="D197" s="4181"/>
      <c r="E197" s="4181"/>
      <c r="F197" s="4181"/>
      <c r="G197" s="4181"/>
      <c r="H197" s="4181"/>
      <c r="I197" s="4181"/>
      <c r="J197" s="4181"/>
      <c r="K197" s="4181"/>
      <c r="L197" s="4181"/>
      <c r="M197" s="4181"/>
      <c r="N197" s="4181"/>
      <c r="O197" s="4181"/>
      <c r="P197" s="4181"/>
      <c r="Q197" s="4181"/>
      <c r="R197" s="4181"/>
      <c r="S197" s="4181"/>
      <c r="T197" s="4181"/>
      <c r="U197" s="4181"/>
      <c r="V197" s="4181"/>
      <c r="W197" s="4181"/>
      <c r="X197" s="4181"/>
      <c r="Y197" s="4181"/>
      <c r="Z197" s="4181"/>
    </row>
    <row r="198" ht="20.25" customHeight="1">
      <c r="A198" s="4181"/>
      <c r="B198" s="4181"/>
      <c r="C198" s="4181"/>
      <c r="D198" s="4181"/>
      <c r="E198" s="4181"/>
      <c r="F198" s="4181"/>
      <c r="G198" s="4181"/>
      <c r="H198" s="4181"/>
      <c r="I198" s="4181"/>
      <c r="J198" s="4181"/>
      <c r="K198" s="4181"/>
      <c r="L198" s="4181"/>
      <c r="M198" s="4181"/>
      <c r="N198" s="4181"/>
      <c r="O198" s="4181"/>
      <c r="P198" s="4181"/>
      <c r="Q198" s="4181"/>
      <c r="R198" s="4181"/>
      <c r="S198" s="4181"/>
      <c r="T198" s="4181"/>
      <c r="U198" s="4181"/>
      <c r="V198" s="4181"/>
      <c r="W198" s="4181"/>
      <c r="X198" s="4181"/>
      <c r="Y198" s="4181"/>
      <c r="Z198" s="4181"/>
    </row>
    <row r="199" ht="20.25" customHeight="1">
      <c r="A199" s="4181"/>
      <c r="B199" s="4181"/>
      <c r="C199" s="4181"/>
      <c r="D199" s="4181"/>
      <c r="E199" s="4181"/>
      <c r="F199" s="4181"/>
      <c r="G199" s="4181"/>
      <c r="H199" s="4181"/>
      <c r="I199" s="4181"/>
      <c r="J199" s="4181"/>
      <c r="K199" s="4181"/>
      <c r="L199" s="4181"/>
      <c r="M199" s="4181"/>
      <c r="N199" s="4181"/>
      <c r="O199" s="4181"/>
      <c r="P199" s="4181"/>
      <c r="Q199" s="4181"/>
      <c r="R199" s="4181"/>
      <c r="S199" s="4181"/>
      <c r="T199" s="4181"/>
      <c r="U199" s="4181"/>
      <c r="V199" s="4181"/>
      <c r="W199" s="4181"/>
      <c r="X199" s="4181"/>
      <c r="Y199" s="4181"/>
      <c r="Z199" s="4181"/>
    </row>
    <row r="200" ht="20.25" customHeight="1">
      <c r="A200" s="4181"/>
      <c r="B200" s="4181"/>
      <c r="C200" s="4181"/>
      <c r="D200" s="4181"/>
      <c r="E200" s="4181"/>
      <c r="F200" s="4181"/>
      <c r="G200" s="4181"/>
      <c r="H200" s="4181"/>
      <c r="I200" s="4181"/>
      <c r="J200" s="4181"/>
      <c r="K200" s="4181"/>
      <c r="L200" s="4181"/>
      <c r="M200" s="4181"/>
      <c r="N200" s="4181"/>
      <c r="O200" s="4181"/>
      <c r="P200" s="4181"/>
      <c r="Q200" s="4181"/>
      <c r="R200" s="4181"/>
      <c r="S200" s="4181"/>
      <c r="T200" s="4181"/>
      <c r="U200" s="4181"/>
      <c r="V200" s="4181"/>
      <c r="W200" s="4181"/>
      <c r="X200" s="4181"/>
      <c r="Y200" s="4181"/>
      <c r="Z200" s="4181"/>
    </row>
    <row r="201" ht="20.25" customHeight="1">
      <c r="A201" s="4181"/>
      <c r="B201" s="4181"/>
      <c r="C201" s="4181"/>
      <c r="D201" s="4181"/>
      <c r="E201" s="4181"/>
      <c r="F201" s="4181"/>
      <c r="G201" s="4181"/>
      <c r="H201" s="4181"/>
      <c r="I201" s="4181"/>
      <c r="J201" s="4181"/>
      <c r="K201" s="4181"/>
      <c r="L201" s="4181"/>
      <c r="M201" s="4181"/>
      <c r="N201" s="4181"/>
      <c r="O201" s="4181"/>
      <c r="P201" s="4181"/>
      <c r="Q201" s="4181"/>
      <c r="R201" s="4181"/>
      <c r="S201" s="4181"/>
      <c r="T201" s="4181"/>
      <c r="U201" s="4181"/>
      <c r="V201" s="4181"/>
      <c r="W201" s="4181"/>
      <c r="X201" s="4181"/>
      <c r="Y201" s="4181"/>
      <c r="Z201" s="4181"/>
    </row>
    <row r="202" ht="20.25" customHeight="1">
      <c r="A202" s="4181"/>
      <c r="B202" s="4181"/>
      <c r="C202" s="4181"/>
      <c r="D202" s="4181"/>
      <c r="E202" s="4181"/>
      <c r="F202" s="4181"/>
      <c r="G202" s="4181"/>
      <c r="H202" s="4181"/>
      <c r="I202" s="4181"/>
      <c r="J202" s="4181"/>
      <c r="K202" s="4181"/>
      <c r="L202" s="4181"/>
      <c r="M202" s="4181"/>
      <c r="N202" s="4181"/>
      <c r="O202" s="4181"/>
      <c r="P202" s="4181"/>
      <c r="Q202" s="4181"/>
      <c r="R202" s="4181"/>
      <c r="S202" s="4181"/>
      <c r="T202" s="4181"/>
      <c r="U202" s="4181"/>
      <c r="V202" s="4181"/>
      <c r="W202" s="4181"/>
      <c r="X202" s="4181"/>
      <c r="Y202" s="4181"/>
      <c r="Z202" s="4181"/>
    </row>
    <row r="203" ht="20.25" customHeight="1">
      <c r="A203" s="4181"/>
      <c r="B203" s="4181"/>
      <c r="C203" s="4181"/>
      <c r="D203" s="4181"/>
      <c r="E203" s="4181"/>
      <c r="F203" s="4181"/>
      <c r="G203" s="4181"/>
      <c r="H203" s="4181"/>
      <c r="I203" s="4181"/>
      <c r="J203" s="4181"/>
      <c r="K203" s="4181"/>
      <c r="L203" s="4181"/>
      <c r="M203" s="4181"/>
      <c r="N203" s="4181"/>
      <c r="O203" s="4181"/>
      <c r="P203" s="4181"/>
      <c r="Q203" s="4181"/>
      <c r="R203" s="4181"/>
      <c r="S203" s="4181"/>
      <c r="T203" s="4181"/>
      <c r="U203" s="4181"/>
      <c r="V203" s="4181"/>
      <c r="W203" s="4181"/>
      <c r="X203" s="4181"/>
      <c r="Y203" s="4181"/>
      <c r="Z203" s="4181"/>
    </row>
    <row r="204" ht="20.25" customHeight="1">
      <c r="A204" s="4181"/>
      <c r="B204" s="4181"/>
      <c r="C204" s="4181"/>
      <c r="D204" s="4181"/>
      <c r="E204" s="4181"/>
      <c r="F204" s="4181"/>
      <c r="G204" s="4181"/>
      <c r="H204" s="4181"/>
      <c r="I204" s="4181"/>
      <c r="J204" s="4181"/>
      <c r="K204" s="4181"/>
      <c r="L204" s="4181"/>
      <c r="M204" s="4181"/>
      <c r="N204" s="4181"/>
      <c r="O204" s="4181"/>
      <c r="P204" s="4181"/>
      <c r="Q204" s="4181"/>
      <c r="R204" s="4181"/>
      <c r="S204" s="4181"/>
      <c r="T204" s="4181"/>
      <c r="U204" s="4181"/>
      <c r="V204" s="4181"/>
      <c r="W204" s="4181"/>
      <c r="X204" s="4181"/>
      <c r="Y204" s="4181"/>
      <c r="Z204" s="4181"/>
    </row>
    <row r="205" ht="20.25" customHeight="1">
      <c r="A205" s="4181"/>
      <c r="B205" s="4181"/>
      <c r="C205" s="4181"/>
      <c r="D205" s="4181"/>
      <c r="E205" s="4181"/>
      <c r="F205" s="4181"/>
      <c r="G205" s="4181"/>
      <c r="H205" s="4181"/>
      <c r="I205" s="4181"/>
      <c r="J205" s="4181"/>
      <c r="K205" s="4181"/>
      <c r="L205" s="4181"/>
      <c r="M205" s="4181"/>
      <c r="N205" s="4181"/>
      <c r="O205" s="4181"/>
      <c r="P205" s="4181"/>
      <c r="Q205" s="4181"/>
      <c r="R205" s="4181"/>
      <c r="S205" s="4181"/>
      <c r="T205" s="4181"/>
      <c r="U205" s="4181"/>
      <c r="V205" s="4181"/>
      <c r="W205" s="4181"/>
      <c r="X205" s="4181"/>
      <c r="Y205" s="4181"/>
      <c r="Z205" s="4181"/>
    </row>
    <row r="206" ht="20.25" customHeight="1">
      <c r="A206" s="4181"/>
      <c r="B206" s="4181"/>
      <c r="C206" s="4181"/>
      <c r="D206" s="4181"/>
      <c r="E206" s="4181"/>
      <c r="F206" s="4181"/>
      <c r="G206" s="4181"/>
      <c r="H206" s="4181"/>
      <c r="I206" s="4181"/>
      <c r="J206" s="4181"/>
      <c r="K206" s="4181"/>
      <c r="L206" s="4181"/>
      <c r="M206" s="4181"/>
      <c r="N206" s="4181"/>
      <c r="O206" s="4181"/>
      <c r="P206" s="4181"/>
      <c r="Q206" s="4181"/>
      <c r="R206" s="4181"/>
      <c r="S206" s="4181"/>
      <c r="T206" s="4181"/>
      <c r="U206" s="4181"/>
      <c r="V206" s="4181"/>
      <c r="W206" s="4181"/>
      <c r="X206" s="4181"/>
      <c r="Y206" s="4181"/>
      <c r="Z206" s="4181"/>
    </row>
    <row r="207" ht="20.25" customHeight="1">
      <c r="A207" s="4181"/>
      <c r="B207" s="4181"/>
      <c r="C207" s="4181"/>
      <c r="D207" s="4181"/>
      <c r="E207" s="4181"/>
      <c r="F207" s="4181"/>
      <c r="G207" s="4181"/>
      <c r="H207" s="4181"/>
      <c r="I207" s="4181"/>
      <c r="J207" s="4181"/>
      <c r="K207" s="4181"/>
      <c r="L207" s="4181"/>
      <c r="M207" s="4181"/>
      <c r="N207" s="4181"/>
      <c r="O207" s="4181"/>
      <c r="P207" s="4181"/>
      <c r="Q207" s="4181"/>
      <c r="R207" s="4181"/>
      <c r="S207" s="4181"/>
      <c r="T207" s="4181"/>
      <c r="U207" s="4181"/>
      <c r="V207" s="4181"/>
      <c r="W207" s="4181"/>
      <c r="X207" s="4181"/>
      <c r="Y207" s="4181"/>
      <c r="Z207" s="4181"/>
    </row>
    <row r="208" ht="20.25" customHeight="1">
      <c r="A208" s="4181"/>
      <c r="B208" s="4181"/>
      <c r="C208" s="4181"/>
      <c r="D208" s="4181"/>
      <c r="E208" s="4181"/>
      <c r="F208" s="4181"/>
      <c r="G208" s="4181"/>
      <c r="H208" s="4181"/>
      <c r="I208" s="4181"/>
      <c r="J208" s="4181"/>
      <c r="K208" s="4181"/>
      <c r="L208" s="4181"/>
      <c r="M208" s="4181"/>
      <c r="N208" s="4181"/>
      <c r="O208" s="4181"/>
      <c r="P208" s="4181"/>
      <c r="Q208" s="4181"/>
      <c r="R208" s="4181"/>
      <c r="S208" s="4181"/>
      <c r="T208" s="4181"/>
      <c r="U208" s="4181"/>
      <c r="V208" s="4181"/>
      <c r="W208" s="4181"/>
      <c r="X208" s="4181"/>
      <c r="Y208" s="4181"/>
      <c r="Z208" s="4181"/>
    </row>
    <row r="209" ht="20.25" customHeight="1">
      <c r="A209" s="4181"/>
      <c r="B209" s="4181"/>
      <c r="C209" s="4181"/>
      <c r="D209" s="4181"/>
      <c r="E209" s="4181"/>
      <c r="F209" s="4181"/>
      <c r="G209" s="4181"/>
      <c r="H209" s="4181"/>
      <c r="I209" s="4181"/>
      <c r="J209" s="4181"/>
      <c r="K209" s="4181"/>
      <c r="L209" s="4181"/>
      <c r="M209" s="4181"/>
      <c r="N209" s="4181"/>
      <c r="O209" s="4181"/>
      <c r="P209" s="4181"/>
      <c r="Q209" s="4181"/>
      <c r="R209" s="4181"/>
      <c r="S209" s="4181"/>
      <c r="T209" s="4181"/>
      <c r="U209" s="4181"/>
      <c r="V209" s="4181"/>
      <c r="W209" s="4181"/>
      <c r="X209" s="4181"/>
      <c r="Y209" s="4181"/>
      <c r="Z209" s="4181"/>
    </row>
    <row r="210" ht="20.25" customHeight="1">
      <c r="A210" s="4181"/>
      <c r="B210" s="4181"/>
      <c r="C210" s="4181"/>
      <c r="D210" s="4181"/>
      <c r="E210" s="4181"/>
      <c r="F210" s="4181"/>
      <c r="G210" s="4181"/>
      <c r="H210" s="4181"/>
      <c r="I210" s="4181"/>
      <c r="J210" s="4181"/>
      <c r="K210" s="4181"/>
      <c r="L210" s="4181"/>
      <c r="M210" s="4181"/>
      <c r="N210" s="4181"/>
      <c r="O210" s="4181"/>
      <c r="P210" s="4181"/>
      <c r="Q210" s="4181"/>
      <c r="R210" s="4181"/>
      <c r="S210" s="4181"/>
      <c r="T210" s="4181"/>
      <c r="U210" s="4181"/>
      <c r="V210" s="4181"/>
      <c r="W210" s="4181"/>
      <c r="X210" s="4181"/>
      <c r="Y210" s="4181"/>
      <c r="Z210" s="4181"/>
    </row>
    <row r="211" ht="20.25" customHeight="1">
      <c r="A211" s="4181"/>
      <c r="B211" s="4181"/>
      <c r="C211" s="4181"/>
      <c r="D211" s="4181"/>
      <c r="E211" s="4181"/>
      <c r="F211" s="4181"/>
      <c r="G211" s="4181"/>
      <c r="H211" s="4181"/>
      <c r="I211" s="4181"/>
      <c r="J211" s="4181"/>
      <c r="K211" s="4181"/>
      <c r="L211" s="4181"/>
      <c r="M211" s="4181"/>
      <c r="N211" s="4181"/>
      <c r="O211" s="4181"/>
      <c r="P211" s="4181"/>
      <c r="Q211" s="4181"/>
      <c r="R211" s="4181"/>
      <c r="S211" s="4181"/>
      <c r="T211" s="4181"/>
      <c r="U211" s="4181"/>
      <c r="V211" s="4181"/>
      <c r="W211" s="4181"/>
      <c r="X211" s="4181"/>
      <c r="Y211" s="4181"/>
      <c r="Z211" s="4181"/>
    </row>
    <row r="212" ht="20.25" customHeight="1">
      <c r="A212" s="4181"/>
      <c r="B212" s="4181"/>
      <c r="C212" s="4181"/>
      <c r="D212" s="4181"/>
      <c r="E212" s="4181"/>
      <c r="F212" s="4181"/>
      <c r="G212" s="4181"/>
      <c r="H212" s="4181"/>
      <c r="I212" s="4181"/>
      <c r="J212" s="4181"/>
      <c r="K212" s="4181"/>
      <c r="L212" s="4181"/>
      <c r="M212" s="4181"/>
      <c r="N212" s="4181"/>
      <c r="O212" s="4181"/>
      <c r="P212" s="4181"/>
      <c r="Q212" s="4181"/>
      <c r="R212" s="4181"/>
      <c r="S212" s="4181"/>
      <c r="T212" s="4181"/>
      <c r="U212" s="4181"/>
      <c r="V212" s="4181"/>
      <c r="W212" s="4181"/>
      <c r="X212" s="4181"/>
      <c r="Y212" s="4181"/>
      <c r="Z212" s="4181"/>
    </row>
    <row r="213" ht="20.25" customHeight="1">
      <c r="A213" s="4181"/>
      <c r="B213" s="4181"/>
      <c r="C213" s="4181"/>
      <c r="D213" s="4181"/>
      <c r="E213" s="4181"/>
      <c r="F213" s="4181"/>
      <c r="G213" s="4181"/>
      <c r="H213" s="4181"/>
      <c r="I213" s="4181"/>
      <c r="J213" s="4181"/>
      <c r="K213" s="4181"/>
      <c r="L213" s="4181"/>
      <c r="M213" s="4181"/>
      <c r="N213" s="4181"/>
      <c r="O213" s="4181"/>
      <c r="P213" s="4181"/>
      <c r="Q213" s="4181"/>
      <c r="R213" s="4181"/>
      <c r="S213" s="4181"/>
      <c r="T213" s="4181"/>
      <c r="U213" s="4181"/>
      <c r="V213" s="4181"/>
      <c r="W213" s="4181"/>
      <c r="X213" s="4181"/>
      <c r="Y213" s="4181"/>
      <c r="Z213" s="4181"/>
    </row>
    <row r="214" ht="20.25" customHeight="1">
      <c r="A214" s="4181"/>
      <c r="B214" s="4181"/>
      <c r="C214" s="4181"/>
      <c r="D214" s="4181"/>
      <c r="E214" s="4181"/>
      <c r="F214" s="4181"/>
      <c r="G214" s="4181"/>
      <c r="H214" s="4181"/>
      <c r="I214" s="4181"/>
      <c r="J214" s="4181"/>
      <c r="K214" s="4181"/>
      <c r="L214" s="4181"/>
      <c r="M214" s="4181"/>
      <c r="N214" s="4181"/>
      <c r="O214" s="4181"/>
      <c r="P214" s="4181"/>
      <c r="Q214" s="4181"/>
      <c r="R214" s="4181"/>
      <c r="S214" s="4181"/>
      <c r="T214" s="4181"/>
      <c r="U214" s="4181"/>
      <c r="V214" s="4181"/>
      <c r="W214" s="4181"/>
      <c r="X214" s="4181"/>
      <c r="Y214" s="4181"/>
      <c r="Z214" s="4181"/>
    </row>
    <row r="215" ht="20.25" customHeight="1">
      <c r="A215" s="4181"/>
      <c r="B215" s="4181"/>
      <c r="C215" s="4181"/>
      <c r="D215" s="4181"/>
      <c r="E215" s="4181"/>
      <c r="F215" s="4181"/>
      <c r="G215" s="4181"/>
      <c r="H215" s="4181"/>
      <c r="I215" s="4181"/>
      <c r="J215" s="4181"/>
      <c r="K215" s="4181"/>
      <c r="L215" s="4181"/>
      <c r="M215" s="4181"/>
      <c r="N215" s="4181"/>
      <c r="O215" s="4181"/>
      <c r="P215" s="4181"/>
      <c r="Q215" s="4181"/>
      <c r="R215" s="4181"/>
      <c r="S215" s="4181"/>
      <c r="T215" s="4181"/>
      <c r="U215" s="4181"/>
      <c r="V215" s="4181"/>
      <c r="W215" s="4181"/>
      <c r="X215" s="4181"/>
      <c r="Y215" s="4181"/>
      <c r="Z215" s="4181"/>
    </row>
    <row r="216" ht="20.25" customHeight="1">
      <c r="A216" s="4181"/>
      <c r="B216" s="4181"/>
      <c r="C216" s="4181"/>
      <c r="D216" s="4181"/>
      <c r="E216" s="4181"/>
      <c r="F216" s="4181"/>
      <c r="G216" s="4181"/>
      <c r="H216" s="4181"/>
      <c r="I216" s="4181"/>
      <c r="J216" s="4181"/>
      <c r="K216" s="4181"/>
      <c r="L216" s="4181"/>
      <c r="M216" s="4181"/>
      <c r="N216" s="4181"/>
      <c r="O216" s="4181"/>
      <c r="P216" s="4181"/>
      <c r="Q216" s="4181"/>
      <c r="R216" s="4181"/>
      <c r="S216" s="4181"/>
      <c r="T216" s="4181"/>
      <c r="U216" s="4181"/>
      <c r="V216" s="4181"/>
      <c r="W216" s="4181"/>
      <c r="X216" s="4181"/>
      <c r="Y216" s="4181"/>
      <c r="Z216" s="4181"/>
    </row>
    <row r="217" ht="20.25" customHeight="1">
      <c r="A217" s="4181"/>
      <c r="B217" s="4181"/>
      <c r="C217" s="4181"/>
      <c r="D217" s="4181"/>
      <c r="E217" s="4181"/>
      <c r="F217" s="4181"/>
      <c r="G217" s="4181"/>
      <c r="H217" s="4181"/>
      <c r="I217" s="4181"/>
      <c r="J217" s="4181"/>
      <c r="K217" s="4181"/>
      <c r="L217" s="4181"/>
      <c r="M217" s="4181"/>
      <c r="N217" s="4181"/>
      <c r="O217" s="4181"/>
      <c r="P217" s="4181"/>
      <c r="Q217" s="4181"/>
      <c r="R217" s="4181"/>
      <c r="S217" s="4181"/>
      <c r="T217" s="4181"/>
      <c r="U217" s="4181"/>
      <c r="V217" s="4181"/>
      <c r="W217" s="4181"/>
      <c r="X217" s="4181"/>
      <c r="Y217" s="4181"/>
      <c r="Z217" s="4181"/>
    </row>
    <row r="218" ht="20.25" customHeight="1">
      <c r="A218" s="4181"/>
      <c r="B218" s="4181"/>
      <c r="C218" s="4181"/>
      <c r="D218" s="4181"/>
      <c r="E218" s="4181"/>
      <c r="F218" s="4181"/>
      <c r="G218" s="4181"/>
      <c r="H218" s="4181"/>
      <c r="I218" s="4181"/>
      <c r="J218" s="4181"/>
      <c r="K218" s="4181"/>
      <c r="L218" s="4181"/>
      <c r="M218" s="4181"/>
      <c r="N218" s="4181"/>
      <c r="O218" s="4181"/>
      <c r="P218" s="4181"/>
      <c r="Q218" s="4181"/>
      <c r="R218" s="4181"/>
      <c r="S218" s="4181"/>
      <c r="T218" s="4181"/>
      <c r="U218" s="4181"/>
      <c r="V218" s="4181"/>
      <c r="W218" s="4181"/>
      <c r="X218" s="4181"/>
      <c r="Y218" s="4181"/>
      <c r="Z218" s="4181"/>
    </row>
    <row r="219" ht="20.25" customHeight="1">
      <c r="A219" s="4181"/>
      <c r="B219" s="4181"/>
      <c r="C219" s="4181"/>
      <c r="D219" s="4181"/>
      <c r="E219" s="4181"/>
      <c r="F219" s="4181"/>
      <c r="G219" s="4181"/>
      <c r="H219" s="4181"/>
      <c r="I219" s="4181"/>
      <c r="J219" s="4181"/>
      <c r="K219" s="4181"/>
      <c r="L219" s="4181"/>
      <c r="M219" s="4181"/>
      <c r="N219" s="4181"/>
      <c r="O219" s="4181"/>
      <c r="P219" s="4181"/>
      <c r="Q219" s="4181"/>
      <c r="R219" s="4181"/>
      <c r="S219" s="4181"/>
      <c r="T219" s="4181"/>
      <c r="U219" s="4181"/>
      <c r="V219" s="4181"/>
      <c r="W219" s="4181"/>
      <c r="X219" s="4181"/>
      <c r="Y219" s="4181"/>
      <c r="Z219" s="4181"/>
    </row>
    <row r="220" ht="20.25" customHeight="1">
      <c r="A220" s="4181"/>
      <c r="B220" s="4181"/>
      <c r="C220" s="4181"/>
      <c r="D220" s="4181"/>
      <c r="E220" s="4181"/>
      <c r="F220" s="4181"/>
      <c r="G220" s="4181"/>
      <c r="H220" s="4181"/>
      <c r="I220" s="4181"/>
      <c r="J220" s="4181"/>
      <c r="K220" s="4181"/>
      <c r="L220" s="4181"/>
      <c r="M220" s="4181"/>
      <c r="N220" s="4181"/>
      <c r="O220" s="4181"/>
      <c r="P220" s="4181"/>
      <c r="Q220" s="4181"/>
      <c r="R220" s="4181"/>
      <c r="S220" s="4181"/>
      <c r="T220" s="4181"/>
      <c r="U220" s="4181"/>
      <c r="V220" s="4181"/>
      <c r="W220" s="4181"/>
      <c r="X220" s="4181"/>
      <c r="Y220" s="4181"/>
      <c r="Z220" s="4181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rintOptions headings="0" gridLines="0"/>
  <pageMargins left="0.70866141732283505" right="0.70866141732283505" top="0.74803149606299202" bottom="0.74803149606299202" header="0.31496062992126" footer="0.31496062992126"/>
  <pageSetup paperSize="9" scale="5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6">
    <tabColor rgb="FF00B050"/>
    <outlinePr applyStyles="0" summaryBelow="1" summaryRight="1" showOutlineSymbols="1"/>
    <pageSetUpPr autoPageBreaks="1" fitToPage="0"/>
  </sheetPr>
  <sheetViews>
    <sheetView view="pageBreakPreview" topLeftCell="A28" zoomScale="50" workbookViewId="0">
      <selection activeCell="U55" activeCellId="0" sqref="U54:W55"/>
    </sheetView>
  </sheetViews>
  <sheetFormatPr defaultColWidth="14.42578125" defaultRowHeight="12.75"/>
  <cols>
    <col customWidth="1" min="1" max="1" style="1870" width="89"/>
    <col customWidth="1" min="2" max="2" style="1870" width="11.42578125"/>
    <col customWidth="1" min="3" max="3" style="1870" width="12.140625"/>
    <col customWidth="1" min="4" max="4" style="1870" width="11"/>
    <col customWidth="1" min="5" max="5" style="1870" width="11.5703125"/>
    <col customWidth="1" min="6" max="6" style="1870" width="9.85546875"/>
    <col customWidth="1" min="7" max="7" style="1870" width="9.5703125"/>
    <col customWidth="1" min="8" max="8" style="1870" width="12.42578125"/>
    <col customWidth="1" min="9" max="9" style="1870" width="13.140625"/>
    <col customWidth="1" min="10" max="10" style="1870" width="10.7109375"/>
    <col customWidth="1" min="11" max="26" style="1870" width="8"/>
    <col min="27" max="16384" style="1870" width="14.42578125"/>
  </cols>
  <sheetData>
    <row r="1" ht="44.25" customHeight="1">
      <c r="A1" s="4290" t="s">
        <v>316</v>
      </c>
      <c r="B1" s="4288"/>
      <c r="C1" s="4288"/>
      <c r="D1" s="4288"/>
      <c r="E1" s="4288"/>
      <c r="F1" s="4288"/>
      <c r="G1" s="4288"/>
      <c r="H1" s="4288"/>
      <c r="I1" s="4288"/>
      <c r="J1" s="4288"/>
      <c r="K1" s="4181"/>
      <c r="L1" s="4181"/>
      <c r="M1" s="4181"/>
      <c r="N1" s="4181"/>
      <c r="O1" s="4181"/>
      <c r="P1" s="4181"/>
      <c r="Q1" s="4181"/>
      <c r="R1" s="4181"/>
      <c r="S1" s="4181"/>
      <c r="T1" s="4181"/>
      <c r="U1" s="4181"/>
      <c r="V1" s="4181"/>
      <c r="W1" s="4181"/>
      <c r="X1" s="4181"/>
      <c r="Y1" s="4181"/>
      <c r="Z1" s="4181"/>
    </row>
    <row r="2" ht="31.5" customHeight="1">
      <c r="A2" s="4290" t="s">
        <v>338</v>
      </c>
      <c r="B2" s="4288"/>
      <c r="C2" s="4288"/>
      <c r="D2" s="4288"/>
      <c r="E2" s="4288"/>
      <c r="F2" s="4288"/>
      <c r="G2" s="4288"/>
      <c r="H2" s="4288"/>
      <c r="I2" s="4288"/>
      <c r="J2" s="4288"/>
      <c r="K2" s="4181"/>
      <c r="L2" s="4181"/>
      <c r="M2" s="4181"/>
      <c r="N2" s="4181"/>
      <c r="O2" s="4181"/>
      <c r="P2" s="4181"/>
      <c r="Q2" s="4181"/>
      <c r="R2" s="4181"/>
      <c r="S2" s="4181"/>
      <c r="T2" s="4181"/>
      <c r="U2" s="4181"/>
      <c r="V2" s="4181"/>
      <c r="W2" s="4181"/>
      <c r="X2" s="4181"/>
      <c r="Y2" s="4181"/>
      <c r="Z2" s="4181"/>
    </row>
    <row r="3" ht="15" customHeight="1">
      <c r="A3" s="4290"/>
      <c r="B3" s="4291"/>
      <c r="C3" s="4291"/>
      <c r="D3" s="4291"/>
      <c r="E3" s="4291"/>
      <c r="F3" s="4291"/>
      <c r="G3" s="4291"/>
      <c r="H3" s="4291"/>
      <c r="I3" s="4291"/>
      <c r="J3" s="4291"/>
      <c r="K3" s="4181"/>
      <c r="L3" s="4181"/>
      <c r="M3" s="4181"/>
      <c r="N3" s="4181"/>
      <c r="O3" s="4181"/>
      <c r="P3" s="4181"/>
      <c r="Q3" s="4181"/>
      <c r="R3" s="4181"/>
      <c r="S3" s="4181"/>
      <c r="T3" s="4181"/>
      <c r="U3" s="4181"/>
      <c r="V3" s="4181"/>
      <c r="W3" s="4181"/>
      <c r="X3" s="4181"/>
      <c r="Y3" s="4181"/>
      <c r="Z3" s="4181"/>
    </row>
    <row r="4" ht="33" customHeight="1">
      <c r="A4" s="4183" t="s">
        <v>3</v>
      </c>
      <c r="B4" s="4410" t="s">
        <v>36</v>
      </c>
      <c r="C4" s="4411"/>
      <c r="D4" s="4412"/>
      <c r="E4" s="4410" t="s">
        <v>37</v>
      </c>
      <c r="F4" s="4411"/>
      <c r="G4" s="4412"/>
      <c r="H4" s="4183" t="s">
        <v>205</v>
      </c>
      <c r="I4" s="4184"/>
      <c r="J4" s="4185"/>
      <c r="K4" s="4181"/>
      <c r="L4" s="4181"/>
      <c r="M4" s="4181"/>
      <c r="N4" s="4181"/>
      <c r="O4" s="4181"/>
      <c r="P4" s="4181"/>
      <c r="Q4" s="4181"/>
      <c r="R4" s="4181"/>
      <c r="S4" s="4181"/>
      <c r="T4" s="4181"/>
      <c r="U4" s="4181"/>
      <c r="V4" s="4181"/>
      <c r="W4" s="4181"/>
      <c r="X4" s="4181"/>
      <c r="Y4" s="4181"/>
      <c r="Z4" s="4181"/>
    </row>
    <row r="5" ht="126" customHeight="1">
      <c r="A5" s="4187"/>
      <c r="B5" s="4188" t="s">
        <v>9</v>
      </c>
      <c r="C5" s="4188" t="s">
        <v>10</v>
      </c>
      <c r="D5" s="4188" t="s">
        <v>11</v>
      </c>
      <c r="E5" s="4188" t="s">
        <v>9</v>
      </c>
      <c r="F5" s="4188" t="s">
        <v>10</v>
      </c>
      <c r="G5" s="4188" t="s">
        <v>11</v>
      </c>
      <c r="H5" s="4188" t="s">
        <v>9</v>
      </c>
      <c r="I5" s="4188" t="s">
        <v>10</v>
      </c>
      <c r="J5" s="4188" t="s">
        <v>11</v>
      </c>
      <c r="K5" s="4181"/>
      <c r="L5" s="4181"/>
      <c r="M5" s="4181"/>
      <c r="N5" s="4181"/>
      <c r="O5" s="4181"/>
      <c r="P5" s="4181"/>
      <c r="Q5" s="4181"/>
      <c r="R5" s="4181"/>
      <c r="S5" s="4181"/>
      <c r="T5" s="4181"/>
      <c r="U5" s="4181"/>
      <c r="V5" s="4181"/>
      <c r="W5" s="4181"/>
      <c r="X5" s="4181"/>
      <c r="Y5" s="4181"/>
      <c r="Z5" s="4181"/>
    </row>
    <row r="6" ht="31.5" customHeight="1">
      <c r="A6" s="4401" t="s">
        <v>12</v>
      </c>
      <c r="B6" s="4413"/>
      <c r="C6" s="4414"/>
      <c r="D6" s="4415"/>
      <c r="E6" s="4413"/>
      <c r="F6" s="4414"/>
      <c r="G6" s="4416"/>
      <c r="H6" s="4417"/>
      <c r="I6" s="4418"/>
      <c r="J6" s="4419"/>
      <c r="K6" s="4181"/>
      <c r="L6" s="4181"/>
      <c r="M6" s="4181"/>
      <c r="N6" s="4181"/>
      <c r="O6" s="4181"/>
      <c r="P6" s="4181"/>
      <c r="Q6" s="4181"/>
      <c r="R6" s="4181"/>
      <c r="S6" s="4181"/>
      <c r="T6" s="4181"/>
      <c r="U6" s="4181"/>
      <c r="V6" s="4181"/>
      <c r="W6" s="4181"/>
      <c r="X6" s="4181"/>
      <c r="Y6" s="4181"/>
      <c r="Z6" s="4181"/>
    </row>
    <row r="7" ht="20.25" customHeight="1">
      <c r="A7" s="4420" t="s">
        <v>339</v>
      </c>
      <c r="B7" s="4312">
        <f t="shared" ref="B7:J24" si="844">B27+B46</f>
        <v>12</v>
      </c>
      <c r="C7" s="4421">
        <f t="shared" si="844"/>
        <v>0</v>
      </c>
      <c r="D7" s="4314">
        <f t="shared" si="844"/>
        <v>12</v>
      </c>
      <c r="E7" s="4312">
        <f t="shared" si="844"/>
        <v>15</v>
      </c>
      <c r="F7" s="4421">
        <f t="shared" si="844"/>
        <v>0</v>
      </c>
      <c r="G7" s="4314">
        <f t="shared" si="844"/>
        <v>15</v>
      </c>
      <c r="H7" s="4315">
        <f t="shared" si="844"/>
        <v>27</v>
      </c>
      <c r="I7" s="4422">
        <f t="shared" si="844"/>
        <v>0</v>
      </c>
      <c r="J7" s="4317">
        <f t="shared" si="844"/>
        <v>27</v>
      </c>
      <c r="K7" s="4181"/>
      <c r="L7" s="4181"/>
      <c r="M7" s="4181"/>
      <c r="N7" s="4181"/>
      <c r="O7" s="4181"/>
      <c r="P7" s="4181"/>
      <c r="Q7" s="4181"/>
      <c r="R7" s="4181"/>
      <c r="S7" s="4181"/>
      <c r="T7" s="4181"/>
      <c r="U7" s="4181"/>
      <c r="V7" s="4181"/>
      <c r="W7" s="4181"/>
      <c r="X7" s="4181"/>
      <c r="Y7" s="4181"/>
      <c r="Z7" s="4181"/>
    </row>
    <row r="8" ht="21" customHeight="1">
      <c r="A8" s="4423" t="s">
        <v>340</v>
      </c>
      <c r="B8" s="4424">
        <f t="shared" si="844"/>
        <v>8</v>
      </c>
      <c r="C8" s="4205">
        <f t="shared" si="844"/>
        <v>1</v>
      </c>
      <c r="D8" s="4425">
        <f t="shared" si="844"/>
        <v>9</v>
      </c>
      <c r="E8" s="4424">
        <f t="shared" si="844"/>
        <v>11</v>
      </c>
      <c r="F8" s="4205">
        <f t="shared" si="844"/>
        <v>1</v>
      </c>
      <c r="G8" s="4425">
        <f t="shared" si="844"/>
        <v>12</v>
      </c>
      <c r="H8" s="4426">
        <f t="shared" si="844"/>
        <v>19</v>
      </c>
      <c r="I8" s="4209">
        <f t="shared" si="844"/>
        <v>2</v>
      </c>
      <c r="J8" s="4427">
        <f t="shared" si="844"/>
        <v>21</v>
      </c>
      <c r="K8" s="4181"/>
      <c r="L8" s="4181"/>
      <c r="M8" s="4181"/>
      <c r="N8" s="4181"/>
      <c r="O8" s="4181"/>
      <c r="P8" s="4181"/>
      <c r="Q8" s="4181"/>
      <c r="R8" s="4181"/>
      <c r="S8" s="4181"/>
      <c r="T8" s="4181"/>
      <c r="U8" s="4181"/>
      <c r="V8" s="4181"/>
      <c r="W8" s="4181"/>
      <c r="X8" s="4181"/>
      <c r="Y8" s="4181"/>
      <c r="Z8" s="4181"/>
    </row>
    <row r="9" ht="21" customHeight="1">
      <c r="A9" s="4423" t="s">
        <v>341</v>
      </c>
      <c r="B9" s="4424">
        <f t="shared" si="844"/>
        <v>13</v>
      </c>
      <c r="C9" s="4205">
        <f t="shared" si="844"/>
        <v>0</v>
      </c>
      <c r="D9" s="4425">
        <f t="shared" si="844"/>
        <v>13</v>
      </c>
      <c r="E9" s="4424">
        <f t="shared" si="844"/>
        <v>14</v>
      </c>
      <c r="F9" s="4205">
        <f t="shared" si="844"/>
        <v>0</v>
      </c>
      <c r="G9" s="4425">
        <f t="shared" si="844"/>
        <v>14</v>
      </c>
      <c r="H9" s="4426">
        <f t="shared" si="844"/>
        <v>27</v>
      </c>
      <c r="I9" s="4209">
        <f t="shared" si="844"/>
        <v>0</v>
      </c>
      <c r="J9" s="4427">
        <f t="shared" si="844"/>
        <v>27</v>
      </c>
      <c r="K9" s="4181"/>
      <c r="L9" s="4181"/>
      <c r="M9" s="4181"/>
      <c r="N9" s="4181"/>
      <c r="O9" s="4181"/>
      <c r="P9" s="4181"/>
      <c r="Q9" s="4181"/>
      <c r="R9" s="4181"/>
      <c r="S9" s="4181"/>
      <c r="T9" s="4181"/>
      <c r="U9" s="4181"/>
      <c r="V9" s="4181"/>
      <c r="W9" s="4181"/>
      <c r="X9" s="4181"/>
      <c r="Y9" s="4181"/>
      <c r="Z9" s="4181"/>
    </row>
    <row r="10" ht="20.25" customHeight="1">
      <c r="A10" s="4423" t="s">
        <v>342</v>
      </c>
      <c r="B10" s="4424">
        <f t="shared" si="844"/>
        <v>18</v>
      </c>
      <c r="C10" s="4205">
        <f t="shared" si="844"/>
        <v>4</v>
      </c>
      <c r="D10" s="4425">
        <f t="shared" si="844"/>
        <v>22</v>
      </c>
      <c r="E10" s="4424">
        <f t="shared" si="844"/>
        <v>21</v>
      </c>
      <c r="F10" s="4205">
        <f t="shared" si="844"/>
        <v>2</v>
      </c>
      <c r="G10" s="4425">
        <f t="shared" si="844"/>
        <v>23</v>
      </c>
      <c r="H10" s="4426">
        <f t="shared" si="844"/>
        <v>39</v>
      </c>
      <c r="I10" s="4209">
        <f t="shared" si="844"/>
        <v>6</v>
      </c>
      <c r="J10" s="4427">
        <f t="shared" si="844"/>
        <v>45</v>
      </c>
      <c r="K10" s="4181"/>
      <c r="L10" s="4181"/>
      <c r="M10" s="4181"/>
      <c r="N10" s="4181"/>
      <c r="O10" s="4181"/>
      <c r="P10" s="4181"/>
      <c r="Q10" s="4181"/>
      <c r="R10" s="4181"/>
      <c r="S10" s="4181"/>
      <c r="T10" s="4181"/>
      <c r="U10" s="4181"/>
      <c r="V10" s="4181"/>
      <c r="W10" s="4181"/>
      <c r="X10" s="4181"/>
      <c r="Y10" s="4181"/>
      <c r="Z10" s="4181"/>
    </row>
    <row r="11" ht="20.25" customHeight="1">
      <c r="A11" s="4423" t="s">
        <v>231</v>
      </c>
      <c r="B11" s="4424">
        <f t="shared" si="844"/>
        <v>10</v>
      </c>
      <c r="C11" s="4205">
        <f t="shared" si="844"/>
        <v>0</v>
      </c>
      <c r="D11" s="4425">
        <f t="shared" si="844"/>
        <v>10</v>
      </c>
      <c r="E11" s="4424">
        <f t="shared" si="844"/>
        <v>0</v>
      </c>
      <c r="F11" s="4205">
        <f t="shared" si="844"/>
        <v>0</v>
      </c>
      <c r="G11" s="4425">
        <f t="shared" si="844"/>
        <v>0</v>
      </c>
      <c r="H11" s="4426">
        <f t="shared" si="844"/>
        <v>10</v>
      </c>
      <c r="I11" s="4209">
        <f t="shared" si="844"/>
        <v>0</v>
      </c>
      <c r="J11" s="4427">
        <f t="shared" si="844"/>
        <v>10</v>
      </c>
      <c r="K11" s="4181"/>
      <c r="L11" s="4181"/>
      <c r="M11" s="4181"/>
      <c r="N11" s="4181"/>
      <c r="O11" s="4181"/>
      <c r="P11" s="4181"/>
      <c r="Q11" s="4181"/>
      <c r="R11" s="4181"/>
      <c r="S11" s="4181"/>
      <c r="T11" s="4181"/>
      <c r="U11" s="4181"/>
      <c r="V11" s="4181"/>
      <c r="W11" s="4181"/>
      <c r="X11" s="4181"/>
      <c r="Y11" s="4181"/>
      <c r="Z11" s="4181"/>
    </row>
    <row r="12" ht="20.25" customHeight="1">
      <c r="A12" s="4423" t="s">
        <v>343</v>
      </c>
      <c r="B12" s="4424">
        <f t="shared" si="844"/>
        <v>31</v>
      </c>
      <c r="C12" s="4205">
        <f t="shared" si="844"/>
        <v>15</v>
      </c>
      <c r="D12" s="4425">
        <f t="shared" si="844"/>
        <v>46</v>
      </c>
      <c r="E12" s="4424">
        <f t="shared" si="844"/>
        <v>39</v>
      </c>
      <c r="F12" s="4205">
        <f t="shared" si="844"/>
        <v>23</v>
      </c>
      <c r="G12" s="4425">
        <f t="shared" si="844"/>
        <v>62</v>
      </c>
      <c r="H12" s="4426">
        <f t="shared" si="844"/>
        <v>70</v>
      </c>
      <c r="I12" s="4209">
        <f t="shared" si="844"/>
        <v>38</v>
      </c>
      <c r="J12" s="4427">
        <f t="shared" si="844"/>
        <v>108</v>
      </c>
      <c r="K12" s="4181"/>
      <c r="L12" s="4181"/>
      <c r="M12" s="4181"/>
      <c r="N12" s="4181"/>
      <c r="O12" s="4181"/>
      <c r="P12" s="4181"/>
      <c r="Q12" s="4181"/>
      <c r="R12" s="4181"/>
      <c r="S12" s="4181"/>
      <c r="T12" s="4181"/>
      <c r="U12" s="4181"/>
      <c r="V12" s="4181"/>
      <c r="W12" s="4181"/>
      <c r="X12" s="4181"/>
      <c r="Y12" s="4181"/>
      <c r="Z12" s="4181"/>
    </row>
    <row r="13" ht="20.25" customHeight="1">
      <c r="A13" s="4211" t="s">
        <v>344</v>
      </c>
      <c r="B13" s="4424">
        <f t="shared" si="844"/>
        <v>12</v>
      </c>
      <c r="C13" s="4205">
        <f t="shared" si="844"/>
        <v>1</v>
      </c>
      <c r="D13" s="4425">
        <f t="shared" si="844"/>
        <v>13</v>
      </c>
      <c r="E13" s="4424">
        <f t="shared" si="844"/>
        <v>14</v>
      </c>
      <c r="F13" s="4205">
        <f t="shared" si="844"/>
        <v>3</v>
      </c>
      <c r="G13" s="4425">
        <f t="shared" si="844"/>
        <v>17</v>
      </c>
      <c r="H13" s="4426">
        <f t="shared" si="844"/>
        <v>26</v>
      </c>
      <c r="I13" s="4209">
        <f t="shared" si="844"/>
        <v>4</v>
      </c>
      <c r="J13" s="4427">
        <f t="shared" si="844"/>
        <v>30</v>
      </c>
      <c r="K13" s="4181"/>
      <c r="L13" s="4181"/>
      <c r="M13" s="4181"/>
      <c r="N13" s="4181"/>
      <c r="O13" s="4181"/>
      <c r="P13" s="4181"/>
      <c r="Q13" s="4181"/>
      <c r="R13" s="4181"/>
      <c r="S13" s="4181"/>
      <c r="T13" s="4181"/>
      <c r="U13" s="4181"/>
      <c r="V13" s="4181"/>
      <c r="W13" s="4181"/>
      <c r="X13" s="4181"/>
      <c r="Y13" s="4181"/>
      <c r="Z13" s="4181"/>
    </row>
    <row r="14" ht="31.5" customHeight="1">
      <c r="A14" s="4428" t="s">
        <v>325</v>
      </c>
      <c r="B14" s="4424">
        <f t="shared" si="844"/>
        <v>1</v>
      </c>
      <c r="C14" s="4205">
        <f t="shared" si="844"/>
        <v>0</v>
      </c>
      <c r="D14" s="4425">
        <f t="shared" si="844"/>
        <v>1</v>
      </c>
      <c r="E14" s="4424">
        <f t="shared" si="844"/>
        <v>2</v>
      </c>
      <c r="F14" s="4205">
        <f t="shared" si="844"/>
        <v>0</v>
      </c>
      <c r="G14" s="4425">
        <f t="shared" si="844"/>
        <v>2</v>
      </c>
      <c r="H14" s="4426">
        <f t="shared" si="844"/>
        <v>3</v>
      </c>
      <c r="I14" s="4209">
        <f t="shared" si="844"/>
        <v>0</v>
      </c>
      <c r="J14" s="4427">
        <f t="shared" si="844"/>
        <v>3</v>
      </c>
      <c r="K14" s="4181"/>
      <c r="L14" s="4181"/>
      <c r="M14" s="4181"/>
      <c r="N14" s="4181"/>
      <c r="O14" s="4181"/>
      <c r="P14" s="4181"/>
      <c r="Q14" s="4181"/>
      <c r="R14" s="4181"/>
      <c r="S14" s="4181"/>
      <c r="T14" s="4181"/>
      <c r="U14" s="4181"/>
      <c r="V14" s="4181"/>
      <c r="W14" s="4181"/>
      <c r="X14" s="4181"/>
      <c r="Y14" s="4181"/>
      <c r="Z14" s="4181"/>
    </row>
    <row r="15" ht="45.75" customHeight="1">
      <c r="A15" s="4211" t="s">
        <v>345</v>
      </c>
      <c r="B15" s="4424">
        <f t="shared" si="844"/>
        <v>12</v>
      </c>
      <c r="C15" s="4205">
        <f t="shared" si="844"/>
        <v>9</v>
      </c>
      <c r="D15" s="4425">
        <f t="shared" si="844"/>
        <v>21</v>
      </c>
      <c r="E15" s="4424">
        <f t="shared" si="844"/>
        <v>18</v>
      </c>
      <c r="F15" s="4205">
        <f t="shared" si="844"/>
        <v>12</v>
      </c>
      <c r="G15" s="4425">
        <f t="shared" si="844"/>
        <v>30</v>
      </c>
      <c r="H15" s="4426">
        <f t="shared" si="844"/>
        <v>30</v>
      </c>
      <c r="I15" s="4209">
        <f t="shared" si="844"/>
        <v>21</v>
      </c>
      <c r="J15" s="4427">
        <f t="shared" si="844"/>
        <v>51</v>
      </c>
      <c r="K15" s="4181"/>
      <c r="L15" s="4181"/>
      <c r="M15" s="4181"/>
      <c r="N15" s="4181"/>
      <c r="O15" s="4181"/>
      <c r="P15" s="4181"/>
      <c r="Q15" s="4181"/>
      <c r="R15" s="4181"/>
      <c r="S15" s="4181"/>
      <c r="T15" s="4181"/>
      <c r="U15" s="4181"/>
      <c r="V15" s="4181"/>
      <c r="W15" s="4181"/>
      <c r="X15" s="4181"/>
      <c r="Y15" s="4181"/>
      <c r="Z15" s="4181"/>
    </row>
    <row r="16" ht="29.25" customHeight="1">
      <c r="A16" s="4211" t="s">
        <v>346</v>
      </c>
      <c r="B16" s="4424">
        <f t="shared" si="844"/>
        <v>6</v>
      </c>
      <c r="C16" s="4205">
        <f t="shared" si="844"/>
        <v>5</v>
      </c>
      <c r="D16" s="4425">
        <f t="shared" si="844"/>
        <v>11</v>
      </c>
      <c r="E16" s="4424">
        <f t="shared" si="844"/>
        <v>5</v>
      </c>
      <c r="F16" s="4205">
        <f t="shared" si="844"/>
        <v>8</v>
      </c>
      <c r="G16" s="4425">
        <f t="shared" si="844"/>
        <v>13</v>
      </c>
      <c r="H16" s="4426">
        <f t="shared" si="844"/>
        <v>11</v>
      </c>
      <c r="I16" s="4209">
        <f t="shared" si="844"/>
        <v>13</v>
      </c>
      <c r="J16" s="4427">
        <f t="shared" si="844"/>
        <v>24</v>
      </c>
      <c r="K16" s="4181"/>
      <c r="L16" s="4181"/>
      <c r="M16" s="4181"/>
      <c r="N16" s="4181"/>
      <c r="O16" s="4181"/>
      <c r="P16" s="4181"/>
      <c r="Q16" s="4181"/>
      <c r="R16" s="4181"/>
      <c r="S16" s="4181"/>
      <c r="T16" s="4181"/>
      <c r="U16" s="4181"/>
      <c r="V16" s="4181"/>
      <c r="W16" s="4181"/>
      <c r="X16" s="4181"/>
      <c r="Y16" s="4181"/>
      <c r="Z16" s="4181"/>
    </row>
    <row r="17" ht="30" customHeight="1">
      <c r="A17" s="4423" t="s">
        <v>347</v>
      </c>
      <c r="B17" s="4424">
        <f t="shared" si="844"/>
        <v>10</v>
      </c>
      <c r="C17" s="4205">
        <f t="shared" si="844"/>
        <v>0</v>
      </c>
      <c r="D17" s="4425">
        <f t="shared" si="844"/>
        <v>10</v>
      </c>
      <c r="E17" s="4424">
        <f t="shared" si="844"/>
        <v>10</v>
      </c>
      <c r="F17" s="4205">
        <f t="shared" si="844"/>
        <v>0</v>
      </c>
      <c r="G17" s="4425">
        <f t="shared" si="844"/>
        <v>10</v>
      </c>
      <c r="H17" s="4426">
        <f t="shared" si="844"/>
        <v>20</v>
      </c>
      <c r="I17" s="4209">
        <f t="shared" si="844"/>
        <v>0</v>
      </c>
      <c r="J17" s="4427">
        <f t="shared" si="844"/>
        <v>20</v>
      </c>
      <c r="K17" s="4181"/>
      <c r="L17" s="4181"/>
      <c r="M17" s="4181"/>
      <c r="N17" s="4181"/>
      <c r="O17" s="4181"/>
      <c r="P17" s="4181"/>
      <c r="Q17" s="4181"/>
      <c r="R17" s="4181"/>
      <c r="S17" s="4181"/>
      <c r="T17" s="4181"/>
      <c r="U17" s="4181"/>
      <c r="V17" s="4181"/>
      <c r="W17" s="4181"/>
      <c r="X17" s="4181"/>
      <c r="Y17" s="4181"/>
      <c r="Z17" s="4181"/>
    </row>
    <row r="18" ht="30" customHeight="1">
      <c r="A18" s="4423" t="s">
        <v>348</v>
      </c>
      <c r="B18" s="4424">
        <f t="shared" si="844"/>
        <v>5</v>
      </c>
      <c r="C18" s="4205">
        <f t="shared" si="844"/>
        <v>0</v>
      </c>
      <c r="D18" s="4425">
        <f t="shared" si="844"/>
        <v>5</v>
      </c>
      <c r="E18" s="4424">
        <f t="shared" si="844"/>
        <v>0</v>
      </c>
      <c r="F18" s="4205">
        <f t="shared" si="844"/>
        <v>0</v>
      </c>
      <c r="G18" s="4425">
        <f t="shared" si="844"/>
        <v>0</v>
      </c>
      <c r="H18" s="4426">
        <f t="shared" si="844"/>
        <v>5</v>
      </c>
      <c r="I18" s="4209">
        <f t="shared" si="844"/>
        <v>0</v>
      </c>
      <c r="J18" s="4427">
        <f t="shared" si="844"/>
        <v>5</v>
      </c>
      <c r="K18" s="4181"/>
      <c r="L18" s="4181"/>
      <c r="M18" s="4181"/>
      <c r="N18" s="4181"/>
      <c r="O18" s="4181"/>
      <c r="P18" s="4181"/>
      <c r="Q18" s="4181"/>
      <c r="R18" s="4181"/>
      <c r="S18" s="4181"/>
      <c r="T18" s="4181"/>
      <c r="U18" s="4181"/>
      <c r="V18" s="4181"/>
      <c r="W18" s="4181"/>
      <c r="X18" s="4181"/>
      <c r="Y18" s="4181"/>
      <c r="Z18" s="4181"/>
    </row>
    <row r="19" ht="30" customHeight="1">
      <c r="A19" s="4423" t="s">
        <v>349</v>
      </c>
      <c r="B19" s="4424">
        <f t="shared" si="844"/>
        <v>4</v>
      </c>
      <c r="C19" s="4205">
        <f t="shared" si="844"/>
        <v>0</v>
      </c>
      <c r="D19" s="4425">
        <f t="shared" si="844"/>
        <v>4</v>
      </c>
      <c r="E19" s="4424">
        <f t="shared" si="844"/>
        <v>0</v>
      </c>
      <c r="F19" s="4205">
        <f t="shared" si="844"/>
        <v>0</v>
      </c>
      <c r="G19" s="4425">
        <f t="shared" si="844"/>
        <v>0</v>
      </c>
      <c r="H19" s="4426">
        <f t="shared" si="844"/>
        <v>4</v>
      </c>
      <c r="I19" s="4209">
        <f t="shared" si="844"/>
        <v>0</v>
      </c>
      <c r="J19" s="4427">
        <f t="shared" si="844"/>
        <v>4</v>
      </c>
      <c r="K19" s="4181"/>
      <c r="L19" s="4181"/>
      <c r="M19" s="4181"/>
      <c r="N19" s="4181"/>
      <c r="O19" s="4181"/>
      <c r="P19" s="4181"/>
      <c r="Q19" s="4181"/>
      <c r="R19" s="4181"/>
      <c r="S19" s="4181"/>
      <c r="T19" s="4181"/>
      <c r="U19" s="4181"/>
      <c r="V19" s="4181"/>
      <c r="W19" s="4181"/>
      <c r="X19" s="4181"/>
      <c r="Y19" s="4181"/>
      <c r="Z19" s="4181"/>
    </row>
    <row r="20" ht="29.25" customHeight="1">
      <c r="A20" s="4423" t="s">
        <v>350</v>
      </c>
      <c r="B20" s="4424">
        <f t="shared" si="844"/>
        <v>20</v>
      </c>
      <c r="C20" s="4205">
        <f t="shared" si="844"/>
        <v>1</v>
      </c>
      <c r="D20" s="4425">
        <f t="shared" si="844"/>
        <v>21</v>
      </c>
      <c r="E20" s="4424">
        <f t="shared" si="844"/>
        <v>17</v>
      </c>
      <c r="F20" s="4205">
        <f t="shared" si="844"/>
        <v>5</v>
      </c>
      <c r="G20" s="4425">
        <f t="shared" si="844"/>
        <v>22</v>
      </c>
      <c r="H20" s="4426">
        <f t="shared" si="844"/>
        <v>37</v>
      </c>
      <c r="I20" s="4209">
        <f t="shared" si="844"/>
        <v>6</v>
      </c>
      <c r="J20" s="4427">
        <f t="shared" si="844"/>
        <v>43</v>
      </c>
      <c r="K20" s="4181"/>
      <c r="L20" s="4181"/>
      <c r="M20" s="4181"/>
      <c r="N20" s="4181"/>
      <c r="O20" s="4181"/>
      <c r="P20" s="4181"/>
      <c r="Q20" s="4181"/>
      <c r="R20" s="4181"/>
      <c r="S20" s="4181"/>
      <c r="T20" s="4181"/>
      <c r="U20" s="4181"/>
      <c r="V20" s="4181"/>
      <c r="W20" s="4181"/>
      <c r="X20" s="4181"/>
      <c r="Y20" s="4181"/>
      <c r="Z20" s="4181"/>
    </row>
    <row r="21" ht="29.25" customHeight="1">
      <c r="A21" s="4423" t="s">
        <v>351</v>
      </c>
      <c r="B21" s="4424">
        <f t="shared" si="844"/>
        <v>20</v>
      </c>
      <c r="C21" s="4205">
        <f t="shared" si="844"/>
        <v>1</v>
      </c>
      <c r="D21" s="4425">
        <f t="shared" si="844"/>
        <v>21</v>
      </c>
      <c r="E21" s="4424">
        <f t="shared" si="844"/>
        <v>10</v>
      </c>
      <c r="F21" s="4205">
        <f t="shared" si="844"/>
        <v>11</v>
      </c>
      <c r="G21" s="4425">
        <f t="shared" si="844"/>
        <v>21</v>
      </c>
      <c r="H21" s="4426">
        <f t="shared" si="844"/>
        <v>30</v>
      </c>
      <c r="I21" s="4209">
        <f t="shared" si="844"/>
        <v>12</v>
      </c>
      <c r="J21" s="4427">
        <f t="shared" si="844"/>
        <v>42</v>
      </c>
      <c r="K21" s="4181"/>
      <c r="L21" s="4181"/>
      <c r="M21" s="4181"/>
      <c r="N21" s="4181"/>
      <c r="O21" s="4181"/>
      <c r="P21" s="4181"/>
      <c r="Q21" s="4181"/>
      <c r="R21" s="4181"/>
      <c r="S21" s="4181"/>
      <c r="T21" s="4181"/>
      <c r="U21" s="4181"/>
      <c r="V21" s="4181"/>
      <c r="W21" s="4181"/>
      <c r="X21" s="4181"/>
      <c r="Y21" s="4181"/>
      <c r="Z21" s="4181"/>
    </row>
    <row r="22" ht="29.25" customHeight="1">
      <c r="A22" s="4429" t="s">
        <v>352</v>
      </c>
      <c r="B22" s="4424">
        <f t="shared" si="844"/>
        <v>13</v>
      </c>
      <c r="C22" s="4205">
        <f t="shared" si="844"/>
        <v>1</v>
      </c>
      <c r="D22" s="4425">
        <f t="shared" si="844"/>
        <v>14</v>
      </c>
      <c r="E22" s="4424">
        <f t="shared" si="844"/>
        <v>9</v>
      </c>
      <c r="F22" s="4205">
        <f t="shared" si="844"/>
        <v>2</v>
      </c>
      <c r="G22" s="4425">
        <f t="shared" si="844"/>
        <v>11</v>
      </c>
      <c r="H22" s="4426">
        <f t="shared" si="844"/>
        <v>22</v>
      </c>
      <c r="I22" s="4209">
        <f t="shared" si="844"/>
        <v>3</v>
      </c>
      <c r="J22" s="4427">
        <f t="shared" si="844"/>
        <v>25</v>
      </c>
      <c r="K22" s="4181"/>
      <c r="L22" s="4181"/>
      <c r="M22" s="4181"/>
      <c r="N22" s="4181"/>
      <c r="O22" s="4181"/>
      <c r="P22" s="4181"/>
      <c r="Q22" s="4181"/>
      <c r="R22" s="4181"/>
      <c r="S22" s="4181"/>
      <c r="T22" s="4181"/>
      <c r="U22" s="4181"/>
      <c r="V22" s="4181"/>
      <c r="W22" s="4181"/>
      <c r="X22" s="4181"/>
      <c r="Y22" s="4181"/>
      <c r="Z22" s="4181"/>
    </row>
    <row r="23" ht="29.25" customHeight="1">
      <c r="A23" s="4430" t="s">
        <v>353</v>
      </c>
      <c r="B23" s="4331">
        <f t="shared" si="844"/>
        <v>8</v>
      </c>
      <c r="C23" s="4431">
        <f t="shared" si="844"/>
        <v>0</v>
      </c>
      <c r="D23" s="4333">
        <f t="shared" si="844"/>
        <v>8</v>
      </c>
      <c r="E23" s="4331">
        <f t="shared" si="844"/>
        <v>11</v>
      </c>
      <c r="F23" s="4431">
        <f t="shared" si="844"/>
        <v>0</v>
      </c>
      <c r="G23" s="4333">
        <f t="shared" si="844"/>
        <v>11</v>
      </c>
      <c r="H23" s="4334">
        <f t="shared" si="844"/>
        <v>19</v>
      </c>
      <c r="I23" s="4236">
        <f t="shared" si="844"/>
        <v>0</v>
      </c>
      <c r="J23" s="4336">
        <f t="shared" si="844"/>
        <v>19</v>
      </c>
      <c r="K23" s="4181"/>
      <c r="L23" s="4181"/>
      <c r="M23" s="4181"/>
      <c r="N23" s="4181"/>
      <c r="O23" s="4181"/>
      <c r="P23" s="4181"/>
      <c r="Q23" s="4181"/>
      <c r="R23" s="4181"/>
      <c r="S23" s="4181"/>
      <c r="T23" s="4181"/>
      <c r="U23" s="4181"/>
      <c r="V23" s="4181"/>
      <c r="W23" s="4181"/>
      <c r="X23" s="4181"/>
      <c r="Y23" s="4181"/>
      <c r="Z23" s="4181"/>
    </row>
    <row r="24" ht="31.5" customHeight="1">
      <c r="A24" s="4432" t="s">
        <v>30</v>
      </c>
      <c r="B24" s="4433">
        <f t="shared" si="844"/>
        <v>172</v>
      </c>
      <c r="C24" s="4433">
        <f t="shared" si="844"/>
        <v>23</v>
      </c>
      <c r="D24" s="4433">
        <f t="shared" si="844"/>
        <v>195</v>
      </c>
      <c r="E24" s="4433">
        <f t="shared" si="844"/>
        <v>157</v>
      </c>
      <c r="F24" s="4433">
        <f t="shared" si="844"/>
        <v>44</v>
      </c>
      <c r="G24" s="4433">
        <f t="shared" si="844"/>
        <v>201</v>
      </c>
      <c r="H24" s="4244">
        <f t="shared" si="844"/>
        <v>329</v>
      </c>
      <c r="I24" s="4244">
        <f t="shared" si="844"/>
        <v>67</v>
      </c>
      <c r="J24" s="4226">
        <f>J44+J63</f>
        <v>396</v>
      </c>
      <c r="K24" s="4181"/>
      <c r="L24" s="4181"/>
      <c r="M24" s="4181"/>
      <c r="N24" s="4181"/>
      <c r="O24" s="4181"/>
      <c r="P24" s="4181"/>
      <c r="Q24" s="4181"/>
      <c r="R24" s="4181"/>
      <c r="S24" s="4181"/>
      <c r="T24" s="4181"/>
      <c r="U24" s="4181"/>
      <c r="V24" s="4181"/>
      <c r="W24" s="4181"/>
      <c r="X24" s="4181"/>
      <c r="Y24" s="4181"/>
      <c r="Z24" s="4181"/>
    </row>
    <row r="25" ht="27" customHeight="1">
      <c r="A25" s="4402" t="s">
        <v>18</v>
      </c>
      <c r="B25" s="4339"/>
      <c r="C25" s="4309"/>
      <c r="D25" s="4434"/>
      <c r="E25" s="4339"/>
      <c r="F25" s="4309"/>
      <c r="G25" s="4434"/>
      <c r="H25" s="4244"/>
      <c r="I25" s="4245"/>
      <c r="J25" s="4246"/>
      <c r="K25" s="4181"/>
      <c r="L25" s="4181"/>
      <c r="M25" s="4181"/>
      <c r="N25" s="4181"/>
      <c r="O25" s="4181"/>
      <c r="P25" s="4181"/>
      <c r="Q25" s="4181"/>
      <c r="R25" s="4181"/>
      <c r="S25" s="4181"/>
      <c r="T25" s="4181"/>
      <c r="U25" s="4181"/>
      <c r="V25" s="4181"/>
      <c r="W25" s="4181"/>
      <c r="X25" s="4181"/>
      <c r="Y25" s="4181"/>
      <c r="Z25" s="4181"/>
    </row>
    <row r="26" ht="31.5" customHeight="1">
      <c r="A26" s="4407" t="s">
        <v>19</v>
      </c>
      <c r="B26" s="4435"/>
      <c r="C26" s="4436"/>
      <c r="D26" s="4437"/>
      <c r="E26" s="4435"/>
      <c r="F26" s="4436"/>
      <c r="G26" s="4437"/>
      <c r="H26" s="4438"/>
      <c r="I26" s="4439"/>
      <c r="J26" s="4440"/>
      <c r="K26" s="4181"/>
      <c r="L26" s="4181"/>
      <c r="M26" s="4181"/>
      <c r="N26" s="4181"/>
      <c r="O26" s="4181"/>
      <c r="P26" s="4181"/>
      <c r="Q26" s="4181"/>
      <c r="R26" s="4181"/>
      <c r="S26" s="4181"/>
      <c r="T26" s="4181"/>
      <c r="U26" s="4181"/>
      <c r="V26" s="4181"/>
      <c r="W26" s="4181"/>
      <c r="X26" s="4181"/>
      <c r="Y26" s="4181"/>
      <c r="Z26" s="4181"/>
    </row>
    <row r="27" ht="24.75" customHeight="1">
      <c r="A27" s="4441" t="s">
        <v>339</v>
      </c>
      <c r="B27" s="4248">
        <v>12</v>
      </c>
      <c r="C27" s="4442">
        <v>0</v>
      </c>
      <c r="D27" s="4250">
        <f t="shared" ref="D27:D31" si="845">B27+C27</f>
        <v>12</v>
      </c>
      <c r="E27" s="4248">
        <v>15</v>
      </c>
      <c r="F27" s="4442">
        <v>0</v>
      </c>
      <c r="G27" s="4250">
        <f t="shared" ref="G27:G31" si="846">E27+F27</f>
        <v>15</v>
      </c>
      <c r="H27" s="4315">
        <f t="shared" ref="H27:I31" si="847">B27+E27</f>
        <v>27</v>
      </c>
      <c r="I27" s="4422">
        <f t="shared" si="847"/>
        <v>0</v>
      </c>
      <c r="J27" s="4317">
        <f t="shared" ref="J27:J31" si="848">H27+I27</f>
        <v>27</v>
      </c>
      <c r="K27" s="4181"/>
      <c r="L27" s="4181"/>
      <c r="M27" s="4181"/>
      <c r="N27" s="4181"/>
      <c r="O27" s="4181"/>
      <c r="P27" s="4181"/>
      <c r="Q27" s="4181"/>
      <c r="R27" s="4181"/>
      <c r="S27" s="4181"/>
      <c r="T27" s="4181"/>
      <c r="U27" s="4181"/>
      <c r="V27" s="4181"/>
      <c r="W27" s="4181"/>
      <c r="X27" s="4181"/>
      <c r="Y27" s="4181"/>
      <c r="Z27" s="4181"/>
    </row>
    <row r="28" ht="24.75" customHeight="1">
      <c r="A28" s="4265" t="s">
        <v>340</v>
      </c>
      <c r="B28" s="4443">
        <v>8</v>
      </c>
      <c r="C28" s="4261">
        <v>0</v>
      </c>
      <c r="D28" s="4444">
        <f t="shared" si="845"/>
        <v>8</v>
      </c>
      <c r="E28" s="4443">
        <v>11</v>
      </c>
      <c r="F28" s="4261">
        <v>1</v>
      </c>
      <c r="G28" s="4444">
        <f t="shared" si="846"/>
        <v>12</v>
      </c>
      <c r="H28" s="4426">
        <f t="shared" si="847"/>
        <v>19</v>
      </c>
      <c r="I28" s="4209">
        <f t="shared" si="847"/>
        <v>1</v>
      </c>
      <c r="J28" s="4427">
        <f t="shared" si="848"/>
        <v>20</v>
      </c>
      <c r="K28" s="4181"/>
      <c r="L28" s="4181"/>
      <c r="M28" s="4181"/>
      <c r="N28" s="4181"/>
      <c r="O28" s="4181"/>
      <c r="P28" s="4181"/>
      <c r="Q28" s="4181"/>
      <c r="R28" s="4181"/>
      <c r="S28" s="4181"/>
      <c r="T28" s="4181"/>
      <c r="U28" s="4181"/>
      <c r="V28" s="4181"/>
      <c r="W28" s="4181"/>
      <c r="X28" s="4181"/>
      <c r="Y28" s="4181"/>
      <c r="Z28" s="4181"/>
    </row>
    <row r="29" ht="24.75" customHeight="1">
      <c r="A29" s="4265" t="s">
        <v>341</v>
      </c>
      <c r="B29" s="4255">
        <v>13</v>
      </c>
      <c r="C29" s="4256">
        <v>0</v>
      </c>
      <c r="D29" s="4257">
        <f t="shared" si="845"/>
        <v>13</v>
      </c>
      <c r="E29" s="4255">
        <v>14</v>
      </c>
      <c r="F29" s="4256">
        <v>0</v>
      </c>
      <c r="G29" s="4444">
        <f t="shared" si="846"/>
        <v>14</v>
      </c>
      <c r="H29" s="4426">
        <f t="shared" si="847"/>
        <v>27</v>
      </c>
      <c r="I29" s="4209">
        <f t="shared" si="847"/>
        <v>0</v>
      </c>
      <c r="J29" s="4427">
        <f t="shared" si="848"/>
        <v>27</v>
      </c>
      <c r="K29" s="4181"/>
      <c r="L29" s="4181"/>
      <c r="M29" s="4181"/>
      <c r="N29" s="4181"/>
      <c r="O29" s="4181"/>
      <c r="P29" s="4181"/>
      <c r="Q29" s="4181"/>
      <c r="R29" s="4181"/>
      <c r="S29" s="4181"/>
      <c r="T29" s="4181"/>
      <c r="U29" s="4181"/>
      <c r="V29" s="4181"/>
      <c r="W29" s="4181"/>
      <c r="X29" s="4181"/>
      <c r="Y29" s="4181"/>
      <c r="Z29" s="4181"/>
    </row>
    <row r="30" ht="24.75" customHeight="1">
      <c r="A30" s="4265" t="s">
        <v>342</v>
      </c>
      <c r="B30" s="4443">
        <v>18</v>
      </c>
      <c r="C30" s="4261">
        <v>3</v>
      </c>
      <c r="D30" s="4257">
        <f t="shared" si="845"/>
        <v>21</v>
      </c>
      <c r="E30" s="4443">
        <v>21</v>
      </c>
      <c r="F30" s="4261">
        <v>2</v>
      </c>
      <c r="G30" s="4444">
        <f t="shared" si="846"/>
        <v>23</v>
      </c>
      <c r="H30" s="4426">
        <f t="shared" si="847"/>
        <v>39</v>
      </c>
      <c r="I30" s="4209">
        <f t="shared" si="847"/>
        <v>5</v>
      </c>
      <c r="J30" s="4427">
        <f t="shared" si="848"/>
        <v>44</v>
      </c>
      <c r="K30" s="4181"/>
      <c r="L30" s="4181"/>
      <c r="M30" s="4181"/>
      <c r="N30" s="4181"/>
      <c r="O30" s="4181"/>
      <c r="P30" s="4181"/>
      <c r="Q30" s="4181"/>
      <c r="R30" s="4181"/>
      <c r="S30" s="4181"/>
      <c r="T30" s="4181"/>
      <c r="U30" s="4181"/>
      <c r="V30" s="4181"/>
      <c r="W30" s="4181"/>
      <c r="X30" s="4181"/>
      <c r="Y30" s="4181"/>
      <c r="Z30" s="4181"/>
    </row>
    <row r="31" ht="24.75" customHeight="1">
      <c r="A31" s="4265" t="s">
        <v>231</v>
      </c>
      <c r="B31" s="4443">
        <v>9</v>
      </c>
      <c r="C31" s="4261">
        <v>0</v>
      </c>
      <c r="D31" s="4444">
        <f t="shared" si="845"/>
        <v>9</v>
      </c>
      <c r="E31" s="4443">
        <v>0</v>
      </c>
      <c r="F31" s="4261">
        <v>0</v>
      </c>
      <c r="G31" s="4444">
        <f t="shared" si="846"/>
        <v>0</v>
      </c>
      <c r="H31" s="4426">
        <f t="shared" si="847"/>
        <v>9</v>
      </c>
      <c r="I31" s="4209">
        <f t="shared" si="847"/>
        <v>0</v>
      </c>
      <c r="J31" s="4427">
        <f t="shared" si="848"/>
        <v>9</v>
      </c>
      <c r="K31" s="4181"/>
      <c r="L31" s="4181"/>
      <c r="M31" s="4181"/>
      <c r="N31" s="4181"/>
      <c r="O31" s="4181"/>
      <c r="P31" s="4181"/>
      <c r="Q31" s="4181"/>
      <c r="R31" s="4181"/>
      <c r="S31" s="4181"/>
      <c r="T31" s="4181"/>
      <c r="U31" s="4181"/>
      <c r="V31" s="4181"/>
      <c r="W31" s="4181"/>
      <c r="X31" s="4181"/>
      <c r="Y31" s="4181"/>
      <c r="Z31" s="4181"/>
    </row>
    <row r="32" ht="24.75" customHeight="1">
      <c r="A32" s="4265" t="s">
        <v>343</v>
      </c>
      <c r="B32" s="4443">
        <f>SUM(B33:B36)</f>
        <v>31</v>
      </c>
      <c r="C32" s="4261">
        <f>SUM(C33:C36)</f>
        <v>15</v>
      </c>
      <c r="D32" s="4444">
        <f t="shared" ref="D32:J32" si="849">SUM(D33:D36)</f>
        <v>46</v>
      </c>
      <c r="E32" s="4443">
        <f t="shared" si="849"/>
        <v>39</v>
      </c>
      <c r="F32" s="4261">
        <f t="shared" si="849"/>
        <v>23</v>
      </c>
      <c r="G32" s="4444">
        <f t="shared" si="849"/>
        <v>62</v>
      </c>
      <c r="H32" s="4426">
        <f t="shared" si="849"/>
        <v>70</v>
      </c>
      <c r="I32" s="4209">
        <f t="shared" si="849"/>
        <v>38</v>
      </c>
      <c r="J32" s="4427">
        <f t="shared" si="849"/>
        <v>108</v>
      </c>
      <c r="K32" s="4181"/>
      <c r="L32" s="4181"/>
      <c r="M32" s="4181"/>
      <c r="N32" s="4181"/>
      <c r="O32" s="4181"/>
      <c r="P32" s="4181"/>
      <c r="Q32" s="4181"/>
      <c r="R32" s="4181"/>
      <c r="S32" s="4181"/>
      <c r="T32" s="4181"/>
      <c r="U32" s="4181"/>
      <c r="V32" s="4181"/>
      <c r="W32" s="4181"/>
      <c r="X32" s="4181"/>
      <c r="Y32" s="4181"/>
      <c r="Z32" s="4181"/>
    </row>
    <row r="33" ht="24.75" customHeight="1">
      <c r="A33" s="4445" t="s">
        <v>344</v>
      </c>
      <c r="B33" s="4263">
        <v>12</v>
      </c>
      <c r="C33" s="4256">
        <v>1</v>
      </c>
      <c r="D33" s="4254">
        <f t="shared" ref="D33:D43" si="850">B33+C33</f>
        <v>13</v>
      </c>
      <c r="E33" s="4263">
        <v>14</v>
      </c>
      <c r="F33" s="4256">
        <v>3</v>
      </c>
      <c r="G33" s="4444">
        <f t="shared" ref="G33:G43" si="851">E33+F33</f>
        <v>17</v>
      </c>
      <c r="H33" s="4426">
        <f t="shared" ref="H33:I43" si="852">B33+E33</f>
        <v>26</v>
      </c>
      <c r="I33" s="4209">
        <f t="shared" si="852"/>
        <v>4</v>
      </c>
      <c r="J33" s="4427">
        <f t="shared" ref="J33:J43" si="853">H33+I33</f>
        <v>30</v>
      </c>
      <c r="K33" s="4181"/>
      <c r="L33" s="4181"/>
      <c r="M33" s="4181"/>
      <c r="N33" s="4181"/>
      <c r="O33" s="4181"/>
      <c r="P33" s="4181"/>
      <c r="Q33" s="4181"/>
      <c r="R33" s="4181"/>
      <c r="S33" s="4181"/>
      <c r="T33" s="4181"/>
      <c r="U33" s="4181"/>
      <c r="V33" s="4181"/>
      <c r="W33" s="4181"/>
      <c r="X33" s="4181"/>
      <c r="Y33" s="4181"/>
      <c r="Z33" s="4181"/>
    </row>
    <row r="34" ht="39" customHeight="1">
      <c r="A34" s="4445" t="s">
        <v>325</v>
      </c>
      <c r="B34" s="4263">
        <v>1</v>
      </c>
      <c r="C34" s="4256">
        <v>0</v>
      </c>
      <c r="D34" s="4254">
        <f t="shared" si="850"/>
        <v>1</v>
      </c>
      <c r="E34" s="4263">
        <v>2</v>
      </c>
      <c r="F34" s="4256">
        <v>0</v>
      </c>
      <c r="G34" s="4444">
        <f>SUM(E34:F34)</f>
        <v>2</v>
      </c>
      <c r="H34" s="4426">
        <f t="shared" si="852"/>
        <v>3</v>
      </c>
      <c r="I34" s="4209">
        <f t="shared" si="852"/>
        <v>0</v>
      </c>
      <c r="J34" s="4427">
        <f t="shared" si="853"/>
        <v>3</v>
      </c>
      <c r="K34" s="4181"/>
      <c r="L34" s="4181"/>
      <c r="M34" s="4181"/>
      <c r="N34" s="4181"/>
      <c r="O34" s="4181"/>
      <c r="P34" s="4181"/>
      <c r="Q34" s="4181"/>
      <c r="R34" s="4181"/>
      <c r="S34" s="4181"/>
      <c r="T34" s="4181"/>
      <c r="U34" s="4181"/>
      <c r="V34" s="4181"/>
      <c r="W34" s="4181"/>
      <c r="X34" s="4181"/>
      <c r="Y34" s="4181"/>
      <c r="Z34" s="4181"/>
    </row>
    <row r="35" ht="39" customHeight="1">
      <c r="A35" s="4445" t="s">
        <v>345</v>
      </c>
      <c r="B35" s="4263">
        <v>12</v>
      </c>
      <c r="C35" s="4256">
        <v>9</v>
      </c>
      <c r="D35" s="4254">
        <f t="shared" si="850"/>
        <v>21</v>
      </c>
      <c r="E35" s="4263">
        <v>18</v>
      </c>
      <c r="F35" s="4256">
        <v>12</v>
      </c>
      <c r="G35" s="4444">
        <f t="shared" si="851"/>
        <v>30</v>
      </c>
      <c r="H35" s="4426">
        <f t="shared" si="852"/>
        <v>30</v>
      </c>
      <c r="I35" s="4209">
        <f t="shared" si="852"/>
        <v>21</v>
      </c>
      <c r="J35" s="4427">
        <f t="shared" si="853"/>
        <v>51</v>
      </c>
      <c r="K35" s="4181"/>
      <c r="L35" s="4181"/>
      <c r="M35" s="4181"/>
      <c r="N35" s="4181"/>
      <c r="O35" s="4181"/>
      <c r="P35" s="4181"/>
      <c r="Q35" s="4181"/>
      <c r="R35" s="4181"/>
      <c r="S35" s="4181"/>
      <c r="T35" s="4181"/>
      <c r="U35" s="4181"/>
      <c r="V35" s="4181"/>
      <c r="W35" s="4181"/>
      <c r="X35" s="4181"/>
      <c r="Y35" s="4181"/>
      <c r="Z35" s="4181"/>
    </row>
    <row r="36" ht="19.5">
      <c r="A36" s="4445" t="s">
        <v>346</v>
      </c>
      <c r="B36" s="4263">
        <v>6</v>
      </c>
      <c r="C36" s="4256">
        <v>5</v>
      </c>
      <c r="D36" s="4254">
        <f t="shared" si="850"/>
        <v>11</v>
      </c>
      <c r="E36" s="4263">
        <v>5</v>
      </c>
      <c r="F36" s="4256">
        <v>8</v>
      </c>
      <c r="G36" s="4444">
        <f t="shared" si="851"/>
        <v>13</v>
      </c>
      <c r="H36" s="4426">
        <f t="shared" si="852"/>
        <v>11</v>
      </c>
      <c r="I36" s="4209">
        <f t="shared" si="852"/>
        <v>13</v>
      </c>
      <c r="J36" s="4427">
        <f t="shared" si="853"/>
        <v>24</v>
      </c>
      <c r="K36" s="4181"/>
      <c r="L36" s="4181"/>
      <c r="M36" s="4181"/>
      <c r="N36" s="4181"/>
      <c r="O36" s="4181"/>
      <c r="P36" s="4181"/>
      <c r="Q36" s="4181"/>
      <c r="R36" s="4181"/>
      <c r="S36" s="4181"/>
      <c r="T36" s="4181"/>
      <c r="U36" s="4181"/>
      <c r="V36" s="4181"/>
      <c r="W36" s="4181"/>
      <c r="X36" s="4181"/>
      <c r="Y36" s="4181"/>
      <c r="Z36" s="4181"/>
    </row>
    <row r="37" ht="24.75" customHeight="1">
      <c r="A37" s="4265" t="s">
        <v>347</v>
      </c>
      <c r="B37" s="4443">
        <v>10</v>
      </c>
      <c r="C37" s="4261">
        <v>0</v>
      </c>
      <c r="D37" s="4444">
        <f t="shared" si="850"/>
        <v>10</v>
      </c>
      <c r="E37" s="4443">
        <v>9</v>
      </c>
      <c r="F37" s="4261">
        <v>0</v>
      </c>
      <c r="G37" s="4444">
        <f t="shared" si="851"/>
        <v>9</v>
      </c>
      <c r="H37" s="4426">
        <f t="shared" si="852"/>
        <v>19</v>
      </c>
      <c r="I37" s="4209">
        <f t="shared" si="852"/>
        <v>0</v>
      </c>
      <c r="J37" s="4427">
        <f t="shared" si="853"/>
        <v>19</v>
      </c>
      <c r="K37" s="4181"/>
      <c r="L37" s="4181"/>
      <c r="M37" s="4181"/>
      <c r="N37" s="4181"/>
      <c r="O37" s="4181"/>
      <c r="P37" s="4181"/>
      <c r="Q37" s="4181"/>
      <c r="R37" s="4181"/>
      <c r="S37" s="4181"/>
      <c r="T37" s="4181"/>
      <c r="U37" s="4181"/>
      <c r="V37" s="4181"/>
      <c r="W37" s="4181"/>
      <c r="X37" s="4181"/>
      <c r="Y37" s="4181"/>
      <c r="Z37" s="4181"/>
    </row>
    <row r="38" ht="24.75" customHeight="1">
      <c r="A38" s="4265" t="s">
        <v>348</v>
      </c>
      <c r="B38" s="4443">
        <v>5</v>
      </c>
      <c r="C38" s="4261">
        <v>0</v>
      </c>
      <c r="D38" s="4444">
        <f t="shared" si="850"/>
        <v>5</v>
      </c>
      <c r="E38" s="4443">
        <v>0</v>
      </c>
      <c r="F38" s="4261">
        <v>0</v>
      </c>
      <c r="G38" s="4444">
        <f t="shared" si="851"/>
        <v>0</v>
      </c>
      <c r="H38" s="4426">
        <f t="shared" si="852"/>
        <v>5</v>
      </c>
      <c r="I38" s="4209">
        <f t="shared" si="852"/>
        <v>0</v>
      </c>
      <c r="J38" s="4427">
        <f t="shared" si="853"/>
        <v>5</v>
      </c>
      <c r="K38" s="4181"/>
      <c r="L38" s="4181"/>
      <c r="M38" s="4181"/>
      <c r="N38" s="4181"/>
      <c r="O38" s="4181"/>
      <c r="P38" s="4181"/>
      <c r="Q38" s="4181"/>
      <c r="R38" s="4181"/>
      <c r="S38" s="4181"/>
      <c r="T38" s="4181"/>
      <c r="U38" s="4181"/>
      <c r="V38" s="4181"/>
      <c r="W38" s="4181"/>
      <c r="X38" s="4181"/>
      <c r="Y38" s="4181"/>
      <c r="Z38" s="4181"/>
    </row>
    <row r="39" ht="24.75" customHeight="1">
      <c r="A39" s="4265" t="s">
        <v>349</v>
      </c>
      <c r="B39" s="4443">
        <v>4</v>
      </c>
      <c r="C39" s="4261">
        <v>0</v>
      </c>
      <c r="D39" s="4444">
        <f t="shared" si="850"/>
        <v>4</v>
      </c>
      <c r="E39" s="4443">
        <v>0</v>
      </c>
      <c r="F39" s="4261">
        <v>0</v>
      </c>
      <c r="G39" s="4444">
        <f t="shared" si="851"/>
        <v>0</v>
      </c>
      <c r="H39" s="4426">
        <f t="shared" si="852"/>
        <v>4</v>
      </c>
      <c r="I39" s="4209">
        <f t="shared" si="852"/>
        <v>0</v>
      </c>
      <c r="J39" s="4427">
        <f t="shared" si="853"/>
        <v>4</v>
      </c>
      <c r="K39" s="4181"/>
      <c r="L39" s="4181"/>
      <c r="M39" s="4181"/>
      <c r="N39" s="4181"/>
      <c r="O39" s="4181"/>
      <c r="P39" s="4181"/>
      <c r="Q39" s="4181"/>
      <c r="R39" s="4181"/>
      <c r="S39" s="4181"/>
      <c r="T39" s="4181"/>
      <c r="U39" s="4181"/>
      <c r="V39" s="4181"/>
      <c r="W39" s="4181"/>
      <c r="X39" s="4181"/>
      <c r="Y39" s="4181"/>
      <c r="Z39" s="4181"/>
    </row>
    <row r="40" ht="24.75" customHeight="1">
      <c r="A40" s="4265" t="s">
        <v>350</v>
      </c>
      <c r="B40" s="4443">
        <v>20</v>
      </c>
      <c r="C40" s="4261">
        <v>1</v>
      </c>
      <c r="D40" s="4444">
        <f t="shared" si="850"/>
        <v>21</v>
      </c>
      <c r="E40" s="4443">
        <v>17</v>
      </c>
      <c r="F40" s="4261">
        <v>5</v>
      </c>
      <c r="G40" s="4444">
        <f t="shared" si="851"/>
        <v>22</v>
      </c>
      <c r="H40" s="4426">
        <f t="shared" si="852"/>
        <v>37</v>
      </c>
      <c r="I40" s="4209">
        <f t="shared" si="852"/>
        <v>6</v>
      </c>
      <c r="J40" s="4427">
        <f t="shared" si="853"/>
        <v>43</v>
      </c>
      <c r="K40" s="4181"/>
      <c r="L40" s="4181"/>
      <c r="M40" s="4181"/>
      <c r="N40" s="4181"/>
      <c r="O40" s="4181"/>
      <c r="P40" s="4181"/>
      <c r="Q40" s="4181"/>
      <c r="R40" s="4181"/>
      <c r="S40" s="4181"/>
      <c r="T40" s="4181"/>
      <c r="U40" s="4181"/>
      <c r="V40" s="4181"/>
      <c r="W40" s="4181"/>
      <c r="X40" s="4181"/>
      <c r="Y40" s="4181"/>
      <c r="Z40" s="4181"/>
    </row>
    <row r="41" ht="24.75" customHeight="1">
      <c r="A41" s="4265" t="s">
        <v>351</v>
      </c>
      <c r="B41" s="4443">
        <v>20</v>
      </c>
      <c r="C41" s="4261">
        <v>1</v>
      </c>
      <c r="D41" s="4444">
        <f t="shared" si="850"/>
        <v>21</v>
      </c>
      <c r="E41" s="4443">
        <v>10</v>
      </c>
      <c r="F41" s="4261">
        <v>11</v>
      </c>
      <c r="G41" s="4444">
        <f t="shared" si="851"/>
        <v>21</v>
      </c>
      <c r="H41" s="4426">
        <f t="shared" si="852"/>
        <v>30</v>
      </c>
      <c r="I41" s="4209">
        <f t="shared" si="852"/>
        <v>12</v>
      </c>
      <c r="J41" s="4427">
        <f t="shared" si="853"/>
        <v>42</v>
      </c>
      <c r="K41" s="4181"/>
      <c r="L41" s="4181"/>
      <c r="M41" s="4181"/>
      <c r="N41" s="4181"/>
      <c r="O41" s="4181"/>
      <c r="P41" s="4181"/>
      <c r="Q41" s="4181"/>
      <c r="R41" s="4181"/>
      <c r="S41" s="4181"/>
      <c r="T41" s="4181"/>
      <c r="U41" s="4181"/>
      <c r="V41" s="4181"/>
      <c r="W41" s="4181"/>
      <c r="X41" s="4181"/>
      <c r="Y41" s="4181"/>
      <c r="Z41" s="4181"/>
    </row>
    <row r="42" ht="24.75" customHeight="1">
      <c r="A42" s="4446" t="s">
        <v>352</v>
      </c>
      <c r="B42" s="4443">
        <v>13</v>
      </c>
      <c r="C42" s="4261">
        <v>1</v>
      </c>
      <c r="D42" s="4444">
        <f t="shared" si="850"/>
        <v>14</v>
      </c>
      <c r="E42" s="4443">
        <v>9</v>
      </c>
      <c r="F42" s="4261">
        <v>2</v>
      </c>
      <c r="G42" s="4444">
        <f t="shared" si="851"/>
        <v>11</v>
      </c>
      <c r="H42" s="4426">
        <f t="shared" si="852"/>
        <v>22</v>
      </c>
      <c r="I42" s="4209">
        <f t="shared" si="852"/>
        <v>3</v>
      </c>
      <c r="J42" s="4427">
        <f t="shared" si="853"/>
        <v>25</v>
      </c>
      <c r="K42" s="4181"/>
      <c r="L42" s="4181"/>
      <c r="M42" s="4181"/>
      <c r="N42" s="4181"/>
      <c r="O42" s="4181"/>
      <c r="P42" s="4181"/>
      <c r="Q42" s="4181"/>
      <c r="R42" s="4181"/>
      <c r="S42" s="4181"/>
      <c r="T42" s="4181"/>
      <c r="U42" s="4181"/>
      <c r="V42" s="4181"/>
      <c r="W42" s="4181"/>
      <c r="X42" s="4181"/>
      <c r="Y42" s="4181"/>
      <c r="Z42" s="4181"/>
    </row>
    <row r="43" ht="24.75" customHeight="1">
      <c r="A43" s="4447" t="s">
        <v>353</v>
      </c>
      <c r="B43" s="4266">
        <v>8</v>
      </c>
      <c r="C43" s="4448">
        <v>0</v>
      </c>
      <c r="D43" s="4449">
        <f t="shared" si="850"/>
        <v>8</v>
      </c>
      <c r="E43" s="4266">
        <v>11</v>
      </c>
      <c r="F43" s="4448">
        <v>0</v>
      </c>
      <c r="G43" s="4449">
        <f t="shared" si="851"/>
        <v>11</v>
      </c>
      <c r="H43" s="4334">
        <f t="shared" si="852"/>
        <v>19</v>
      </c>
      <c r="I43" s="4236">
        <f t="shared" si="852"/>
        <v>0</v>
      </c>
      <c r="J43" s="4336">
        <f t="shared" si="853"/>
        <v>19</v>
      </c>
      <c r="K43" s="4181"/>
      <c r="L43" s="4181"/>
      <c r="M43" s="4181"/>
      <c r="N43" s="4181"/>
      <c r="O43" s="4181"/>
      <c r="P43" s="4181"/>
      <c r="Q43" s="4181"/>
      <c r="R43" s="4181"/>
      <c r="S43" s="4181"/>
      <c r="T43" s="4181"/>
      <c r="U43" s="4181"/>
      <c r="V43" s="4181"/>
      <c r="W43" s="4181"/>
      <c r="X43" s="4181"/>
      <c r="Y43" s="4181"/>
      <c r="Z43" s="4181"/>
    </row>
    <row r="44" ht="24.75" customHeight="1">
      <c r="A44" s="4450" t="s">
        <v>21</v>
      </c>
      <c r="B44" s="4451">
        <f>B27+B28+B29+B30+B32+B37+B40+B41+B43+B42+B31+B38+B39</f>
        <v>171</v>
      </c>
      <c r="C44" s="4451">
        <f t="shared" ref="C44:J44" si="854">C27+C28+C29+C30+C32+C37+C40+C41+C43+C42+C31+C38+C39</f>
        <v>21</v>
      </c>
      <c r="D44" s="4451">
        <f t="shared" si="854"/>
        <v>192</v>
      </c>
      <c r="E44" s="4451">
        <f t="shared" si="854"/>
        <v>156</v>
      </c>
      <c r="F44" s="4451">
        <f t="shared" si="854"/>
        <v>44</v>
      </c>
      <c r="G44" s="4451">
        <f t="shared" si="854"/>
        <v>200</v>
      </c>
      <c r="H44" s="4451">
        <f t="shared" si="854"/>
        <v>327</v>
      </c>
      <c r="I44" s="4451">
        <f t="shared" si="854"/>
        <v>65</v>
      </c>
      <c r="J44" s="4451">
        <f t="shared" si="854"/>
        <v>392</v>
      </c>
      <c r="K44" s="4181"/>
      <c r="L44" s="4181"/>
      <c r="M44" s="4181"/>
      <c r="N44" s="4181"/>
      <c r="O44" s="4181"/>
      <c r="P44" s="4181"/>
      <c r="Q44" s="4181"/>
      <c r="R44" s="4181"/>
      <c r="S44" s="4181"/>
      <c r="T44" s="4181"/>
      <c r="U44" s="4181"/>
      <c r="V44" s="4181"/>
      <c r="W44" s="4181"/>
      <c r="X44" s="4181"/>
      <c r="Y44" s="4181"/>
      <c r="Z44" s="4181"/>
    </row>
    <row r="45" ht="24.75" customHeight="1">
      <c r="A45" s="4452" t="s">
        <v>22</v>
      </c>
      <c r="B45" s="4453"/>
      <c r="C45" s="4454"/>
      <c r="D45" s="4455"/>
      <c r="E45" s="4453"/>
      <c r="F45" s="4454"/>
      <c r="G45" s="4456"/>
      <c r="H45" s="4457"/>
      <c r="I45" s="4422"/>
      <c r="J45" s="4458"/>
      <c r="K45" s="4181"/>
      <c r="L45" s="4181"/>
      <c r="M45" s="4181"/>
      <c r="N45" s="4181"/>
      <c r="O45" s="4181"/>
      <c r="P45" s="4181"/>
      <c r="Q45" s="4181"/>
      <c r="R45" s="4181"/>
      <c r="S45" s="4181"/>
      <c r="T45" s="4181"/>
      <c r="U45" s="4181"/>
      <c r="V45" s="4181"/>
      <c r="W45" s="4181"/>
      <c r="X45" s="4181"/>
      <c r="Y45" s="4181"/>
      <c r="Z45" s="4181"/>
    </row>
    <row r="46" ht="24.75" customHeight="1">
      <c r="A46" s="4441" t="s">
        <v>339</v>
      </c>
      <c r="B46" s="4248">
        <v>0</v>
      </c>
      <c r="C46" s="4442">
        <v>0</v>
      </c>
      <c r="D46" s="4250">
        <f t="shared" ref="D46:D50" si="855">B46+C46</f>
        <v>0</v>
      </c>
      <c r="E46" s="4248">
        <v>0</v>
      </c>
      <c r="F46" s="4442">
        <v>0</v>
      </c>
      <c r="G46" s="4250">
        <f t="shared" ref="G46:G50" si="856">E46+F46</f>
        <v>0</v>
      </c>
      <c r="H46" s="4315">
        <f t="shared" ref="H46:I50" si="857">B46+E46</f>
        <v>0</v>
      </c>
      <c r="I46" s="4422">
        <f t="shared" si="857"/>
        <v>0</v>
      </c>
      <c r="J46" s="4317">
        <f t="shared" ref="J46:J50" si="858">H46+I46</f>
        <v>0</v>
      </c>
      <c r="K46" s="4181"/>
      <c r="L46" s="4181"/>
      <c r="M46" s="4181"/>
      <c r="N46" s="4181"/>
      <c r="O46" s="4181"/>
      <c r="P46" s="4181"/>
      <c r="Q46" s="4181"/>
      <c r="R46" s="4181"/>
      <c r="S46" s="4181"/>
      <c r="T46" s="4181"/>
      <c r="U46" s="4181"/>
      <c r="V46" s="4181"/>
      <c r="W46" s="4181"/>
      <c r="X46" s="4181"/>
      <c r="Y46" s="4181"/>
      <c r="Z46" s="4181"/>
    </row>
    <row r="47" ht="24.75" customHeight="1">
      <c r="A47" s="4265" t="s">
        <v>340</v>
      </c>
      <c r="B47" s="4443">
        <v>0</v>
      </c>
      <c r="C47" s="4261">
        <v>1</v>
      </c>
      <c r="D47" s="4444">
        <f t="shared" si="855"/>
        <v>1</v>
      </c>
      <c r="E47" s="4443">
        <v>0</v>
      </c>
      <c r="F47" s="4261">
        <v>0</v>
      </c>
      <c r="G47" s="4444">
        <f t="shared" si="856"/>
        <v>0</v>
      </c>
      <c r="H47" s="4426">
        <f t="shared" si="857"/>
        <v>0</v>
      </c>
      <c r="I47" s="4209">
        <f t="shared" si="857"/>
        <v>1</v>
      </c>
      <c r="J47" s="4427">
        <f t="shared" si="858"/>
        <v>1</v>
      </c>
      <c r="K47" s="4181"/>
      <c r="L47" s="4181"/>
      <c r="M47" s="4181"/>
      <c r="N47" s="4181"/>
      <c r="O47" s="4181"/>
      <c r="P47" s="4181"/>
      <c r="Q47" s="4181"/>
      <c r="R47" s="4181"/>
      <c r="S47" s="4181"/>
      <c r="T47" s="4181"/>
      <c r="U47" s="4181"/>
      <c r="V47" s="4181"/>
      <c r="W47" s="4181"/>
      <c r="X47" s="4181"/>
      <c r="Y47" s="4181"/>
      <c r="Z47" s="4181"/>
    </row>
    <row r="48" ht="24.75" customHeight="1">
      <c r="A48" s="4265" t="s">
        <v>341</v>
      </c>
      <c r="B48" s="4443">
        <v>0</v>
      </c>
      <c r="C48" s="4261">
        <v>0</v>
      </c>
      <c r="D48" s="4444">
        <f t="shared" si="855"/>
        <v>0</v>
      </c>
      <c r="E48" s="4443">
        <v>0</v>
      </c>
      <c r="F48" s="4261">
        <v>0</v>
      </c>
      <c r="G48" s="4444">
        <f t="shared" si="856"/>
        <v>0</v>
      </c>
      <c r="H48" s="4426">
        <f t="shared" si="857"/>
        <v>0</v>
      </c>
      <c r="I48" s="4209">
        <f t="shared" si="857"/>
        <v>0</v>
      </c>
      <c r="J48" s="4427">
        <f t="shared" si="858"/>
        <v>0</v>
      </c>
      <c r="K48" s="4181"/>
      <c r="L48" s="4181"/>
      <c r="M48" s="4181"/>
      <c r="N48" s="4181"/>
      <c r="O48" s="4181"/>
      <c r="P48" s="4181"/>
      <c r="Q48" s="4181"/>
      <c r="R48" s="4181"/>
      <c r="S48" s="4181"/>
      <c r="T48" s="4181"/>
      <c r="U48" s="4181"/>
      <c r="V48" s="4181"/>
      <c r="W48" s="4181"/>
      <c r="X48" s="4181"/>
      <c r="Y48" s="4181"/>
      <c r="Z48" s="4181"/>
    </row>
    <row r="49" ht="24.75" customHeight="1">
      <c r="A49" s="4265" t="s">
        <v>342</v>
      </c>
      <c r="B49" s="4443">
        <v>0</v>
      </c>
      <c r="C49" s="4261">
        <v>1</v>
      </c>
      <c r="D49" s="4444">
        <f t="shared" si="855"/>
        <v>1</v>
      </c>
      <c r="E49" s="4443">
        <v>0</v>
      </c>
      <c r="F49" s="4261">
        <v>0</v>
      </c>
      <c r="G49" s="4444">
        <f t="shared" si="856"/>
        <v>0</v>
      </c>
      <c r="H49" s="4426">
        <f t="shared" si="857"/>
        <v>0</v>
      </c>
      <c r="I49" s="4209">
        <f t="shared" si="857"/>
        <v>1</v>
      </c>
      <c r="J49" s="4427">
        <f t="shared" si="858"/>
        <v>1</v>
      </c>
      <c r="K49" s="4181"/>
      <c r="L49" s="4181"/>
      <c r="M49" s="4181"/>
      <c r="N49" s="4181"/>
      <c r="O49" s="4181"/>
      <c r="P49" s="4181"/>
      <c r="Q49" s="4181"/>
      <c r="R49" s="4181"/>
      <c r="S49" s="4181"/>
      <c r="T49" s="4181"/>
      <c r="U49" s="4181"/>
      <c r="V49" s="4181"/>
      <c r="W49" s="4181"/>
      <c r="X49" s="4181"/>
      <c r="Y49" s="4181"/>
      <c r="Z49" s="4181"/>
    </row>
    <row r="50" ht="24.75" customHeight="1">
      <c r="A50" s="4265" t="s">
        <v>231</v>
      </c>
      <c r="B50" s="4443">
        <v>1</v>
      </c>
      <c r="C50" s="4261">
        <v>0</v>
      </c>
      <c r="D50" s="4444">
        <f t="shared" si="855"/>
        <v>1</v>
      </c>
      <c r="E50" s="4443">
        <v>0</v>
      </c>
      <c r="F50" s="4261">
        <v>0</v>
      </c>
      <c r="G50" s="4444">
        <f t="shared" si="856"/>
        <v>0</v>
      </c>
      <c r="H50" s="4426">
        <f t="shared" si="857"/>
        <v>1</v>
      </c>
      <c r="I50" s="4209">
        <f t="shared" si="857"/>
        <v>0</v>
      </c>
      <c r="J50" s="4427">
        <f t="shared" si="858"/>
        <v>1</v>
      </c>
      <c r="K50" s="4181"/>
      <c r="L50" s="4181"/>
      <c r="M50" s="4181"/>
      <c r="N50" s="4181"/>
      <c r="O50" s="4181"/>
      <c r="P50" s="4181"/>
      <c r="Q50" s="4181"/>
      <c r="R50" s="4181"/>
      <c r="S50" s="4181"/>
      <c r="T50" s="4181"/>
      <c r="U50" s="4181"/>
      <c r="V50" s="4181"/>
      <c r="W50" s="4181"/>
      <c r="X50" s="4181"/>
      <c r="Y50" s="4181"/>
      <c r="Z50" s="4181"/>
    </row>
    <row r="51" ht="24.75" customHeight="1">
      <c r="A51" s="4265" t="s">
        <v>343</v>
      </c>
      <c r="B51" s="4443">
        <f t="shared" ref="B51:J51" si="859">SUM(B52:B55)</f>
        <v>0</v>
      </c>
      <c r="C51" s="4261">
        <f t="shared" si="859"/>
        <v>0</v>
      </c>
      <c r="D51" s="4444">
        <f>SUM(D52:D55)</f>
        <v>0</v>
      </c>
      <c r="E51" s="4443">
        <f t="shared" si="859"/>
        <v>0</v>
      </c>
      <c r="F51" s="4261">
        <f t="shared" si="859"/>
        <v>0</v>
      </c>
      <c r="G51" s="4444">
        <f>SUM(G52:G55)</f>
        <v>0</v>
      </c>
      <c r="H51" s="4426">
        <f t="shared" si="859"/>
        <v>0</v>
      </c>
      <c r="I51" s="4209">
        <f t="shared" si="859"/>
        <v>0</v>
      </c>
      <c r="J51" s="4427">
        <f t="shared" si="859"/>
        <v>0</v>
      </c>
      <c r="K51" s="4181"/>
      <c r="L51" s="4181"/>
      <c r="M51" s="4181"/>
      <c r="N51" s="4181"/>
      <c r="O51" s="4181"/>
      <c r="P51" s="4181"/>
      <c r="Q51" s="4181"/>
      <c r="R51" s="4181"/>
      <c r="S51" s="4181"/>
      <c r="T51" s="4181"/>
      <c r="U51" s="4181"/>
      <c r="V51" s="4181"/>
      <c r="W51" s="4181"/>
      <c r="X51" s="4181"/>
      <c r="Y51" s="4181"/>
      <c r="Z51" s="4181"/>
    </row>
    <row r="52" ht="24.75" customHeight="1">
      <c r="A52" s="4445" t="s">
        <v>344</v>
      </c>
      <c r="B52" s="4263">
        <v>0</v>
      </c>
      <c r="C52" s="4256">
        <v>0</v>
      </c>
      <c r="D52" s="4254">
        <f t="shared" ref="D52:D62" si="860">B52+C52</f>
        <v>0</v>
      </c>
      <c r="E52" s="4263">
        <v>0</v>
      </c>
      <c r="F52" s="4256">
        <v>0</v>
      </c>
      <c r="G52" s="4444">
        <f t="shared" ref="G52:G62" si="861">E52+F52</f>
        <v>0</v>
      </c>
      <c r="H52" s="4426">
        <f t="shared" ref="H52:I62" si="862">B52+E52</f>
        <v>0</v>
      </c>
      <c r="I52" s="4209">
        <f t="shared" si="862"/>
        <v>0</v>
      </c>
      <c r="J52" s="4427">
        <f t="shared" ref="J52:J62" si="863">H52+I52</f>
        <v>0</v>
      </c>
      <c r="K52" s="4181"/>
      <c r="L52" s="4181"/>
      <c r="M52" s="4181"/>
      <c r="N52" s="4181"/>
      <c r="O52" s="4181"/>
      <c r="P52" s="4181"/>
      <c r="Q52" s="4181"/>
      <c r="R52" s="4181"/>
      <c r="S52" s="4181"/>
      <c r="T52" s="4181"/>
      <c r="U52" s="4181"/>
      <c r="V52" s="4181"/>
      <c r="W52" s="4181"/>
      <c r="X52" s="4181"/>
      <c r="Y52" s="4181"/>
      <c r="Z52" s="4181"/>
    </row>
    <row r="53" ht="26.25" customHeight="1">
      <c r="A53" s="4445" t="s">
        <v>325</v>
      </c>
      <c r="B53" s="4263">
        <v>0</v>
      </c>
      <c r="C53" s="4256">
        <v>0</v>
      </c>
      <c r="D53" s="4254">
        <f t="shared" si="860"/>
        <v>0</v>
      </c>
      <c r="E53" s="4263">
        <v>0</v>
      </c>
      <c r="F53" s="4256">
        <v>0</v>
      </c>
      <c r="G53" s="4444">
        <f t="shared" si="861"/>
        <v>0</v>
      </c>
      <c r="H53" s="4426">
        <f t="shared" si="862"/>
        <v>0</v>
      </c>
      <c r="I53" s="4209">
        <f t="shared" si="862"/>
        <v>0</v>
      </c>
      <c r="J53" s="4427">
        <f t="shared" si="863"/>
        <v>0</v>
      </c>
      <c r="K53" s="4181"/>
      <c r="L53" s="4181"/>
      <c r="M53" s="4181"/>
      <c r="N53" s="4181"/>
      <c r="O53" s="4181"/>
      <c r="P53" s="4181"/>
      <c r="Q53" s="4181"/>
      <c r="R53" s="4181"/>
      <c r="S53" s="4181"/>
      <c r="T53" s="4181"/>
      <c r="U53" s="4181"/>
      <c r="V53" s="4181"/>
      <c r="W53" s="4181"/>
      <c r="X53" s="4181"/>
      <c r="Y53" s="4181"/>
      <c r="Z53" s="4181"/>
    </row>
    <row r="54" ht="39.75" customHeight="1">
      <c r="A54" s="4445" t="s">
        <v>345</v>
      </c>
      <c r="B54" s="4263">
        <v>0</v>
      </c>
      <c r="C54" s="4256">
        <v>0</v>
      </c>
      <c r="D54" s="4254">
        <f t="shared" si="860"/>
        <v>0</v>
      </c>
      <c r="E54" s="4263">
        <v>0</v>
      </c>
      <c r="F54" s="4256">
        <v>0</v>
      </c>
      <c r="G54" s="4444">
        <f t="shared" si="861"/>
        <v>0</v>
      </c>
      <c r="H54" s="4426">
        <f t="shared" si="862"/>
        <v>0</v>
      </c>
      <c r="I54" s="4209">
        <f t="shared" si="862"/>
        <v>0</v>
      </c>
      <c r="J54" s="4427">
        <f t="shared" si="863"/>
        <v>0</v>
      </c>
      <c r="K54" s="4181"/>
      <c r="L54" s="4181"/>
      <c r="M54" s="4181"/>
      <c r="N54" s="4181"/>
      <c r="O54" s="4181"/>
      <c r="P54" s="4181"/>
      <c r="Q54" s="4181"/>
      <c r="R54" s="4181"/>
      <c r="S54" s="4181"/>
      <c r="T54" s="4181"/>
      <c r="U54" s="4181"/>
      <c r="V54" s="4181"/>
      <c r="W54" s="4181"/>
      <c r="X54" s="4181"/>
      <c r="Y54" s="4181"/>
      <c r="Z54" s="4181"/>
    </row>
    <row r="55" ht="24.75" customHeight="1">
      <c r="A55" s="4445" t="s">
        <v>346</v>
      </c>
      <c r="B55" s="4263">
        <v>0</v>
      </c>
      <c r="C55" s="4256">
        <v>0</v>
      </c>
      <c r="D55" s="4254">
        <f t="shared" si="860"/>
        <v>0</v>
      </c>
      <c r="E55" s="4263">
        <v>0</v>
      </c>
      <c r="F55" s="4256">
        <v>0</v>
      </c>
      <c r="G55" s="4444">
        <f t="shared" si="861"/>
        <v>0</v>
      </c>
      <c r="H55" s="4426">
        <f t="shared" si="862"/>
        <v>0</v>
      </c>
      <c r="I55" s="4209">
        <f t="shared" si="862"/>
        <v>0</v>
      </c>
      <c r="J55" s="4427">
        <f t="shared" si="863"/>
        <v>0</v>
      </c>
      <c r="K55" s="4181"/>
      <c r="L55" s="4181"/>
      <c r="M55" s="4181"/>
      <c r="N55" s="4181"/>
      <c r="O55" s="4181"/>
      <c r="P55" s="4181"/>
      <c r="Q55" s="4181"/>
      <c r="R55" s="4181"/>
      <c r="S55" s="4181"/>
      <c r="T55" s="4181"/>
      <c r="U55" s="4181"/>
      <c r="V55" s="4181"/>
      <c r="W55" s="4181"/>
      <c r="X55" s="4181"/>
      <c r="Y55" s="4181"/>
      <c r="Z55" s="4181"/>
    </row>
    <row r="56" ht="24.75" customHeight="1">
      <c r="A56" s="4265" t="s">
        <v>347</v>
      </c>
      <c r="B56" s="4443">
        <v>0</v>
      </c>
      <c r="C56" s="4261">
        <v>0</v>
      </c>
      <c r="D56" s="4444">
        <f t="shared" si="860"/>
        <v>0</v>
      </c>
      <c r="E56" s="4443">
        <v>1</v>
      </c>
      <c r="F56" s="4261">
        <v>0</v>
      </c>
      <c r="G56" s="4444">
        <f t="shared" si="861"/>
        <v>1</v>
      </c>
      <c r="H56" s="4426">
        <f t="shared" si="862"/>
        <v>1</v>
      </c>
      <c r="I56" s="4209">
        <f t="shared" si="862"/>
        <v>0</v>
      </c>
      <c r="J56" s="4427">
        <f t="shared" si="863"/>
        <v>1</v>
      </c>
      <c r="K56" s="4181"/>
      <c r="L56" s="4181"/>
      <c r="M56" s="4181"/>
      <c r="N56" s="4181"/>
      <c r="O56" s="4181"/>
      <c r="P56" s="4181"/>
      <c r="Q56" s="4181"/>
      <c r="R56" s="4181"/>
      <c r="S56" s="4181"/>
      <c r="T56" s="4181"/>
      <c r="U56" s="4181"/>
      <c r="V56" s="4181"/>
      <c r="W56" s="4181"/>
      <c r="X56" s="4181"/>
      <c r="Y56" s="4181"/>
      <c r="Z56" s="4181"/>
    </row>
    <row r="57" ht="24.75" customHeight="1">
      <c r="A57" s="4265" t="s">
        <v>348</v>
      </c>
      <c r="B57" s="4443">
        <v>0</v>
      </c>
      <c r="C57" s="4261">
        <v>0</v>
      </c>
      <c r="D57" s="4444">
        <f t="shared" si="860"/>
        <v>0</v>
      </c>
      <c r="E57" s="4443">
        <v>0</v>
      </c>
      <c r="F57" s="4261">
        <v>0</v>
      </c>
      <c r="G57" s="4444">
        <f t="shared" si="861"/>
        <v>0</v>
      </c>
      <c r="H57" s="4426">
        <f t="shared" si="862"/>
        <v>0</v>
      </c>
      <c r="I57" s="4209">
        <f t="shared" si="862"/>
        <v>0</v>
      </c>
      <c r="J57" s="4427">
        <f t="shared" si="863"/>
        <v>0</v>
      </c>
      <c r="K57" s="4181"/>
      <c r="L57" s="4181"/>
      <c r="M57" s="4181"/>
      <c r="N57" s="4181"/>
      <c r="O57" s="4181"/>
      <c r="P57" s="4181"/>
      <c r="Q57" s="4181"/>
      <c r="R57" s="4181"/>
      <c r="S57" s="4181"/>
      <c r="T57" s="4181"/>
      <c r="U57" s="4181"/>
      <c r="V57" s="4181"/>
      <c r="W57" s="4181"/>
      <c r="X57" s="4181"/>
      <c r="Y57" s="4181"/>
      <c r="Z57" s="4181"/>
    </row>
    <row r="58" ht="24.75" customHeight="1">
      <c r="A58" s="4265" t="s">
        <v>349</v>
      </c>
      <c r="B58" s="4443">
        <v>0</v>
      </c>
      <c r="C58" s="4261">
        <v>0</v>
      </c>
      <c r="D58" s="4444">
        <f t="shared" si="860"/>
        <v>0</v>
      </c>
      <c r="E58" s="4443">
        <v>0</v>
      </c>
      <c r="F58" s="4261">
        <v>0</v>
      </c>
      <c r="G58" s="4444">
        <f t="shared" si="861"/>
        <v>0</v>
      </c>
      <c r="H58" s="4426">
        <f t="shared" si="862"/>
        <v>0</v>
      </c>
      <c r="I58" s="4209">
        <f t="shared" si="862"/>
        <v>0</v>
      </c>
      <c r="J58" s="4427">
        <f t="shared" si="863"/>
        <v>0</v>
      </c>
      <c r="K58" s="4181"/>
      <c r="L58" s="4181"/>
      <c r="M58" s="4181"/>
      <c r="N58" s="4181"/>
      <c r="O58" s="4181"/>
      <c r="P58" s="4181"/>
      <c r="Q58" s="4181"/>
      <c r="R58" s="4181"/>
      <c r="S58" s="4181"/>
      <c r="T58" s="4181"/>
      <c r="U58" s="4181"/>
      <c r="V58" s="4181"/>
      <c r="W58" s="4181"/>
      <c r="X58" s="4181"/>
      <c r="Y58" s="4181"/>
      <c r="Z58" s="4181"/>
    </row>
    <row r="59" ht="24.75" customHeight="1">
      <c r="A59" s="4265" t="s">
        <v>350</v>
      </c>
      <c r="B59" s="4459">
        <v>0</v>
      </c>
      <c r="C59" s="4460">
        <v>0</v>
      </c>
      <c r="D59" s="4461">
        <f t="shared" si="860"/>
        <v>0</v>
      </c>
      <c r="E59" s="4459">
        <v>0</v>
      </c>
      <c r="F59" s="4460">
        <v>0</v>
      </c>
      <c r="G59" s="4461">
        <f t="shared" si="861"/>
        <v>0</v>
      </c>
      <c r="H59" s="4426">
        <f t="shared" si="862"/>
        <v>0</v>
      </c>
      <c r="I59" s="4209">
        <f t="shared" si="862"/>
        <v>0</v>
      </c>
      <c r="J59" s="4427">
        <f t="shared" si="863"/>
        <v>0</v>
      </c>
      <c r="K59" s="4181"/>
      <c r="L59" s="4181"/>
      <c r="M59" s="4181"/>
      <c r="N59" s="4181"/>
      <c r="O59" s="4181"/>
      <c r="P59" s="4181"/>
      <c r="Q59" s="4181"/>
      <c r="R59" s="4181"/>
      <c r="S59" s="4181"/>
      <c r="T59" s="4181"/>
      <c r="U59" s="4181"/>
      <c r="V59" s="4181"/>
      <c r="W59" s="4181"/>
      <c r="X59" s="4181"/>
      <c r="Y59" s="4181"/>
      <c r="Z59" s="4181"/>
    </row>
    <row r="60" ht="24.75" customHeight="1">
      <c r="A60" s="4265" t="s">
        <v>351</v>
      </c>
      <c r="B60" s="4443">
        <v>0</v>
      </c>
      <c r="C60" s="4261">
        <v>0</v>
      </c>
      <c r="D60" s="4444">
        <f t="shared" si="860"/>
        <v>0</v>
      </c>
      <c r="E60" s="4443">
        <v>0</v>
      </c>
      <c r="F60" s="4261">
        <v>0</v>
      </c>
      <c r="G60" s="4444">
        <f t="shared" si="861"/>
        <v>0</v>
      </c>
      <c r="H60" s="4426">
        <f t="shared" si="862"/>
        <v>0</v>
      </c>
      <c r="I60" s="4209">
        <f t="shared" si="862"/>
        <v>0</v>
      </c>
      <c r="J60" s="4427">
        <f t="shared" si="863"/>
        <v>0</v>
      </c>
      <c r="K60" s="4181"/>
      <c r="L60" s="4181"/>
      <c r="M60" s="4181"/>
      <c r="N60" s="4181"/>
      <c r="O60" s="4181"/>
      <c r="P60" s="4181"/>
      <c r="Q60" s="4181"/>
      <c r="R60" s="4181"/>
      <c r="S60" s="4181"/>
      <c r="T60" s="4181"/>
      <c r="U60" s="4181"/>
      <c r="V60" s="4181"/>
      <c r="W60" s="4181"/>
      <c r="X60" s="4181"/>
      <c r="Y60" s="4181"/>
      <c r="Z60" s="4181"/>
    </row>
    <row r="61" ht="24.75" customHeight="1">
      <c r="A61" s="4446" t="s">
        <v>352</v>
      </c>
      <c r="B61" s="4443">
        <v>0</v>
      </c>
      <c r="C61" s="4261">
        <v>0</v>
      </c>
      <c r="D61" s="4444">
        <f t="shared" si="860"/>
        <v>0</v>
      </c>
      <c r="E61" s="4443">
        <v>0</v>
      </c>
      <c r="F61" s="4261">
        <v>0</v>
      </c>
      <c r="G61" s="4444">
        <f t="shared" si="861"/>
        <v>0</v>
      </c>
      <c r="H61" s="4426">
        <f t="shared" si="862"/>
        <v>0</v>
      </c>
      <c r="I61" s="4209">
        <f t="shared" si="862"/>
        <v>0</v>
      </c>
      <c r="J61" s="4427">
        <f t="shared" si="863"/>
        <v>0</v>
      </c>
      <c r="K61" s="4181"/>
      <c r="L61" s="4181"/>
      <c r="M61" s="4181"/>
      <c r="N61" s="4181"/>
      <c r="O61" s="4181"/>
      <c r="P61" s="4181"/>
      <c r="Q61" s="4181"/>
      <c r="R61" s="4181"/>
      <c r="S61" s="4181"/>
      <c r="T61" s="4181"/>
      <c r="U61" s="4181"/>
      <c r="V61" s="4181"/>
      <c r="W61" s="4181"/>
      <c r="X61" s="4181"/>
      <c r="Y61" s="4181"/>
      <c r="Z61" s="4181"/>
    </row>
    <row r="62" ht="24.75" customHeight="1">
      <c r="A62" s="4447" t="s">
        <v>353</v>
      </c>
      <c r="B62" s="4266">
        <v>0</v>
      </c>
      <c r="C62" s="4448">
        <v>0</v>
      </c>
      <c r="D62" s="4449">
        <f t="shared" si="860"/>
        <v>0</v>
      </c>
      <c r="E62" s="4266">
        <v>0</v>
      </c>
      <c r="F62" s="4448">
        <v>0</v>
      </c>
      <c r="G62" s="4449">
        <f t="shared" si="861"/>
        <v>0</v>
      </c>
      <c r="H62" s="4334">
        <f t="shared" si="862"/>
        <v>0</v>
      </c>
      <c r="I62" s="4236">
        <f t="shared" si="862"/>
        <v>0</v>
      </c>
      <c r="J62" s="4336">
        <f t="shared" si="863"/>
        <v>0</v>
      </c>
      <c r="K62" s="4181"/>
      <c r="L62" s="4181"/>
      <c r="M62" s="4181"/>
      <c r="N62" s="4181"/>
      <c r="O62" s="4181"/>
      <c r="P62" s="4181"/>
      <c r="Q62" s="4181"/>
      <c r="R62" s="4181"/>
      <c r="S62" s="4181"/>
      <c r="T62" s="4181"/>
      <c r="U62" s="4181"/>
      <c r="V62" s="4181"/>
      <c r="W62" s="4181"/>
      <c r="X62" s="4181"/>
      <c r="Y62" s="4181"/>
      <c r="Z62" s="4181"/>
    </row>
    <row r="63" ht="29.25" customHeight="1">
      <c r="A63" s="4441" t="s">
        <v>23</v>
      </c>
      <c r="B63" s="4451">
        <f>B46+B47+B48+B49+B51+B56+B59+B60+B62+B61+B50+B57+B58</f>
        <v>1</v>
      </c>
      <c r="C63" s="4451">
        <f t="shared" ref="C63:J63" si="864">C46+C47+C48+C49+C51+C56+C59+C60+C62+C61+C50+C57+C58</f>
        <v>2</v>
      </c>
      <c r="D63" s="4451">
        <f t="shared" si="864"/>
        <v>3</v>
      </c>
      <c r="E63" s="4451">
        <f t="shared" si="864"/>
        <v>1</v>
      </c>
      <c r="F63" s="4451">
        <f t="shared" si="864"/>
        <v>0</v>
      </c>
      <c r="G63" s="4451">
        <f t="shared" si="864"/>
        <v>1</v>
      </c>
      <c r="H63" s="4451">
        <f t="shared" si="864"/>
        <v>2</v>
      </c>
      <c r="I63" s="4451">
        <f t="shared" si="864"/>
        <v>2</v>
      </c>
      <c r="J63" s="4451">
        <f t="shared" si="864"/>
        <v>4</v>
      </c>
      <c r="K63" s="4181"/>
      <c r="L63" s="4181"/>
      <c r="M63" s="4181"/>
      <c r="N63" s="4181"/>
      <c r="O63" s="4181"/>
      <c r="P63" s="4181"/>
      <c r="Q63" s="4181"/>
      <c r="R63" s="4181"/>
      <c r="S63" s="4181"/>
      <c r="T63" s="4181"/>
      <c r="U63" s="4181"/>
      <c r="V63" s="4181"/>
      <c r="W63" s="4181"/>
      <c r="X63" s="4181"/>
      <c r="Y63" s="4181"/>
      <c r="Z63" s="4181"/>
    </row>
    <row r="64" ht="35.25" customHeight="1">
      <c r="A64" s="4432" t="s">
        <v>42</v>
      </c>
      <c r="B64" s="4462">
        <f t="shared" ref="B64:J64" si="865">B44+B63</f>
        <v>172</v>
      </c>
      <c r="C64" s="4462">
        <f t="shared" si="865"/>
        <v>23</v>
      </c>
      <c r="D64" s="4462">
        <f t="shared" si="865"/>
        <v>195</v>
      </c>
      <c r="E64" s="4462">
        <f t="shared" si="865"/>
        <v>157</v>
      </c>
      <c r="F64" s="4462">
        <f t="shared" si="865"/>
        <v>44</v>
      </c>
      <c r="G64" s="4462">
        <f t="shared" si="865"/>
        <v>201</v>
      </c>
      <c r="H64" s="4462">
        <f t="shared" si="865"/>
        <v>329</v>
      </c>
      <c r="I64" s="4462">
        <f t="shared" si="865"/>
        <v>67</v>
      </c>
      <c r="J64" s="4462">
        <f t="shared" si="865"/>
        <v>396</v>
      </c>
      <c r="K64" s="4181"/>
      <c r="L64" s="4181"/>
      <c r="M64" s="4181"/>
      <c r="N64" s="4181"/>
      <c r="O64" s="4181"/>
      <c r="P64" s="4181"/>
      <c r="Q64" s="4181"/>
      <c r="R64" s="4181"/>
      <c r="S64" s="4181"/>
      <c r="T64" s="4181"/>
      <c r="U64" s="4181"/>
      <c r="V64" s="4181"/>
      <c r="W64" s="4181"/>
      <c r="X64" s="4181"/>
      <c r="Y64" s="4181"/>
      <c r="Z64" s="4181"/>
    </row>
    <row r="65" ht="25.5" customHeight="1">
      <c r="A65" s="4367"/>
      <c r="B65" s="4368"/>
      <c r="C65" s="4368"/>
      <c r="D65" s="4368"/>
      <c r="E65" s="4368"/>
      <c r="F65" s="4368"/>
      <c r="G65" s="4368"/>
      <c r="H65" s="4368"/>
      <c r="I65" s="4368"/>
      <c r="J65" s="4368"/>
      <c r="K65" s="4181"/>
      <c r="L65" s="4181"/>
      <c r="M65" s="4181"/>
      <c r="N65" s="4181"/>
      <c r="O65" s="4181"/>
      <c r="P65" s="4181"/>
      <c r="Q65" s="4181"/>
      <c r="R65" s="4181"/>
      <c r="S65" s="4181"/>
      <c r="T65" s="4181"/>
      <c r="U65" s="4181"/>
      <c r="V65" s="4181"/>
      <c r="W65" s="4181"/>
      <c r="X65" s="4181"/>
      <c r="Y65" s="4181"/>
      <c r="Z65" s="4181"/>
    </row>
    <row r="66" ht="4.5" customHeight="1">
      <c r="A66" s="4463"/>
      <c r="B66" s="4288"/>
      <c r="C66" s="4288"/>
      <c r="D66" s="4288"/>
      <c r="E66" s="4288"/>
      <c r="F66" s="4288"/>
      <c r="G66" s="4288"/>
      <c r="H66" s="4288"/>
      <c r="I66" s="4288"/>
      <c r="J66" s="4288"/>
      <c r="K66" s="4181"/>
      <c r="L66" s="4181"/>
      <c r="M66" s="4181"/>
      <c r="N66" s="4181"/>
      <c r="O66" s="4181"/>
      <c r="P66" s="4181"/>
      <c r="Q66" s="4181"/>
      <c r="R66" s="4181"/>
      <c r="S66" s="4181"/>
      <c r="T66" s="4181"/>
      <c r="U66" s="4181"/>
      <c r="V66" s="4181"/>
      <c r="W66" s="4181"/>
      <c r="X66" s="4181"/>
      <c r="Y66" s="4181"/>
      <c r="Z66" s="4181"/>
    </row>
    <row r="67" ht="20.25" customHeight="1">
      <c r="A67" s="4181"/>
      <c r="B67" s="4181"/>
      <c r="C67" s="4181"/>
      <c r="D67" s="4181"/>
      <c r="E67" s="4181"/>
      <c r="F67" s="4181"/>
      <c r="G67" s="4181"/>
      <c r="H67" s="4181"/>
      <c r="I67" s="4181"/>
      <c r="J67" s="4181"/>
      <c r="K67" s="4181"/>
      <c r="L67" s="4181"/>
      <c r="M67" s="4181"/>
      <c r="N67" s="4181"/>
      <c r="O67" s="4181"/>
      <c r="P67" s="4181"/>
      <c r="Q67" s="4181"/>
      <c r="R67" s="4181"/>
      <c r="S67" s="4181"/>
      <c r="T67" s="4181"/>
      <c r="U67" s="4181"/>
      <c r="V67" s="4181"/>
      <c r="W67" s="4181"/>
      <c r="X67" s="4181"/>
      <c r="Y67" s="4181"/>
      <c r="Z67" s="4181"/>
    </row>
    <row r="68" ht="20.25" customHeight="1">
      <c r="A68" s="4181"/>
      <c r="B68" s="4181"/>
      <c r="C68" s="4181"/>
      <c r="D68" s="4181"/>
      <c r="E68" s="4181"/>
      <c r="F68" s="4181"/>
      <c r="G68" s="4181"/>
      <c r="H68" s="4181"/>
      <c r="I68" s="4181"/>
      <c r="J68" s="4181"/>
      <c r="K68" s="4181"/>
      <c r="L68" s="4181"/>
      <c r="M68" s="4181"/>
      <c r="N68" s="4181"/>
      <c r="O68" s="4181"/>
      <c r="P68" s="4181"/>
      <c r="Q68" s="4181"/>
      <c r="R68" s="4181"/>
      <c r="S68" s="4181"/>
      <c r="T68" s="4181"/>
      <c r="U68" s="4181"/>
      <c r="V68" s="4181"/>
      <c r="W68" s="4181"/>
      <c r="X68" s="4181"/>
      <c r="Y68" s="4181"/>
      <c r="Z68" s="4181"/>
    </row>
    <row r="69" ht="42.75" customHeight="1">
      <c r="A69" s="4369"/>
      <c r="B69" s="4181"/>
      <c r="C69" s="4181"/>
      <c r="D69" s="4181"/>
      <c r="E69" s="4181"/>
      <c r="F69" s="4181"/>
      <c r="G69" s="4181"/>
      <c r="H69" s="4181"/>
      <c r="I69" s="4181"/>
      <c r="J69" s="4181"/>
      <c r="K69" s="4181"/>
      <c r="L69" s="4181"/>
      <c r="M69" s="4181"/>
      <c r="N69" s="4181"/>
      <c r="O69" s="4181"/>
      <c r="P69" s="4181"/>
      <c r="Q69" s="4181"/>
      <c r="R69" s="4181"/>
      <c r="S69" s="4181"/>
      <c r="T69" s="4181"/>
      <c r="U69" s="4181"/>
      <c r="V69" s="4181"/>
      <c r="W69" s="4181"/>
      <c r="X69" s="4181"/>
      <c r="Y69" s="4181"/>
      <c r="Z69" s="4181"/>
    </row>
    <row r="70" ht="20.25" customHeight="1">
      <c r="A70" s="4181"/>
      <c r="B70" s="4181"/>
      <c r="C70" s="4181"/>
      <c r="D70" s="4181"/>
      <c r="E70" s="4181"/>
      <c r="F70" s="4181"/>
      <c r="G70" s="4181"/>
      <c r="H70" s="4181"/>
      <c r="I70" s="4181"/>
      <c r="J70" s="4181"/>
      <c r="K70" s="4181"/>
      <c r="L70" s="4181"/>
      <c r="M70" s="4181"/>
      <c r="N70" s="4181"/>
      <c r="O70" s="4181"/>
      <c r="P70" s="4181"/>
      <c r="Q70" s="4181"/>
      <c r="R70" s="4181"/>
      <c r="S70" s="4181"/>
      <c r="T70" s="4181"/>
      <c r="U70" s="4181"/>
      <c r="V70" s="4181"/>
      <c r="W70" s="4181"/>
      <c r="X70" s="4181"/>
      <c r="Y70" s="4181"/>
      <c r="Z70" s="4181"/>
    </row>
    <row r="71" ht="20.25" customHeight="1">
      <c r="A71" s="4181"/>
      <c r="B71" s="4181"/>
      <c r="C71" s="4181"/>
      <c r="D71" s="4181"/>
      <c r="E71" s="4181"/>
      <c r="F71" s="4181"/>
      <c r="G71" s="4181"/>
      <c r="H71" s="4181"/>
      <c r="I71" s="4181"/>
      <c r="J71" s="4181"/>
      <c r="K71" s="4181"/>
      <c r="L71" s="4181"/>
      <c r="M71" s="4181"/>
      <c r="N71" s="4181"/>
      <c r="O71" s="4181"/>
      <c r="P71" s="4181"/>
      <c r="Q71" s="4181"/>
      <c r="R71" s="4181"/>
      <c r="S71" s="4181"/>
      <c r="T71" s="4181"/>
      <c r="U71" s="4181"/>
      <c r="V71" s="4181"/>
      <c r="W71" s="4181"/>
      <c r="X71" s="4181"/>
      <c r="Y71" s="4181"/>
      <c r="Z71" s="4181"/>
    </row>
    <row r="72" ht="20.25" customHeight="1">
      <c r="A72" s="4181"/>
      <c r="B72" s="4181"/>
      <c r="C72" s="4181"/>
      <c r="D72" s="4181"/>
      <c r="E72" s="4181"/>
      <c r="F72" s="4181"/>
      <c r="G72" s="4181"/>
      <c r="H72" s="4181"/>
      <c r="I72" s="4181"/>
      <c r="J72" s="4181"/>
      <c r="K72" s="4181"/>
      <c r="L72" s="4181"/>
      <c r="M72" s="4181"/>
      <c r="N72" s="4181"/>
      <c r="O72" s="4181"/>
      <c r="P72" s="4181"/>
      <c r="Q72" s="4181"/>
      <c r="R72" s="4181"/>
      <c r="S72" s="4181"/>
      <c r="T72" s="4181"/>
      <c r="U72" s="4181"/>
      <c r="V72" s="4181"/>
      <c r="W72" s="4181"/>
      <c r="X72" s="4181"/>
      <c r="Y72" s="4181"/>
      <c r="Z72" s="4181"/>
    </row>
    <row r="73" ht="20.25" customHeight="1">
      <c r="A73" s="4181"/>
      <c r="B73" s="4181"/>
      <c r="C73" s="4181"/>
      <c r="D73" s="4181"/>
      <c r="E73" s="4181"/>
      <c r="F73" s="4181"/>
      <c r="G73" s="4181"/>
      <c r="H73" s="4181"/>
      <c r="I73" s="4181"/>
      <c r="J73" s="4181"/>
      <c r="K73" s="4181"/>
      <c r="L73" s="4181"/>
      <c r="M73" s="4181"/>
      <c r="N73" s="4181"/>
      <c r="O73" s="4181"/>
      <c r="P73" s="4181"/>
      <c r="Q73" s="4181"/>
      <c r="R73" s="4181"/>
      <c r="S73" s="4181"/>
      <c r="T73" s="4181"/>
      <c r="U73" s="4181"/>
      <c r="V73" s="4181"/>
      <c r="W73" s="4181"/>
      <c r="X73" s="4181"/>
      <c r="Y73" s="4181"/>
      <c r="Z73" s="4181"/>
    </row>
    <row r="74" ht="20.25" customHeight="1">
      <c r="A74" s="4181"/>
      <c r="B74" s="4181"/>
      <c r="C74" s="4181"/>
      <c r="D74" s="4181"/>
      <c r="E74" s="4181"/>
      <c r="F74" s="4181"/>
      <c r="G74" s="4181"/>
      <c r="H74" s="4181"/>
      <c r="I74" s="4181"/>
      <c r="J74" s="4181"/>
      <c r="K74" s="4181"/>
      <c r="L74" s="4181"/>
      <c r="M74" s="4181"/>
      <c r="N74" s="4181"/>
      <c r="O74" s="4181"/>
      <c r="P74" s="4181"/>
      <c r="Q74" s="4181"/>
      <c r="R74" s="4181"/>
      <c r="S74" s="4181"/>
      <c r="T74" s="4181"/>
      <c r="U74" s="4181"/>
      <c r="V74" s="4181"/>
      <c r="W74" s="4181"/>
      <c r="X74" s="4181"/>
      <c r="Y74" s="4181"/>
      <c r="Z74" s="4181"/>
    </row>
    <row r="75" ht="20.25" customHeight="1">
      <c r="A75" s="4181"/>
      <c r="B75" s="4181"/>
      <c r="C75" s="4181"/>
      <c r="D75" s="4181"/>
      <c r="E75" s="4181"/>
      <c r="F75" s="4181"/>
      <c r="G75" s="4181"/>
      <c r="H75" s="4181"/>
      <c r="I75" s="4181"/>
      <c r="J75" s="4181"/>
      <c r="K75" s="4181"/>
      <c r="L75" s="4181"/>
      <c r="M75" s="4181"/>
      <c r="N75" s="4181"/>
      <c r="O75" s="4181"/>
      <c r="P75" s="4181"/>
      <c r="Q75" s="4181"/>
      <c r="R75" s="4181"/>
      <c r="S75" s="4181"/>
      <c r="T75" s="4181"/>
      <c r="U75" s="4181"/>
      <c r="V75" s="4181"/>
      <c r="W75" s="4181"/>
      <c r="X75" s="4181"/>
      <c r="Y75" s="4181"/>
      <c r="Z75" s="4181"/>
    </row>
    <row r="76" ht="20.25" customHeight="1">
      <c r="A76" s="4181"/>
      <c r="B76" s="4181"/>
      <c r="C76" s="4181"/>
      <c r="D76" s="4181"/>
      <c r="E76" s="4181"/>
      <c r="F76" s="4181"/>
      <c r="G76" s="4181"/>
      <c r="H76" s="4181"/>
      <c r="I76" s="4181"/>
      <c r="J76" s="4181"/>
      <c r="K76" s="4181"/>
      <c r="L76" s="4181"/>
      <c r="M76" s="4181"/>
      <c r="N76" s="4181"/>
      <c r="O76" s="4181"/>
      <c r="P76" s="4181"/>
      <c r="Q76" s="4181"/>
      <c r="R76" s="4181"/>
      <c r="S76" s="4181"/>
      <c r="T76" s="4181"/>
      <c r="U76" s="4181"/>
      <c r="V76" s="4181"/>
      <c r="W76" s="4181"/>
      <c r="X76" s="4181"/>
      <c r="Y76" s="4181"/>
      <c r="Z76" s="4181"/>
    </row>
    <row r="77" ht="20.25" customHeight="1">
      <c r="A77" s="4181"/>
      <c r="B77" s="4181"/>
      <c r="C77" s="4181"/>
      <c r="D77" s="4181"/>
      <c r="E77" s="4181"/>
      <c r="F77" s="4181"/>
      <c r="G77" s="4181"/>
      <c r="H77" s="4181"/>
      <c r="I77" s="4181"/>
      <c r="J77" s="4181"/>
      <c r="K77" s="4181"/>
      <c r="L77" s="4181"/>
      <c r="M77" s="4181"/>
      <c r="N77" s="4181"/>
      <c r="O77" s="4181"/>
      <c r="P77" s="4181"/>
      <c r="Q77" s="4181"/>
      <c r="R77" s="4181"/>
      <c r="S77" s="4181"/>
      <c r="T77" s="4181"/>
      <c r="U77" s="4181"/>
      <c r="V77" s="4181"/>
      <c r="W77" s="4181"/>
      <c r="X77" s="4181"/>
      <c r="Y77" s="4181"/>
      <c r="Z77" s="4181"/>
    </row>
    <row r="78" ht="20.25" customHeight="1">
      <c r="A78" s="4181"/>
      <c r="B78" s="4181"/>
      <c r="C78" s="4181"/>
      <c r="D78" s="4181"/>
      <c r="E78" s="4181"/>
      <c r="F78" s="4181"/>
      <c r="G78" s="4181"/>
      <c r="H78" s="4181"/>
      <c r="I78" s="4181"/>
      <c r="J78" s="4181"/>
      <c r="K78" s="4181"/>
      <c r="L78" s="4181"/>
      <c r="M78" s="4181"/>
      <c r="N78" s="4181"/>
      <c r="O78" s="4181"/>
      <c r="P78" s="4181"/>
      <c r="Q78" s="4181"/>
      <c r="R78" s="4181"/>
      <c r="S78" s="4181"/>
      <c r="T78" s="4181"/>
      <c r="U78" s="4181"/>
      <c r="V78" s="4181"/>
      <c r="W78" s="4181"/>
      <c r="X78" s="4181"/>
      <c r="Y78" s="4181"/>
      <c r="Z78" s="4181"/>
    </row>
    <row r="79" ht="20.25" customHeight="1">
      <c r="A79" s="4181"/>
      <c r="B79" s="4181"/>
      <c r="C79" s="4181"/>
      <c r="D79" s="4181"/>
      <c r="E79" s="4181"/>
      <c r="F79" s="4181"/>
      <c r="G79" s="4181"/>
      <c r="H79" s="4181"/>
      <c r="I79" s="4181"/>
      <c r="J79" s="4181"/>
      <c r="K79" s="4181"/>
      <c r="L79" s="4181"/>
      <c r="M79" s="4181"/>
      <c r="N79" s="4181"/>
      <c r="O79" s="4181"/>
      <c r="P79" s="4181"/>
      <c r="Q79" s="4181"/>
      <c r="R79" s="4181"/>
      <c r="S79" s="4181"/>
      <c r="T79" s="4181"/>
      <c r="U79" s="4181"/>
      <c r="V79" s="4181"/>
      <c r="W79" s="4181"/>
      <c r="X79" s="4181"/>
      <c r="Y79" s="4181"/>
      <c r="Z79" s="4181"/>
    </row>
    <row r="80" ht="20.25" customHeight="1">
      <c r="A80" s="4181"/>
      <c r="B80" s="4181"/>
      <c r="C80" s="4181"/>
      <c r="D80" s="4181"/>
      <c r="E80" s="4181"/>
      <c r="F80" s="4181"/>
      <c r="G80" s="4181"/>
      <c r="H80" s="4181"/>
      <c r="I80" s="4181"/>
      <c r="J80" s="4181"/>
      <c r="K80" s="4181"/>
      <c r="L80" s="4181"/>
      <c r="M80" s="4181"/>
      <c r="N80" s="4181"/>
      <c r="O80" s="4181"/>
      <c r="P80" s="4181"/>
      <c r="Q80" s="4181"/>
      <c r="R80" s="4181"/>
      <c r="S80" s="4181"/>
      <c r="T80" s="4181"/>
      <c r="U80" s="4181"/>
      <c r="V80" s="4181"/>
      <c r="W80" s="4181"/>
      <c r="X80" s="4181"/>
      <c r="Y80" s="4181"/>
      <c r="Z80" s="4181"/>
    </row>
    <row r="81" ht="20.25" customHeight="1">
      <c r="A81" s="4181"/>
      <c r="B81" s="4181"/>
      <c r="C81" s="4181"/>
      <c r="D81" s="4181"/>
      <c r="E81" s="4181"/>
      <c r="F81" s="4181"/>
      <c r="G81" s="4181"/>
      <c r="H81" s="4181"/>
      <c r="I81" s="4181"/>
      <c r="J81" s="4181"/>
      <c r="K81" s="4181"/>
      <c r="L81" s="4181"/>
      <c r="M81" s="4181"/>
      <c r="N81" s="4181"/>
      <c r="O81" s="4181"/>
      <c r="P81" s="4181"/>
      <c r="Q81" s="4181"/>
      <c r="R81" s="4181"/>
      <c r="S81" s="4181"/>
      <c r="T81" s="4181"/>
      <c r="U81" s="4181"/>
      <c r="V81" s="4181"/>
      <c r="W81" s="4181"/>
      <c r="X81" s="4181"/>
      <c r="Y81" s="4181"/>
      <c r="Z81" s="4181"/>
    </row>
    <row r="82" ht="20.25" customHeight="1">
      <c r="A82" s="4181"/>
      <c r="B82" s="4181"/>
      <c r="C82" s="4181"/>
      <c r="D82" s="4181"/>
      <c r="E82" s="4181"/>
      <c r="F82" s="4181"/>
      <c r="G82" s="4181"/>
      <c r="H82" s="4181"/>
      <c r="I82" s="4181"/>
      <c r="J82" s="4181"/>
      <c r="K82" s="4181"/>
      <c r="L82" s="4181"/>
      <c r="M82" s="4181"/>
      <c r="N82" s="4181"/>
      <c r="O82" s="4181"/>
      <c r="P82" s="4181"/>
      <c r="Q82" s="4181"/>
      <c r="R82" s="4181"/>
      <c r="S82" s="4181"/>
      <c r="T82" s="4181"/>
      <c r="U82" s="4181"/>
      <c r="V82" s="4181"/>
      <c r="W82" s="4181"/>
      <c r="X82" s="4181"/>
      <c r="Y82" s="4181"/>
      <c r="Z82" s="4181"/>
    </row>
    <row r="83" ht="20.25" customHeight="1">
      <c r="A83" s="4181"/>
      <c r="B83" s="4181"/>
      <c r="C83" s="4181"/>
      <c r="D83" s="4181"/>
      <c r="E83" s="4181"/>
      <c r="F83" s="4181"/>
      <c r="G83" s="4181"/>
      <c r="H83" s="4181"/>
      <c r="I83" s="4181"/>
      <c r="J83" s="4181"/>
      <c r="K83" s="4181"/>
      <c r="L83" s="4181"/>
      <c r="M83" s="4181"/>
      <c r="N83" s="4181"/>
      <c r="O83" s="4181"/>
      <c r="P83" s="4181"/>
      <c r="Q83" s="4181"/>
      <c r="R83" s="4181"/>
      <c r="S83" s="4181"/>
      <c r="T83" s="4181"/>
      <c r="U83" s="4181"/>
      <c r="V83" s="4181"/>
      <c r="W83" s="4181"/>
      <c r="X83" s="4181"/>
      <c r="Y83" s="4181"/>
      <c r="Z83" s="4181"/>
    </row>
    <row r="84" ht="20.25" customHeight="1">
      <c r="A84" s="4181"/>
      <c r="B84" s="4181"/>
      <c r="C84" s="4181"/>
      <c r="D84" s="4181"/>
      <c r="E84" s="4181"/>
      <c r="F84" s="4181"/>
      <c r="G84" s="4181"/>
      <c r="H84" s="4181"/>
      <c r="I84" s="4181"/>
      <c r="J84" s="4181"/>
      <c r="K84" s="4181"/>
      <c r="L84" s="4181"/>
      <c r="M84" s="4181"/>
      <c r="N84" s="4181"/>
      <c r="O84" s="4181"/>
      <c r="P84" s="4181"/>
      <c r="Q84" s="4181"/>
      <c r="R84" s="4181"/>
      <c r="S84" s="4181"/>
      <c r="T84" s="4181"/>
      <c r="U84" s="4181"/>
      <c r="V84" s="4181"/>
      <c r="W84" s="4181"/>
      <c r="X84" s="4181"/>
      <c r="Y84" s="4181"/>
      <c r="Z84" s="4181"/>
    </row>
    <row r="85" ht="20.25" customHeight="1">
      <c r="A85" s="4181"/>
      <c r="B85" s="4181"/>
      <c r="C85" s="4181"/>
      <c r="D85" s="4181"/>
      <c r="E85" s="4181"/>
      <c r="F85" s="4181"/>
      <c r="G85" s="4181"/>
      <c r="H85" s="4181"/>
      <c r="I85" s="4181"/>
      <c r="J85" s="4181"/>
      <c r="K85" s="4181"/>
      <c r="L85" s="4181"/>
      <c r="M85" s="4181"/>
      <c r="N85" s="4181"/>
      <c r="O85" s="4181"/>
      <c r="P85" s="4181"/>
      <c r="Q85" s="4181"/>
      <c r="R85" s="4181"/>
      <c r="S85" s="4181"/>
      <c r="T85" s="4181"/>
      <c r="U85" s="4181"/>
      <c r="V85" s="4181"/>
      <c r="W85" s="4181"/>
      <c r="X85" s="4181"/>
      <c r="Y85" s="4181"/>
      <c r="Z85" s="4181"/>
    </row>
    <row r="86" ht="20.25" customHeight="1">
      <c r="A86" s="4181"/>
      <c r="B86" s="4181"/>
      <c r="C86" s="4181"/>
      <c r="D86" s="4181"/>
      <c r="E86" s="4181"/>
      <c r="F86" s="4181"/>
      <c r="G86" s="4181"/>
      <c r="H86" s="4181"/>
      <c r="I86" s="4181"/>
      <c r="J86" s="4181"/>
      <c r="K86" s="4181"/>
      <c r="L86" s="4181"/>
      <c r="M86" s="4181"/>
      <c r="N86" s="4181"/>
      <c r="O86" s="4181"/>
      <c r="P86" s="4181"/>
      <c r="Q86" s="4181"/>
      <c r="R86" s="4181"/>
      <c r="S86" s="4181"/>
      <c r="T86" s="4181"/>
      <c r="U86" s="4181"/>
      <c r="V86" s="4181"/>
      <c r="W86" s="4181"/>
      <c r="X86" s="4181"/>
      <c r="Y86" s="4181"/>
      <c r="Z86" s="4181"/>
    </row>
    <row r="87" ht="20.25" customHeight="1">
      <c r="A87" s="4181"/>
      <c r="B87" s="4181"/>
      <c r="C87" s="4181"/>
      <c r="D87" s="4181"/>
      <c r="E87" s="4181"/>
      <c r="F87" s="4181"/>
      <c r="G87" s="4181"/>
      <c r="H87" s="4181"/>
      <c r="I87" s="4181"/>
      <c r="J87" s="4181"/>
      <c r="K87" s="4181"/>
      <c r="L87" s="4181"/>
      <c r="M87" s="4181"/>
      <c r="N87" s="4181"/>
      <c r="O87" s="4181"/>
      <c r="P87" s="4181"/>
      <c r="Q87" s="4181"/>
      <c r="R87" s="4181"/>
      <c r="S87" s="4181"/>
      <c r="T87" s="4181"/>
      <c r="U87" s="4181"/>
      <c r="V87" s="4181"/>
      <c r="W87" s="4181"/>
      <c r="X87" s="4181"/>
      <c r="Y87" s="4181"/>
      <c r="Z87" s="4181"/>
    </row>
    <row r="88" ht="20.25" customHeight="1">
      <c r="A88" s="4181"/>
      <c r="B88" s="4181"/>
      <c r="C88" s="4181"/>
      <c r="D88" s="4181"/>
      <c r="E88" s="4181"/>
      <c r="F88" s="4181"/>
      <c r="G88" s="4181"/>
      <c r="H88" s="4181"/>
      <c r="I88" s="4181"/>
      <c r="J88" s="4181"/>
      <c r="K88" s="4181"/>
      <c r="L88" s="4181"/>
      <c r="M88" s="4181"/>
      <c r="N88" s="4181"/>
      <c r="O88" s="4181"/>
      <c r="P88" s="4181"/>
      <c r="Q88" s="4181"/>
      <c r="R88" s="4181"/>
      <c r="S88" s="4181"/>
      <c r="T88" s="4181"/>
      <c r="U88" s="4181"/>
      <c r="V88" s="4181"/>
      <c r="W88" s="4181"/>
      <c r="X88" s="4181"/>
      <c r="Y88" s="4181"/>
      <c r="Z88" s="4181"/>
    </row>
    <row r="89" ht="20.25" customHeight="1">
      <c r="A89" s="4181"/>
      <c r="B89" s="4181"/>
      <c r="C89" s="4181"/>
      <c r="D89" s="4181"/>
      <c r="E89" s="4181"/>
      <c r="F89" s="4181"/>
      <c r="G89" s="4181"/>
      <c r="H89" s="4181"/>
      <c r="I89" s="4181"/>
      <c r="J89" s="4181"/>
      <c r="K89" s="4181"/>
      <c r="L89" s="4181"/>
      <c r="M89" s="4181"/>
      <c r="N89" s="4181"/>
      <c r="O89" s="4181"/>
      <c r="P89" s="4181"/>
      <c r="Q89" s="4181"/>
      <c r="R89" s="4181"/>
      <c r="S89" s="4181"/>
      <c r="T89" s="4181"/>
      <c r="U89" s="4181"/>
      <c r="V89" s="4181"/>
      <c r="W89" s="4181"/>
      <c r="X89" s="4181"/>
      <c r="Y89" s="4181"/>
      <c r="Z89" s="4181"/>
    </row>
    <row r="90" ht="20.25" customHeight="1">
      <c r="A90" s="4181"/>
      <c r="B90" s="4181"/>
      <c r="C90" s="4181"/>
      <c r="D90" s="4181"/>
      <c r="E90" s="4181"/>
      <c r="F90" s="4181"/>
      <c r="G90" s="4181"/>
      <c r="H90" s="4181"/>
      <c r="I90" s="4181"/>
      <c r="J90" s="4181"/>
      <c r="K90" s="4181"/>
      <c r="L90" s="4181"/>
      <c r="M90" s="4181"/>
      <c r="N90" s="4181"/>
      <c r="O90" s="4181"/>
      <c r="P90" s="4181"/>
      <c r="Q90" s="4181"/>
      <c r="R90" s="4181"/>
      <c r="S90" s="4181"/>
      <c r="T90" s="4181"/>
      <c r="U90" s="4181"/>
      <c r="V90" s="4181"/>
      <c r="W90" s="4181"/>
      <c r="X90" s="4181"/>
      <c r="Y90" s="4181"/>
      <c r="Z90" s="4181"/>
    </row>
    <row r="91" ht="20.25" customHeight="1">
      <c r="A91" s="4181"/>
      <c r="B91" s="4181"/>
      <c r="C91" s="4181"/>
      <c r="D91" s="4181"/>
      <c r="E91" s="4181"/>
      <c r="F91" s="4181"/>
      <c r="G91" s="4181"/>
      <c r="H91" s="4181"/>
      <c r="I91" s="4181"/>
      <c r="J91" s="4181"/>
      <c r="K91" s="4181"/>
      <c r="L91" s="4181"/>
      <c r="M91" s="4181"/>
      <c r="N91" s="4181"/>
      <c r="O91" s="4181"/>
      <c r="P91" s="4181"/>
      <c r="Q91" s="4181"/>
      <c r="R91" s="4181"/>
      <c r="S91" s="4181"/>
      <c r="T91" s="4181"/>
      <c r="U91" s="4181"/>
      <c r="V91" s="4181"/>
      <c r="W91" s="4181"/>
      <c r="X91" s="4181"/>
      <c r="Y91" s="4181"/>
      <c r="Z91" s="4181"/>
    </row>
    <row r="92" ht="20.25" customHeight="1">
      <c r="A92" s="4181"/>
      <c r="B92" s="4181"/>
      <c r="C92" s="4181"/>
      <c r="D92" s="4181"/>
      <c r="E92" s="4181"/>
      <c r="F92" s="4181"/>
      <c r="G92" s="4181"/>
      <c r="H92" s="4181"/>
      <c r="I92" s="4181"/>
      <c r="J92" s="4181"/>
      <c r="K92" s="4181"/>
      <c r="L92" s="4181"/>
      <c r="M92" s="4181"/>
      <c r="N92" s="4181"/>
      <c r="O92" s="4181"/>
      <c r="P92" s="4181"/>
      <c r="Q92" s="4181"/>
      <c r="R92" s="4181"/>
      <c r="S92" s="4181"/>
      <c r="T92" s="4181"/>
      <c r="U92" s="4181"/>
      <c r="V92" s="4181"/>
      <c r="W92" s="4181"/>
      <c r="X92" s="4181"/>
      <c r="Y92" s="4181"/>
      <c r="Z92" s="4181"/>
    </row>
    <row r="93" ht="20.25" customHeight="1">
      <c r="A93" s="4181"/>
      <c r="B93" s="4181"/>
      <c r="C93" s="4181"/>
      <c r="D93" s="4181"/>
      <c r="E93" s="4181"/>
      <c r="F93" s="4181"/>
      <c r="G93" s="4181"/>
      <c r="H93" s="4181"/>
      <c r="I93" s="4181"/>
      <c r="J93" s="4181"/>
      <c r="K93" s="4181"/>
      <c r="L93" s="4181"/>
      <c r="M93" s="4181"/>
      <c r="N93" s="4181"/>
      <c r="O93" s="4181"/>
      <c r="P93" s="4181"/>
      <c r="Q93" s="4181"/>
      <c r="R93" s="4181"/>
      <c r="S93" s="4181"/>
      <c r="T93" s="4181"/>
      <c r="U93" s="4181"/>
      <c r="V93" s="4181"/>
      <c r="W93" s="4181"/>
      <c r="X93" s="4181"/>
      <c r="Y93" s="4181"/>
      <c r="Z93" s="4181"/>
    </row>
    <row r="94" ht="20.25" customHeight="1">
      <c r="A94" s="4181"/>
      <c r="B94" s="4181"/>
      <c r="C94" s="4181"/>
      <c r="D94" s="4181"/>
      <c r="E94" s="4181"/>
      <c r="F94" s="4181"/>
      <c r="G94" s="4181"/>
      <c r="H94" s="4181"/>
      <c r="I94" s="4181"/>
      <c r="J94" s="4181"/>
      <c r="K94" s="4181"/>
      <c r="L94" s="4181"/>
      <c r="M94" s="4181"/>
      <c r="N94" s="4181"/>
      <c r="O94" s="4181"/>
      <c r="P94" s="4181"/>
      <c r="Q94" s="4181"/>
      <c r="R94" s="4181"/>
      <c r="S94" s="4181"/>
      <c r="T94" s="4181"/>
      <c r="U94" s="4181"/>
      <c r="V94" s="4181"/>
      <c r="W94" s="4181"/>
      <c r="X94" s="4181"/>
      <c r="Y94" s="4181"/>
      <c r="Z94" s="4181"/>
    </row>
    <row r="95" ht="20.25" customHeight="1">
      <c r="A95" s="4181"/>
      <c r="B95" s="4181"/>
      <c r="C95" s="4181"/>
      <c r="D95" s="4181"/>
      <c r="E95" s="4181"/>
      <c r="F95" s="4181"/>
      <c r="G95" s="4181"/>
      <c r="H95" s="4181"/>
      <c r="I95" s="4181"/>
      <c r="J95" s="4181"/>
      <c r="K95" s="4181"/>
      <c r="L95" s="4181"/>
      <c r="M95" s="4181"/>
      <c r="N95" s="4181"/>
      <c r="O95" s="4181"/>
      <c r="P95" s="4181"/>
      <c r="Q95" s="4181"/>
      <c r="R95" s="4181"/>
      <c r="S95" s="4181"/>
      <c r="T95" s="4181"/>
      <c r="U95" s="4181"/>
      <c r="V95" s="4181"/>
      <c r="W95" s="4181"/>
      <c r="X95" s="4181"/>
      <c r="Y95" s="4181"/>
      <c r="Z95" s="4181"/>
    </row>
    <row r="96" ht="20.25" customHeight="1">
      <c r="A96" s="4181"/>
      <c r="B96" s="4181"/>
      <c r="C96" s="4181"/>
      <c r="D96" s="4181"/>
      <c r="E96" s="4181"/>
      <c r="F96" s="4181"/>
      <c r="G96" s="4181"/>
      <c r="H96" s="4181"/>
      <c r="I96" s="4181"/>
      <c r="J96" s="4181"/>
      <c r="K96" s="4181"/>
      <c r="L96" s="4181"/>
      <c r="M96" s="4181"/>
      <c r="N96" s="4181"/>
      <c r="O96" s="4181"/>
      <c r="P96" s="4181"/>
      <c r="Q96" s="4181"/>
      <c r="R96" s="4181"/>
      <c r="S96" s="4181"/>
      <c r="T96" s="4181"/>
      <c r="U96" s="4181"/>
      <c r="V96" s="4181"/>
      <c r="W96" s="4181"/>
      <c r="X96" s="4181"/>
      <c r="Y96" s="4181"/>
      <c r="Z96" s="4181"/>
    </row>
    <row r="97" ht="20.25" customHeight="1">
      <c r="A97" s="4181"/>
      <c r="B97" s="4181"/>
      <c r="C97" s="4181"/>
      <c r="D97" s="4181"/>
      <c r="E97" s="4181"/>
      <c r="F97" s="4181"/>
      <c r="G97" s="4181"/>
      <c r="H97" s="4181"/>
      <c r="I97" s="4181"/>
      <c r="J97" s="4181"/>
      <c r="K97" s="4181"/>
      <c r="L97" s="4181"/>
      <c r="M97" s="4181"/>
      <c r="N97" s="4181"/>
      <c r="O97" s="4181"/>
      <c r="P97" s="4181"/>
      <c r="Q97" s="4181"/>
      <c r="R97" s="4181"/>
      <c r="S97" s="4181"/>
      <c r="T97" s="4181"/>
      <c r="U97" s="4181"/>
      <c r="V97" s="4181"/>
      <c r="W97" s="4181"/>
      <c r="X97" s="4181"/>
      <c r="Y97" s="4181"/>
      <c r="Z97" s="4181"/>
    </row>
    <row r="98" ht="20.25" customHeight="1">
      <c r="A98" s="4181"/>
      <c r="B98" s="4181"/>
      <c r="C98" s="4181"/>
      <c r="D98" s="4181"/>
      <c r="E98" s="4181"/>
      <c r="F98" s="4181"/>
      <c r="G98" s="4181"/>
      <c r="H98" s="4181"/>
      <c r="I98" s="4181"/>
      <c r="J98" s="4181"/>
      <c r="K98" s="4181"/>
      <c r="L98" s="4181"/>
      <c r="M98" s="4181"/>
      <c r="N98" s="4181"/>
      <c r="O98" s="4181"/>
      <c r="P98" s="4181"/>
      <c r="Q98" s="4181"/>
      <c r="R98" s="4181"/>
      <c r="S98" s="4181"/>
      <c r="T98" s="4181"/>
      <c r="U98" s="4181"/>
      <c r="V98" s="4181"/>
      <c r="W98" s="4181"/>
      <c r="X98" s="4181"/>
      <c r="Y98" s="4181"/>
      <c r="Z98" s="4181"/>
    </row>
    <row r="99" ht="20.25" customHeight="1">
      <c r="A99" s="4181"/>
      <c r="B99" s="4181"/>
      <c r="C99" s="4181"/>
      <c r="D99" s="4181"/>
      <c r="E99" s="4181"/>
      <c r="F99" s="4181"/>
      <c r="G99" s="4181"/>
      <c r="H99" s="4181"/>
      <c r="I99" s="4181"/>
      <c r="J99" s="4181"/>
      <c r="K99" s="4181"/>
      <c r="L99" s="4181"/>
      <c r="M99" s="4181"/>
      <c r="N99" s="4181"/>
      <c r="O99" s="4181"/>
      <c r="P99" s="4181"/>
      <c r="Q99" s="4181"/>
      <c r="R99" s="4181"/>
      <c r="S99" s="4181"/>
      <c r="T99" s="4181"/>
      <c r="U99" s="4181"/>
      <c r="V99" s="4181"/>
      <c r="W99" s="4181"/>
      <c r="X99" s="4181"/>
      <c r="Y99" s="4181"/>
      <c r="Z99" s="4181"/>
    </row>
    <row r="100" ht="20.25" customHeight="1">
      <c r="A100" s="4181"/>
      <c r="B100" s="4181"/>
      <c r="C100" s="4181"/>
      <c r="D100" s="4181"/>
      <c r="E100" s="4181"/>
      <c r="F100" s="4181"/>
      <c r="G100" s="4181"/>
      <c r="H100" s="4181"/>
      <c r="I100" s="4181"/>
      <c r="J100" s="4181"/>
      <c r="K100" s="4181"/>
      <c r="L100" s="4181"/>
      <c r="M100" s="4181"/>
      <c r="N100" s="4181"/>
      <c r="O100" s="4181"/>
      <c r="P100" s="4181"/>
      <c r="Q100" s="4181"/>
      <c r="R100" s="4181"/>
      <c r="S100" s="4181"/>
      <c r="T100" s="4181"/>
      <c r="U100" s="4181"/>
      <c r="V100" s="4181"/>
      <c r="W100" s="4181"/>
      <c r="X100" s="4181"/>
      <c r="Y100" s="4181"/>
      <c r="Z100" s="4181"/>
    </row>
    <row r="101" ht="20.25" customHeight="1">
      <c r="A101" s="4181"/>
      <c r="B101" s="4181"/>
      <c r="C101" s="4181"/>
      <c r="D101" s="4181"/>
      <c r="E101" s="4181"/>
      <c r="F101" s="4181"/>
      <c r="G101" s="4181"/>
      <c r="H101" s="4181"/>
      <c r="I101" s="4181"/>
      <c r="J101" s="4181"/>
      <c r="K101" s="4181"/>
      <c r="L101" s="4181"/>
      <c r="M101" s="4181"/>
      <c r="N101" s="4181"/>
      <c r="O101" s="4181"/>
      <c r="P101" s="4181"/>
      <c r="Q101" s="4181"/>
      <c r="R101" s="4181"/>
      <c r="S101" s="4181"/>
      <c r="T101" s="4181"/>
      <c r="U101" s="4181"/>
      <c r="V101" s="4181"/>
      <c r="W101" s="4181"/>
      <c r="X101" s="4181"/>
      <c r="Y101" s="4181"/>
      <c r="Z101" s="4181"/>
    </row>
    <row r="102" ht="20.25" customHeight="1">
      <c r="A102" s="4181"/>
      <c r="B102" s="4181"/>
      <c r="C102" s="4181"/>
      <c r="D102" s="4181"/>
      <c r="E102" s="4181"/>
      <c r="F102" s="4181"/>
      <c r="G102" s="4181"/>
      <c r="H102" s="4181"/>
      <c r="I102" s="4181"/>
      <c r="J102" s="4181"/>
      <c r="K102" s="4181"/>
      <c r="L102" s="4181"/>
      <c r="M102" s="4181"/>
      <c r="N102" s="4181"/>
      <c r="O102" s="4181"/>
      <c r="P102" s="4181"/>
      <c r="Q102" s="4181"/>
      <c r="R102" s="4181"/>
      <c r="S102" s="4181"/>
      <c r="T102" s="4181"/>
      <c r="U102" s="4181"/>
      <c r="V102" s="4181"/>
      <c r="W102" s="4181"/>
      <c r="X102" s="4181"/>
      <c r="Y102" s="4181"/>
      <c r="Z102" s="4181"/>
    </row>
    <row r="103" ht="20.25" customHeight="1">
      <c r="A103" s="4181"/>
      <c r="B103" s="4181"/>
      <c r="C103" s="4181"/>
      <c r="D103" s="4181"/>
      <c r="E103" s="4181"/>
      <c r="F103" s="4181"/>
      <c r="G103" s="4181"/>
      <c r="H103" s="4181"/>
      <c r="I103" s="4181"/>
      <c r="J103" s="4181"/>
      <c r="K103" s="4181"/>
      <c r="L103" s="4181"/>
      <c r="M103" s="4181"/>
      <c r="N103" s="4181"/>
      <c r="O103" s="4181"/>
      <c r="P103" s="4181"/>
      <c r="Q103" s="4181"/>
      <c r="R103" s="4181"/>
      <c r="S103" s="4181"/>
      <c r="T103" s="4181"/>
      <c r="U103" s="4181"/>
      <c r="V103" s="4181"/>
      <c r="W103" s="4181"/>
      <c r="X103" s="4181"/>
      <c r="Y103" s="4181"/>
      <c r="Z103" s="4181"/>
    </row>
    <row r="104" ht="20.25" customHeight="1">
      <c r="A104" s="4181"/>
      <c r="B104" s="4181"/>
      <c r="C104" s="4181"/>
      <c r="D104" s="4181"/>
      <c r="E104" s="4181"/>
      <c r="F104" s="4181"/>
      <c r="G104" s="4181"/>
      <c r="H104" s="4181"/>
      <c r="I104" s="4181"/>
      <c r="J104" s="4181"/>
      <c r="K104" s="4181"/>
      <c r="L104" s="4181"/>
      <c r="M104" s="4181"/>
      <c r="N104" s="4181"/>
      <c r="O104" s="4181"/>
      <c r="P104" s="4181"/>
      <c r="Q104" s="4181"/>
      <c r="R104" s="4181"/>
      <c r="S104" s="4181"/>
      <c r="T104" s="4181"/>
      <c r="U104" s="4181"/>
      <c r="V104" s="4181"/>
      <c r="W104" s="4181"/>
      <c r="X104" s="4181"/>
      <c r="Y104" s="4181"/>
      <c r="Z104" s="4181"/>
    </row>
    <row r="105" ht="20.25" customHeight="1">
      <c r="A105" s="4181"/>
      <c r="B105" s="4181"/>
      <c r="C105" s="4181"/>
      <c r="D105" s="4181"/>
      <c r="E105" s="4181"/>
      <c r="F105" s="4181"/>
      <c r="G105" s="4181"/>
      <c r="H105" s="4181"/>
      <c r="I105" s="4181"/>
      <c r="J105" s="4181"/>
      <c r="K105" s="4181"/>
      <c r="L105" s="4181"/>
      <c r="M105" s="4181"/>
      <c r="N105" s="4181"/>
      <c r="O105" s="4181"/>
      <c r="P105" s="4181"/>
      <c r="Q105" s="4181"/>
      <c r="R105" s="4181"/>
      <c r="S105" s="4181"/>
      <c r="T105" s="4181"/>
      <c r="U105" s="4181"/>
      <c r="V105" s="4181"/>
      <c r="W105" s="4181"/>
      <c r="X105" s="4181"/>
      <c r="Y105" s="4181"/>
      <c r="Z105" s="4181"/>
    </row>
    <row r="106" ht="20.25" customHeight="1">
      <c r="A106" s="4181"/>
      <c r="B106" s="4181"/>
      <c r="C106" s="4181"/>
      <c r="D106" s="4181"/>
      <c r="E106" s="4181"/>
      <c r="F106" s="4181"/>
      <c r="G106" s="4181"/>
      <c r="H106" s="4181"/>
      <c r="I106" s="4181"/>
      <c r="J106" s="4181"/>
      <c r="K106" s="4181"/>
      <c r="L106" s="4181"/>
      <c r="M106" s="4181"/>
      <c r="N106" s="4181"/>
      <c r="O106" s="4181"/>
      <c r="P106" s="4181"/>
      <c r="Q106" s="4181"/>
      <c r="R106" s="4181"/>
      <c r="S106" s="4181"/>
      <c r="T106" s="4181"/>
      <c r="U106" s="4181"/>
      <c r="V106" s="4181"/>
      <c r="W106" s="4181"/>
      <c r="X106" s="4181"/>
      <c r="Y106" s="4181"/>
      <c r="Z106" s="4181"/>
    </row>
    <row r="107" ht="20.25" customHeight="1">
      <c r="A107" s="4181"/>
      <c r="B107" s="4181"/>
      <c r="C107" s="4181"/>
      <c r="D107" s="4181"/>
      <c r="E107" s="4181"/>
      <c r="F107" s="4181"/>
      <c r="G107" s="4181"/>
      <c r="H107" s="4181"/>
      <c r="I107" s="4181"/>
      <c r="J107" s="4181"/>
      <c r="K107" s="4181"/>
      <c r="L107" s="4181"/>
      <c r="M107" s="4181"/>
      <c r="N107" s="4181"/>
      <c r="O107" s="4181"/>
      <c r="P107" s="4181"/>
      <c r="Q107" s="4181"/>
      <c r="R107" s="4181"/>
      <c r="S107" s="4181"/>
      <c r="T107" s="4181"/>
      <c r="U107" s="4181"/>
      <c r="V107" s="4181"/>
      <c r="W107" s="4181"/>
      <c r="X107" s="4181"/>
      <c r="Y107" s="4181"/>
      <c r="Z107" s="4181"/>
    </row>
    <row r="108" ht="20.25" customHeight="1">
      <c r="A108" s="4181"/>
      <c r="B108" s="4181"/>
      <c r="C108" s="4181"/>
      <c r="D108" s="4181"/>
      <c r="E108" s="4181"/>
      <c r="F108" s="4181"/>
      <c r="G108" s="4181"/>
      <c r="H108" s="4181"/>
      <c r="I108" s="4181"/>
      <c r="J108" s="4181"/>
      <c r="K108" s="4181"/>
      <c r="L108" s="4181"/>
      <c r="M108" s="4181"/>
      <c r="N108" s="4181"/>
      <c r="O108" s="4181"/>
      <c r="P108" s="4181"/>
      <c r="Q108" s="4181"/>
      <c r="R108" s="4181"/>
      <c r="S108" s="4181"/>
      <c r="T108" s="4181"/>
      <c r="U108" s="4181"/>
      <c r="V108" s="4181"/>
      <c r="W108" s="4181"/>
      <c r="X108" s="4181"/>
      <c r="Y108" s="4181"/>
      <c r="Z108" s="4181"/>
    </row>
    <row r="109" ht="20.25" customHeight="1">
      <c r="A109" s="4181"/>
      <c r="B109" s="4181"/>
      <c r="C109" s="4181"/>
      <c r="D109" s="4181"/>
      <c r="E109" s="4181"/>
      <c r="F109" s="4181"/>
      <c r="G109" s="4181"/>
      <c r="H109" s="4181"/>
      <c r="I109" s="4181"/>
      <c r="J109" s="4181"/>
      <c r="K109" s="4181"/>
      <c r="L109" s="4181"/>
      <c r="M109" s="4181"/>
      <c r="N109" s="4181"/>
      <c r="O109" s="4181"/>
      <c r="P109" s="4181"/>
      <c r="Q109" s="4181"/>
      <c r="R109" s="4181"/>
      <c r="S109" s="4181"/>
      <c r="T109" s="4181"/>
      <c r="U109" s="4181"/>
      <c r="V109" s="4181"/>
      <c r="W109" s="4181"/>
      <c r="X109" s="4181"/>
      <c r="Y109" s="4181"/>
      <c r="Z109" s="4181"/>
    </row>
    <row r="110" ht="20.25" customHeight="1">
      <c r="A110" s="4181"/>
      <c r="B110" s="4181"/>
      <c r="C110" s="4181"/>
      <c r="D110" s="4181"/>
      <c r="E110" s="4181"/>
      <c r="F110" s="4181"/>
      <c r="G110" s="4181"/>
      <c r="H110" s="4181"/>
      <c r="I110" s="4181"/>
      <c r="J110" s="4181"/>
      <c r="K110" s="4181"/>
      <c r="L110" s="4181"/>
      <c r="M110" s="4181"/>
      <c r="N110" s="4181"/>
      <c r="O110" s="4181"/>
      <c r="P110" s="4181"/>
      <c r="Q110" s="4181"/>
      <c r="R110" s="4181"/>
      <c r="S110" s="4181"/>
      <c r="T110" s="4181"/>
      <c r="U110" s="4181"/>
      <c r="V110" s="4181"/>
      <c r="W110" s="4181"/>
      <c r="X110" s="4181"/>
      <c r="Y110" s="4181"/>
      <c r="Z110" s="4181"/>
    </row>
    <row r="111" ht="20.25" customHeight="1">
      <c r="A111" s="4181"/>
      <c r="B111" s="4181"/>
      <c r="C111" s="4181"/>
      <c r="D111" s="4181"/>
      <c r="E111" s="4181"/>
      <c r="F111" s="4181"/>
      <c r="G111" s="4181"/>
      <c r="H111" s="4181"/>
      <c r="I111" s="4181"/>
      <c r="J111" s="4181"/>
      <c r="K111" s="4181"/>
      <c r="L111" s="4181"/>
      <c r="M111" s="4181"/>
      <c r="N111" s="4181"/>
      <c r="O111" s="4181"/>
      <c r="P111" s="4181"/>
      <c r="Q111" s="4181"/>
      <c r="R111" s="4181"/>
      <c r="S111" s="4181"/>
      <c r="T111" s="4181"/>
      <c r="U111" s="4181"/>
      <c r="V111" s="4181"/>
      <c r="W111" s="4181"/>
      <c r="X111" s="4181"/>
      <c r="Y111" s="4181"/>
      <c r="Z111" s="4181"/>
    </row>
    <row r="112" ht="20.25" customHeight="1">
      <c r="A112" s="4181"/>
      <c r="B112" s="4181"/>
      <c r="C112" s="4181"/>
      <c r="D112" s="4181"/>
      <c r="E112" s="4181"/>
      <c r="F112" s="4181"/>
      <c r="G112" s="4181"/>
      <c r="H112" s="4181"/>
      <c r="I112" s="4181"/>
      <c r="J112" s="4181"/>
      <c r="K112" s="4181"/>
      <c r="L112" s="4181"/>
      <c r="M112" s="4181"/>
      <c r="N112" s="4181"/>
      <c r="O112" s="4181"/>
      <c r="P112" s="4181"/>
      <c r="Q112" s="4181"/>
      <c r="R112" s="4181"/>
      <c r="S112" s="4181"/>
      <c r="T112" s="4181"/>
      <c r="U112" s="4181"/>
      <c r="V112" s="4181"/>
      <c r="W112" s="4181"/>
      <c r="X112" s="4181"/>
      <c r="Y112" s="4181"/>
      <c r="Z112" s="4181"/>
    </row>
    <row r="113" ht="20.25" customHeight="1">
      <c r="A113" s="4181"/>
      <c r="B113" s="4181"/>
      <c r="C113" s="4181"/>
      <c r="D113" s="4181"/>
      <c r="E113" s="4181"/>
      <c r="F113" s="4181"/>
      <c r="G113" s="4181"/>
      <c r="H113" s="4181"/>
      <c r="I113" s="4181"/>
      <c r="J113" s="4181"/>
      <c r="K113" s="4181"/>
      <c r="L113" s="4181"/>
      <c r="M113" s="4181"/>
      <c r="N113" s="4181"/>
      <c r="O113" s="4181"/>
      <c r="P113" s="4181"/>
      <c r="Q113" s="4181"/>
      <c r="R113" s="4181"/>
      <c r="S113" s="4181"/>
      <c r="T113" s="4181"/>
      <c r="U113" s="4181"/>
      <c r="V113" s="4181"/>
      <c r="W113" s="4181"/>
      <c r="X113" s="4181"/>
      <c r="Y113" s="4181"/>
      <c r="Z113" s="4181"/>
    </row>
    <row r="114" ht="20.25" customHeight="1">
      <c r="A114" s="4181"/>
      <c r="B114" s="4181"/>
      <c r="C114" s="4181"/>
      <c r="D114" s="4181"/>
      <c r="E114" s="4181"/>
      <c r="F114" s="4181"/>
      <c r="G114" s="4181"/>
      <c r="H114" s="4181"/>
      <c r="I114" s="4181"/>
      <c r="J114" s="4181"/>
      <c r="K114" s="4181"/>
      <c r="L114" s="4181"/>
      <c r="M114" s="4181"/>
      <c r="N114" s="4181"/>
      <c r="O114" s="4181"/>
      <c r="P114" s="4181"/>
      <c r="Q114" s="4181"/>
      <c r="R114" s="4181"/>
      <c r="S114" s="4181"/>
      <c r="T114" s="4181"/>
      <c r="U114" s="4181"/>
      <c r="V114" s="4181"/>
      <c r="W114" s="4181"/>
      <c r="X114" s="4181"/>
      <c r="Y114" s="4181"/>
      <c r="Z114" s="4181"/>
    </row>
    <row r="115" ht="20.25" customHeight="1">
      <c r="A115" s="4181"/>
      <c r="B115" s="4181"/>
      <c r="C115" s="4181"/>
      <c r="D115" s="4181"/>
      <c r="E115" s="4181"/>
      <c r="F115" s="4181"/>
      <c r="G115" s="4181"/>
      <c r="H115" s="4181"/>
      <c r="I115" s="4181"/>
      <c r="J115" s="4181"/>
      <c r="K115" s="4181"/>
      <c r="L115" s="4181"/>
      <c r="M115" s="4181"/>
      <c r="N115" s="4181"/>
      <c r="O115" s="4181"/>
      <c r="P115" s="4181"/>
      <c r="Q115" s="4181"/>
      <c r="R115" s="4181"/>
      <c r="S115" s="4181"/>
      <c r="T115" s="4181"/>
      <c r="U115" s="4181"/>
      <c r="V115" s="4181"/>
      <c r="W115" s="4181"/>
      <c r="X115" s="4181"/>
      <c r="Y115" s="4181"/>
      <c r="Z115" s="4181"/>
    </row>
    <row r="116" ht="20.25" customHeight="1">
      <c r="A116" s="4181"/>
      <c r="B116" s="4181"/>
      <c r="C116" s="4181"/>
      <c r="D116" s="4181"/>
      <c r="E116" s="4181"/>
      <c r="F116" s="4181"/>
      <c r="G116" s="4181"/>
      <c r="H116" s="4181"/>
      <c r="I116" s="4181"/>
      <c r="J116" s="4181"/>
      <c r="K116" s="4181"/>
      <c r="L116" s="4181"/>
      <c r="M116" s="4181"/>
      <c r="N116" s="4181"/>
      <c r="O116" s="4181"/>
      <c r="P116" s="4181"/>
      <c r="Q116" s="4181"/>
      <c r="R116" s="4181"/>
      <c r="S116" s="4181"/>
      <c r="T116" s="4181"/>
      <c r="U116" s="4181"/>
      <c r="V116" s="4181"/>
      <c r="W116" s="4181"/>
      <c r="X116" s="4181"/>
      <c r="Y116" s="4181"/>
      <c r="Z116" s="4181"/>
    </row>
    <row r="117" ht="20.25" customHeight="1">
      <c r="A117" s="4181"/>
      <c r="B117" s="4181"/>
      <c r="C117" s="4181"/>
      <c r="D117" s="4181"/>
      <c r="E117" s="4181"/>
      <c r="F117" s="4181"/>
      <c r="G117" s="4181"/>
      <c r="H117" s="4181"/>
      <c r="I117" s="4181"/>
      <c r="J117" s="4181"/>
      <c r="K117" s="4181"/>
      <c r="L117" s="4181"/>
      <c r="M117" s="4181"/>
      <c r="N117" s="4181"/>
      <c r="O117" s="4181"/>
      <c r="P117" s="4181"/>
      <c r="Q117" s="4181"/>
      <c r="R117" s="4181"/>
      <c r="S117" s="4181"/>
      <c r="T117" s="4181"/>
      <c r="U117" s="4181"/>
      <c r="V117" s="4181"/>
      <c r="W117" s="4181"/>
      <c r="X117" s="4181"/>
      <c r="Y117" s="4181"/>
      <c r="Z117" s="4181"/>
    </row>
    <row r="118" ht="20.25" customHeight="1">
      <c r="A118" s="4181"/>
      <c r="B118" s="4181"/>
      <c r="C118" s="4181"/>
      <c r="D118" s="4181"/>
      <c r="E118" s="4181"/>
      <c r="F118" s="4181"/>
      <c r="G118" s="4181"/>
      <c r="H118" s="4181"/>
      <c r="I118" s="4181"/>
      <c r="J118" s="4181"/>
      <c r="K118" s="4181"/>
      <c r="L118" s="4181"/>
      <c r="M118" s="4181"/>
      <c r="N118" s="4181"/>
      <c r="O118" s="4181"/>
      <c r="P118" s="4181"/>
      <c r="Q118" s="4181"/>
      <c r="R118" s="4181"/>
      <c r="S118" s="4181"/>
      <c r="T118" s="4181"/>
      <c r="U118" s="4181"/>
      <c r="V118" s="4181"/>
      <c r="W118" s="4181"/>
      <c r="X118" s="4181"/>
      <c r="Y118" s="4181"/>
      <c r="Z118" s="4181"/>
    </row>
    <row r="119" ht="20.25" customHeight="1">
      <c r="A119" s="4181"/>
      <c r="B119" s="4181"/>
      <c r="C119" s="4181"/>
      <c r="D119" s="4181"/>
      <c r="E119" s="4181"/>
      <c r="F119" s="4181"/>
      <c r="G119" s="4181"/>
      <c r="H119" s="4181"/>
      <c r="I119" s="4181"/>
      <c r="J119" s="4181"/>
      <c r="K119" s="4181"/>
      <c r="L119" s="4181"/>
      <c r="M119" s="4181"/>
      <c r="N119" s="4181"/>
      <c r="O119" s="4181"/>
      <c r="P119" s="4181"/>
      <c r="Q119" s="4181"/>
      <c r="R119" s="4181"/>
      <c r="S119" s="4181"/>
      <c r="T119" s="4181"/>
      <c r="U119" s="4181"/>
      <c r="V119" s="4181"/>
      <c r="W119" s="4181"/>
      <c r="X119" s="4181"/>
      <c r="Y119" s="4181"/>
      <c r="Z119" s="4181"/>
    </row>
    <row r="120" ht="20.25" customHeight="1">
      <c r="A120" s="4181"/>
      <c r="B120" s="4181"/>
      <c r="C120" s="4181"/>
      <c r="D120" s="4181"/>
      <c r="E120" s="4181"/>
      <c r="F120" s="4181"/>
      <c r="G120" s="4181"/>
      <c r="H120" s="4181"/>
      <c r="I120" s="4181"/>
      <c r="J120" s="4181"/>
      <c r="K120" s="4181"/>
      <c r="L120" s="4181"/>
      <c r="M120" s="4181"/>
      <c r="N120" s="4181"/>
      <c r="O120" s="4181"/>
      <c r="P120" s="4181"/>
      <c r="Q120" s="4181"/>
      <c r="R120" s="4181"/>
      <c r="S120" s="4181"/>
      <c r="T120" s="4181"/>
      <c r="U120" s="4181"/>
      <c r="V120" s="4181"/>
      <c r="W120" s="4181"/>
      <c r="X120" s="4181"/>
      <c r="Y120" s="4181"/>
      <c r="Z120" s="4181"/>
    </row>
    <row r="121" ht="20.25" customHeight="1">
      <c r="A121" s="4181"/>
      <c r="B121" s="4181"/>
      <c r="C121" s="4181"/>
      <c r="D121" s="4181"/>
      <c r="E121" s="4181"/>
      <c r="F121" s="4181"/>
      <c r="G121" s="4181"/>
      <c r="H121" s="4181"/>
      <c r="I121" s="4181"/>
      <c r="J121" s="4181"/>
      <c r="K121" s="4181"/>
      <c r="L121" s="4181"/>
      <c r="M121" s="4181"/>
      <c r="N121" s="4181"/>
      <c r="O121" s="4181"/>
      <c r="P121" s="4181"/>
      <c r="Q121" s="4181"/>
      <c r="R121" s="4181"/>
      <c r="S121" s="4181"/>
      <c r="T121" s="4181"/>
      <c r="U121" s="4181"/>
      <c r="V121" s="4181"/>
      <c r="W121" s="4181"/>
      <c r="X121" s="4181"/>
      <c r="Y121" s="4181"/>
      <c r="Z121" s="4181"/>
    </row>
    <row r="122" ht="20.25" customHeight="1">
      <c r="A122" s="4181"/>
      <c r="B122" s="4181"/>
      <c r="C122" s="4181"/>
      <c r="D122" s="4181"/>
      <c r="E122" s="4181"/>
      <c r="F122" s="4181"/>
      <c r="G122" s="4181"/>
      <c r="H122" s="4181"/>
      <c r="I122" s="4181"/>
      <c r="J122" s="4181"/>
      <c r="K122" s="4181"/>
      <c r="L122" s="4181"/>
      <c r="M122" s="4181"/>
      <c r="N122" s="4181"/>
      <c r="O122" s="4181"/>
      <c r="P122" s="4181"/>
      <c r="Q122" s="4181"/>
      <c r="R122" s="4181"/>
      <c r="S122" s="4181"/>
      <c r="T122" s="4181"/>
      <c r="U122" s="4181"/>
      <c r="V122" s="4181"/>
      <c r="W122" s="4181"/>
      <c r="X122" s="4181"/>
      <c r="Y122" s="4181"/>
      <c r="Z122" s="4181"/>
    </row>
    <row r="123" ht="20.25" customHeight="1">
      <c r="A123" s="4181"/>
      <c r="B123" s="4181"/>
      <c r="C123" s="4181"/>
      <c r="D123" s="4181"/>
      <c r="E123" s="4181"/>
      <c r="F123" s="4181"/>
      <c r="G123" s="4181"/>
      <c r="H123" s="4181"/>
      <c r="I123" s="4181"/>
      <c r="J123" s="4181"/>
      <c r="K123" s="4181"/>
      <c r="L123" s="4181"/>
      <c r="M123" s="4181"/>
      <c r="N123" s="4181"/>
      <c r="O123" s="4181"/>
      <c r="P123" s="4181"/>
      <c r="Q123" s="4181"/>
      <c r="R123" s="4181"/>
      <c r="S123" s="4181"/>
      <c r="T123" s="4181"/>
      <c r="U123" s="4181"/>
      <c r="V123" s="4181"/>
      <c r="W123" s="4181"/>
      <c r="X123" s="4181"/>
      <c r="Y123" s="4181"/>
      <c r="Z123" s="4181"/>
    </row>
    <row r="124" ht="20.25" customHeight="1">
      <c r="A124" s="4181"/>
      <c r="B124" s="4181"/>
      <c r="C124" s="4181"/>
      <c r="D124" s="4181"/>
      <c r="E124" s="4181"/>
      <c r="F124" s="4181"/>
      <c r="G124" s="4181"/>
      <c r="H124" s="4181"/>
      <c r="I124" s="4181"/>
      <c r="J124" s="4181"/>
      <c r="K124" s="4181"/>
      <c r="L124" s="4181"/>
      <c r="M124" s="4181"/>
      <c r="N124" s="4181"/>
      <c r="O124" s="4181"/>
      <c r="P124" s="4181"/>
      <c r="Q124" s="4181"/>
      <c r="R124" s="4181"/>
      <c r="S124" s="4181"/>
      <c r="T124" s="4181"/>
      <c r="U124" s="4181"/>
      <c r="V124" s="4181"/>
      <c r="W124" s="4181"/>
      <c r="X124" s="4181"/>
      <c r="Y124" s="4181"/>
      <c r="Z124" s="4181"/>
    </row>
    <row r="125" ht="20.25" customHeight="1">
      <c r="A125" s="4181"/>
      <c r="B125" s="4181"/>
      <c r="C125" s="4181"/>
      <c r="D125" s="4181"/>
      <c r="E125" s="4181"/>
      <c r="F125" s="4181"/>
      <c r="G125" s="4181"/>
      <c r="H125" s="4181"/>
      <c r="I125" s="4181"/>
      <c r="J125" s="4181"/>
      <c r="K125" s="4181"/>
      <c r="L125" s="4181"/>
      <c r="M125" s="4181"/>
      <c r="N125" s="4181"/>
      <c r="O125" s="4181"/>
      <c r="P125" s="4181"/>
      <c r="Q125" s="4181"/>
      <c r="R125" s="4181"/>
      <c r="S125" s="4181"/>
      <c r="T125" s="4181"/>
      <c r="U125" s="4181"/>
      <c r="V125" s="4181"/>
      <c r="W125" s="4181"/>
      <c r="X125" s="4181"/>
      <c r="Y125" s="4181"/>
      <c r="Z125" s="4181"/>
    </row>
    <row r="126" ht="20.25" customHeight="1">
      <c r="A126" s="4181"/>
      <c r="B126" s="4181"/>
      <c r="C126" s="4181"/>
      <c r="D126" s="4181"/>
      <c r="E126" s="4181"/>
      <c r="F126" s="4181"/>
      <c r="G126" s="4181"/>
      <c r="H126" s="4181"/>
      <c r="I126" s="4181"/>
      <c r="J126" s="4181"/>
      <c r="K126" s="4181"/>
      <c r="L126" s="4181"/>
      <c r="M126" s="4181"/>
      <c r="N126" s="4181"/>
      <c r="O126" s="4181"/>
      <c r="P126" s="4181"/>
      <c r="Q126" s="4181"/>
      <c r="R126" s="4181"/>
      <c r="S126" s="4181"/>
      <c r="T126" s="4181"/>
      <c r="U126" s="4181"/>
      <c r="V126" s="4181"/>
      <c r="W126" s="4181"/>
      <c r="X126" s="4181"/>
      <c r="Y126" s="4181"/>
      <c r="Z126" s="4181"/>
    </row>
    <row r="127" ht="20.25" customHeight="1">
      <c r="A127" s="4181"/>
      <c r="B127" s="4181"/>
      <c r="C127" s="4181"/>
      <c r="D127" s="4181"/>
      <c r="E127" s="4181"/>
      <c r="F127" s="4181"/>
      <c r="G127" s="4181"/>
      <c r="H127" s="4181"/>
      <c r="I127" s="4181"/>
      <c r="J127" s="4181"/>
      <c r="K127" s="4181"/>
      <c r="L127" s="4181"/>
      <c r="M127" s="4181"/>
      <c r="N127" s="4181"/>
      <c r="O127" s="4181"/>
      <c r="P127" s="4181"/>
      <c r="Q127" s="4181"/>
      <c r="R127" s="4181"/>
      <c r="S127" s="4181"/>
      <c r="T127" s="4181"/>
      <c r="U127" s="4181"/>
      <c r="V127" s="4181"/>
      <c r="W127" s="4181"/>
      <c r="X127" s="4181"/>
      <c r="Y127" s="4181"/>
      <c r="Z127" s="4181"/>
    </row>
    <row r="128" ht="20.25" customHeight="1">
      <c r="A128" s="4181"/>
      <c r="B128" s="4181"/>
      <c r="C128" s="4181"/>
      <c r="D128" s="4181"/>
      <c r="E128" s="4181"/>
      <c r="F128" s="4181"/>
      <c r="G128" s="4181"/>
      <c r="H128" s="4181"/>
      <c r="I128" s="4181"/>
      <c r="J128" s="4181"/>
      <c r="K128" s="4181"/>
      <c r="L128" s="4181"/>
      <c r="M128" s="4181"/>
      <c r="N128" s="4181"/>
      <c r="O128" s="4181"/>
      <c r="P128" s="4181"/>
      <c r="Q128" s="4181"/>
      <c r="R128" s="4181"/>
      <c r="S128" s="4181"/>
      <c r="T128" s="4181"/>
      <c r="U128" s="4181"/>
      <c r="V128" s="4181"/>
      <c r="W128" s="4181"/>
      <c r="X128" s="4181"/>
      <c r="Y128" s="4181"/>
      <c r="Z128" s="4181"/>
    </row>
    <row r="129" ht="20.25" customHeight="1">
      <c r="A129" s="4181"/>
      <c r="B129" s="4181"/>
      <c r="C129" s="4181"/>
      <c r="D129" s="4181"/>
      <c r="E129" s="4181"/>
      <c r="F129" s="4181"/>
      <c r="G129" s="4181"/>
      <c r="H129" s="4181"/>
      <c r="I129" s="4181"/>
      <c r="J129" s="4181"/>
      <c r="K129" s="4181"/>
      <c r="L129" s="4181"/>
      <c r="M129" s="4181"/>
      <c r="N129" s="4181"/>
      <c r="O129" s="4181"/>
      <c r="P129" s="4181"/>
      <c r="Q129" s="4181"/>
      <c r="R129" s="4181"/>
      <c r="S129" s="4181"/>
      <c r="T129" s="4181"/>
      <c r="U129" s="4181"/>
      <c r="V129" s="4181"/>
      <c r="W129" s="4181"/>
      <c r="X129" s="4181"/>
      <c r="Y129" s="4181"/>
      <c r="Z129" s="4181"/>
    </row>
    <row r="130" ht="20.25" customHeight="1">
      <c r="A130" s="4181"/>
      <c r="B130" s="4181"/>
      <c r="C130" s="4181"/>
      <c r="D130" s="4181"/>
      <c r="E130" s="4181"/>
      <c r="F130" s="4181"/>
      <c r="G130" s="4181"/>
      <c r="H130" s="4181"/>
      <c r="I130" s="4181"/>
      <c r="J130" s="4181"/>
      <c r="K130" s="4181"/>
      <c r="L130" s="4181"/>
      <c r="M130" s="4181"/>
      <c r="N130" s="4181"/>
      <c r="O130" s="4181"/>
      <c r="P130" s="4181"/>
      <c r="Q130" s="4181"/>
      <c r="R130" s="4181"/>
      <c r="S130" s="4181"/>
      <c r="T130" s="4181"/>
      <c r="U130" s="4181"/>
      <c r="V130" s="4181"/>
      <c r="W130" s="4181"/>
      <c r="X130" s="4181"/>
      <c r="Y130" s="4181"/>
      <c r="Z130" s="4181"/>
    </row>
    <row r="131" ht="20.25" customHeight="1">
      <c r="A131" s="4181"/>
      <c r="B131" s="4181"/>
      <c r="C131" s="4181"/>
      <c r="D131" s="4181"/>
      <c r="E131" s="4181"/>
      <c r="F131" s="4181"/>
      <c r="G131" s="4181"/>
      <c r="H131" s="4181"/>
      <c r="I131" s="4181"/>
      <c r="J131" s="4181"/>
      <c r="K131" s="4181"/>
      <c r="L131" s="4181"/>
      <c r="M131" s="4181"/>
      <c r="N131" s="4181"/>
      <c r="O131" s="4181"/>
      <c r="P131" s="4181"/>
      <c r="Q131" s="4181"/>
      <c r="R131" s="4181"/>
      <c r="S131" s="4181"/>
      <c r="T131" s="4181"/>
      <c r="U131" s="4181"/>
      <c r="V131" s="4181"/>
      <c r="W131" s="4181"/>
      <c r="X131" s="4181"/>
      <c r="Y131" s="4181"/>
      <c r="Z131" s="4181"/>
    </row>
    <row r="132" ht="20.25" customHeight="1">
      <c r="A132" s="4181"/>
      <c r="B132" s="4181"/>
      <c r="C132" s="4181"/>
      <c r="D132" s="4181"/>
      <c r="E132" s="4181"/>
      <c r="F132" s="4181"/>
      <c r="G132" s="4181"/>
      <c r="H132" s="4181"/>
      <c r="I132" s="4181"/>
      <c r="J132" s="4181"/>
      <c r="K132" s="4181"/>
      <c r="L132" s="4181"/>
      <c r="M132" s="4181"/>
      <c r="N132" s="4181"/>
      <c r="O132" s="4181"/>
      <c r="P132" s="4181"/>
      <c r="Q132" s="4181"/>
      <c r="R132" s="4181"/>
      <c r="S132" s="4181"/>
      <c r="T132" s="4181"/>
      <c r="U132" s="4181"/>
      <c r="V132" s="4181"/>
      <c r="W132" s="4181"/>
      <c r="X132" s="4181"/>
      <c r="Y132" s="4181"/>
      <c r="Z132" s="4181"/>
    </row>
    <row r="133" ht="20.25" customHeight="1">
      <c r="A133" s="4181"/>
      <c r="B133" s="4181"/>
      <c r="C133" s="4181"/>
      <c r="D133" s="4181"/>
      <c r="E133" s="4181"/>
      <c r="F133" s="4181"/>
      <c r="G133" s="4181"/>
      <c r="H133" s="4181"/>
      <c r="I133" s="4181"/>
      <c r="J133" s="4181"/>
      <c r="K133" s="4181"/>
      <c r="L133" s="4181"/>
      <c r="M133" s="4181"/>
      <c r="N133" s="4181"/>
      <c r="O133" s="4181"/>
      <c r="P133" s="4181"/>
      <c r="Q133" s="4181"/>
      <c r="R133" s="4181"/>
      <c r="S133" s="4181"/>
      <c r="T133" s="4181"/>
      <c r="U133" s="4181"/>
      <c r="V133" s="4181"/>
      <c r="W133" s="4181"/>
      <c r="X133" s="4181"/>
      <c r="Y133" s="4181"/>
      <c r="Z133" s="4181"/>
    </row>
    <row r="134" ht="20.25" customHeight="1">
      <c r="A134" s="4181"/>
      <c r="B134" s="4181"/>
      <c r="C134" s="4181"/>
      <c r="D134" s="4181"/>
      <c r="E134" s="4181"/>
      <c r="F134" s="4181"/>
      <c r="G134" s="4181"/>
      <c r="H134" s="4181"/>
      <c r="I134" s="4181"/>
      <c r="J134" s="4181"/>
      <c r="K134" s="4181"/>
      <c r="L134" s="4181"/>
      <c r="M134" s="4181"/>
      <c r="N134" s="4181"/>
      <c r="O134" s="4181"/>
      <c r="P134" s="4181"/>
      <c r="Q134" s="4181"/>
      <c r="R134" s="4181"/>
      <c r="S134" s="4181"/>
      <c r="T134" s="4181"/>
      <c r="U134" s="4181"/>
      <c r="V134" s="4181"/>
      <c r="W134" s="4181"/>
      <c r="X134" s="4181"/>
      <c r="Y134" s="4181"/>
      <c r="Z134" s="4181"/>
    </row>
    <row r="135" ht="20.25" customHeight="1">
      <c r="A135" s="4181"/>
      <c r="B135" s="4181"/>
      <c r="C135" s="4181"/>
      <c r="D135" s="4181"/>
      <c r="E135" s="4181"/>
      <c r="F135" s="4181"/>
      <c r="G135" s="4181"/>
      <c r="H135" s="4181"/>
      <c r="I135" s="4181"/>
      <c r="J135" s="4181"/>
      <c r="K135" s="4181"/>
      <c r="L135" s="4181"/>
      <c r="M135" s="4181"/>
      <c r="N135" s="4181"/>
      <c r="O135" s="4181"/>
      <c r="P135" s="4181"/>
      <c r="Q135" s="4181"/>
      <c r="R135" s="4181"/>
      <c r="S135" s="4181"/>
      <c r="T135" s="4181"/>
      <c r="U135" s="4181"/>
      <c r="V135" s="4181"/>
      <c r="W135" s="4181"/>
      <c r="X135" s="4181"/>
      <c r="Y135" s="4181"/>
      <c r="Z135" s="4181"/>
    </row>
    <row r="136" ht="20.25" customHeight="1">
      <c r="A136" s="4181"/>
      <c r="B136" s="4181"/>
      <c r="C136" s="4181"/>
      <c r="D136" s="4181"/>
      <c r="E136" s="4181"/>
      <c r="F136" s="4181"/>
      <c r="G136" s="4181"/>
      <c r="H136" s="4181"/>
      <c r="I136" s="4181"/>
      <c r="J136" s="4181"/>
      <c r="K136" s="4181"/>
      <c r="L136" s="4181"/>
      <c r="M136" s="4181"/>
      <c r="N136" s="4181"/>
      <c r="O136" s="4181"/>
      <c r="P136" s="4181"/>
      <c r="Q136" s="4181"/>
      <c r="R136" s="4181"/>
      <c r="S136" s="4181"/>
      <c r="T136" s="4181"/>
      <c r="U136" s="4181"/>
      <c r="V136" s="4181"/>
      <c r="W136" s="4181"/>
      <c r="X136" s="4181"/>
      <c r="Y136" s="4181"/>
      <c r="Z136" s="4181"/>
    </row>
    <row r="137" ht="20.25" customHeight="1">
      <c r="A137" s="4181"/>
      <c r="B137" s="4181"/>
      <c r="C137" s="4181"/>
      <c r="D137" s="4181"/>
      <c r="E137" s="4181"/>
      <c r="F137" s="4181"/>
      <c r="G137" s="4181"/>
      <c r="H137" s="4181"/>
      <c r="I137" s="4181"/>
      <c r="J137" s="4181"/>
      <c r="K137" s="4181"/>
      <c r="L137" s="4181"/>
      <c r="M137" s="4181"/>
      <c r="N137" s="4181"/>
      <c r="O137" s="4181"/>
      <c r="P137" s="4181"/>
      <c r="Q137" s="4181"/>
      <c r="R137" s="4181"/>
      <c r="S137" s="4181"/>
      <c r="T137" s="4181"/>
      <c r="U137" s="4181"/>
      <c r="V137" s="4181"/>
      <c r="W137" s="4181"/>
      <c r="X137" s="4181"/>
      <c r="Y137" s="4181"/>
      <c r="Z137" s="4181"/>
    </row>
    <row r="138" ht="20.25" customHeight="1">
      <c r="A138" s="4181"/>
      <c r="B138" s="4181"/>
      <c r="C138" s="4181"/>
      <c r="D138" s="4181"/>
      <c r="E138" s="4181"/>
      <c r="F138" s="4181"/>
      <c r="G138" s="4181"/>
      <c r="H138" s="4181"/>
      <c r="I138" s="4181"/>
      <c r="J138" s="4181"/>
      <c r="K138" s="4181"/>
      <c r="L138" s="4181"/>
      <c r="M138" s="4181"/>
      <c r="N138" s="4181"/>
      <c r="O138" s="4181"/>
      <c r="P138" s="4181"/>
      <c r="Q138" s="4181"/>
      <c r="R138" s="4181"/>
      <c r="S138" s="4181"/>
      <c r="T138" s="4181"/>
      <c r="U138" s="4181"/>
      <c r="V138" s="4181"/>
      <c r="W138" s="4181"/>
      <c r="X138" s="4181"/>
      <c r="Y138" s="4181"/>
      <c r="Z138" s="4181"/>
    </row>
    <row r="139" ht="20.25" customHeight="1">
      <c r="A139" s="4181"/>
      <c r="B139" s="4181"/>
      <c r="C139" s="4181"/>
      <c r="D139" s="4181"/>
      <c r="E139" s="4181"/>
      <c r="F139" s="4181"/>
      <c r="G139" s="4181"/>
      <c r="H139" s="4181"/>
      <c r="I139" s="4181"/>
      <c r="J139" s="4181"/>
      <c r="K139" s="4181"/>
      <c r="L139" s="4181"/>
      <c r="M139" s="4181"/>
      <c r="N139" s="4181"/>
      <c r="O139" s="4181"/>
      <c r="P139" s="4181"/>
      <c r="Q139" s="4181"/>
      <c r="R139" s="4181"/>
      <c r="S139" s="4181"/>
      <c r="T139" s="4181"/>
      <c r="U139" s="4181"/>
      <c r="V139" s="4181"/>
      <c r="W139" s="4181"/>
      <c r="X139" s="4181"/>
      <c r="Y139" s="4181"/>
      <c r="Z139" s="4181"/>
    </row>
    <row r="140" ht="20.25" customHeight="1">
      <c r="A140" s="4181"/>
      <c r="B140" s="4181"/>
      <c r="C140" s="4181"/>
      <c r="D140" s="4181"/>
      <c r="E140" s="4181"/>
      <c r="F140" s="4181"/>
      <c r="G140" s="4181"/>
      <c r="H140" s="4181"/>
      <c r="I140" s="4181"/>
      <c r="J140" s="4181"/>
      <c r="K140" s="4181"/>
      <c r="L140" s="4181"/>
      <c r="M140" s="4181"/>
      <c r="N140" s="4181"/>
      <c r="O140" s="4181"/>
      <c r="P140" s="4181"/>
      <c r="Q140" s="4181"/>
      <c r="R140" s="4181"/>
      <c r="S140" s="4181"/>
      <c r="T140" s="4181"/>
      <c r="U140" s="4181"/>
      <c r="V140" s="4181"/>
      <c r="W140" s="4181"/>
      <c r="X140" s="4181"/>
      <c r="Y140" s="4181"/>
      <c r="Z140" s="4181"/>
    </row>
    <row r="141" ht="20.25" customHeight="1">
      <c r="A141" s="4181"/>
      <c r="B141" s="4181"/>
      <c r="C141" s="4181"/>
      <c r="D141" s="4181"/>
      <c r="E141" s="4181"/>
      <c r="F141" s="4181"/>
      <c r="G141" s="4181"/>
      <c r="H141" s="4181"/>
      <c r="I141" s="4181"/>
      <c r="J141" s="4181"/>
      <c r="K141" s="4181"/>
      <c r="L141" s="4181"/>
      <c r="M141" s="4181"/>
      <c r="N141" s="4181"/>
      <c r="O141" s="4181"/>
      <c r="P141" s="4181"/>
      <c r="Q141" s="4181"/>
      <c r="R141" s="4181"/>
      <c r="S141" s="4181"/>
      <c r="T141" s="4181"/>
      <c r="U141" s="4181"/>
      <c r="V141" s="4181"/>
      <c r="W141" s="4181"/>
      <c r="X141" s="4181"/>
      <c r="Y141" s="4181"/>
      <c r="Z141" s="4181"/>
    </row>
    <row r="142" ht="20.25" customHeight="1">
      <c r="A142" s="4181"/>
      <c r="B142" s="4181"/>
      <c r="C142" s="4181"/>
      <c r="D142" s="4181"/>
      <c r="E142" s="4181"/>
      <c r="F142" s="4181"/>
      <c r="G142" s="4181"/>
      <c r="H142" s="4181"/>
      <c r="I142" s="4181"/>
      <c r="J142" s="4181"/>
      <c r="K142" s="4181"/>
      <c r="L142" s="4181"/>
      <c r="M142" s="4181"/>
      <c r="N142" s="4181"/>
      <c r="O142" s="4181"/>
      <c r="P142" s="4181"/>
      <c r="Q142" s="4181"/>
      <c r="R142" s="4181"/>
      <c r="S142" s="4181"/>
      <c r="T142" s="4181"/>
      <c r="U142" s="4181"/>
      <c r="V142" s="4181"/>
      <c r="W142" s="4181"/>
      <c r="X142" s="4181"/>
      <c r="Y142" s="4181"/>
      <c r="Z142" s="4181"/>
    </row>
    <row r="143" ht="20.25" customHeight="1">
      <c r="A143" s="4181"/>
      <c r="B143" s="4181"/>
      <c r="C143" s="4181"/>
      <c r="D143" s="4181"/>
      <c r="E143" s="4181"/>
      <c r="F143" s="4181"/>
      <c r="G143" s="4181"/>
      <c r="H143" s="4181"/>
      <c r="I143" s="4181"/>
      <c r="J143" s="4181"/>
      <c r="K143" s="4181"/>
      <c r="L143" s="4181"/>
      <c r="M143" s="4181"/>
      <c r="N143" s="4181"/>
      <c r="O143" s="4181"/>
      <c r="P143" s="4181"/>
      <c r="Q143" s="4181"/>
      <c r="R143" s="4181"/>
      <c r="S143" s="4181"/>
      <c r="T143" s="4181"/>
      <c r="U143" s="4181"/>
      <c r="V143" s="4181"/>
      <c r="W143" s="4181"/>
      <c r="X143" s="4181"/>
      <c r="Y143" s="4181"/>
      <c r="Z143" s="4181"/>
    </row>
    <row r="144" ht="20.25" customHeight="1">
      <c r="A144" s="4181"/>
      <c r="B144" s="4181"/>
      <c r="C144" s="4181"/>
      <c r="D144" s="4181"/>
      <c r="E144" s="4181"/>
      <c r="F144" s="4181"/>
      <c r="G144" s="4181"/>
      <c r="H144" s="4181"/>
      <c r="I144" s="4181"/>
      <c r="J144" s="4181"/>
      <c r="K144" s="4181"/>
      <c r="L144" s="4181"/>
      <c r="M144" s="4181"/>
      <c r="N144" s="4181"/>
      <c r="O144" s="4181"/>
      <c r="P144" s="4181"/>
      <c r="Q144" s="4181"/>
      <c r="R144" s="4181"/>
      <c r="S144" s="4181"/>
      <c r="T144" s="4181"/>
      <c r="U144" s="4181"/>
      <c r="V144" s="4181"/>
      <c r="W144" s="4181"/>
      <c r="X144" s="4181"/>
      <c r="Y144" s="4181"/>
      <c r="Z144" s="4181"/>
    </row>
    <row r="145" ht="20.25" customHeight="1">
      <c r="A145" s="4181"/>
      <c r="B145" s="4181"/>
      <c r="C145" s="4181"/>
      <c r="D145" s="4181"/>
      <c r="E145" s="4181"/>
      <c r="F145" s="4181"/>
      <c r="G145" s="4181"/>
      <c r="H145" s="4181"/>
      <c r="I145" s="4181"/>
      <c r="J145" s="4181"/>
      <c r="K145" s="4181"/>
      <c r="L145" s="4181"/>
      <c r="M145" s="4181"/>
      <c r="N145" s="4181"/>
      <c r="O145" s="4181"/>
      <c r="P145" s="4181"/>
      <c r="Q145" s="4181"/>
      <c r="R145" s="4181"/>
      <c r="S145" s="4181"/>
      <c r="T145" s="4181"/>
      <c r="U145" s="4181"/>
      <c r="V145" s="4181"/>
      <c r="W145" s="4181"/>
      <c r="X145" s="4181"/>
      <c r="Y145" s="4181"/>
      <c r="Z145" s="4181"/>
    </row>
    <row r="146" ht="20.25" customHeight="1">
      <c r="A146" s="4181"/>
      <c r="B146" s="4181"/>
      <c r="C146" s="4181"/>
      <c r="D146" s="4181"/>
      <c r="E146" s="4181"/>
      <c r="F146" s="4181"/>
      <c r="G146" s="4181"/>
      <c r="H146" s="4181"/>
      <c r="I146" s="4181"/>
      <c r="J146" s="4181"/>
      <c r="K146" s="4181"/>
      <c r="L146" s="4181"/>
      <c r="M146" s="4181"/>
      <c r="N146" s="4181"/>
      <c r="O146" s="4181"/>
      <c r="P146" s="4181"/>
      <c r="Q146" s="4181"/>
      <c r="R146" s="4181"/>
      <c r="S146" s="4181"/>
      <c r="T146" s="4181"/>
      <c r="U146" s="4181"/>
      <c r="V146" s="4181"/>
      <c r="W146" s="4181"/>
      <c r="X146" s="4181"/>
      <c r="Y146" s="4181"/>
      <c r="Z146" s="4181"/>
    </row>
    <row r="147" ht="20.25" customHeight="1">
      <c r="A147" s="4181"/>
      <c r="B147" s="4181"/>
      <c r="C147" s="4181"/>
      <c r="D147" s="4181"/>
      <c r="E147" s="4181"/>
      <c r="F147" s="4181"/>
      <c r="G147" s="4181"/>
      <c r="H147" s="4181"/>
      <c r="I147" s="4181"/>
      <c r="J147" s="4181"/>
      <c r="K147" s="4181"/>
      <c r="L147" s="4181"/>
      <c r="M147" s="4181"/>
      <c r="N147" s="4181"/>
      <c r="O147" s="4181"/>
      <c r="P147" s="4181"/>
      <c r="Q147" s="4181"/>
      <c r="R147" s="4181"/>
      <c r="S147" s="4181"/>
      <c r="T147" s="4181"/>
      <c r="U147" s="4181"/>
      <c r="V147" s="4181"/>
      <c r="W147" s="4181"/>
      <c r="X147" s="4181"/>
      <c r="Y147" s="4181"/>
      <c r="Z147" s="4181"/>
    </row>
    <row r="148" ht="20.25" customHeight="1">
      <c r="A148" s="4181"/>
      <c r="B148" s="4181"/>
      <c r="C148" s="4181"/>
      <c r="D148" s="4181"/>
      <c r="E148" s="4181"/>
      <c r="F148" s="4181"/>
      <c r="G148" s="4181"/>
      <c r="H148" s="4181"/>
      <c r="I148" s="4181"/>
      <c r="J148" s="4181"/>
      <c r="K148" s="4181"/>
      <c r="L148" s="4181"/>
      <c r="M148" s="4181"/>
      <c r="N148" s="4181"/>
      <c r="O148" s="4181"/>
      <c r="P148" s="4181"/>
      <c r="Q148" s="4181"/>
      <c r="R148" s="4181"/>
      <c r="S148" s="4181"/>
      <c r="T148" s="4181"/>
      <c r="U148" s="4181"/>
      <c r="V148" s="4181"/>
      <c r="W148" s="4181"/>
      <c r="X148" s="4181"/>
      <c r="Y148" s="4181"/>
      <c r="Z148" s="4181"/>
    </row>
    <row r="149" ht="20.25" customHeight="1">
      <c r="A149" s="4181"/>
      <c r="B149" s="4181"/>
      <c r="C149" s="4181"/>
      <c r="D149" s="4181"/>
      <c r="E149" s="4181"/>
      <c r="F149" s="4181"/>
      <c r="G149" s="4181"/>
      <c r="H149" s="4181"/>
      <c r="I149" s="4181"/>
      <c r="J149" s="4181"/>
      <c r="K149" s="4181"/>
      <c r="L149" s="4181"/>
      <c r="M149" s="4181"/>
      <c r="N149" s="4181"/>
      <c r="O149" s="4181"/>
      <c r="P149" s="4181"/>
      <c r="Q149" s="4181"/>
      <c r="R149" s="4181"/>
      <c r="S149" s="4181"/>
      <c r="T149" s="4181"/>
      <c r="U149" s="4181"/>
      <c r="V149" s="4181"/>
      <c r="W149" s="4181"/>
      <c r="X149" s="4181"/>
      <c r="Y149" s="4181"/>
      <c r="Z149" s="4181"/>
    </row>
    <row r="150" ht="20.25" customHeight="1">
      <c r="A150" s="4181"/>
      <c r="B150" s="4181"/>
      <c r="C150" s="4181"/>
      <c r="D150" s="4181"/>
      <c r="E150" s="4181"/>
      <c r="F150" s="4181"/>
      <c r="G150" s="4181"/>
      <c r="H150" s="4181"/>
      <c r="I150" s="4181"/>
      <c r="J150" s="4181"/>
      <c r="K150" s="4181"/>
      <c r="L150" s="4181"/>
      <c r="M150" s="4181"/>
      <c r="N150" s="4181"/>
      <c r="O150" s="4181"/>
      <c r="P150" s="4181"/>
      <c r="Q150" s="4181"/>
      <c r="R150" s="4181"/>
      <c r="S150" s="4181"/>
      <c r="T150" s="4181"/>
      <c r="U150" s="4181"/>
      <c r="V150" s="4181"/>
      <c r="W150" s="4181"/>
      <c r="X150" s="4181"/>
      <c r="Y150" s="4181"/>
      <c r="Z150" s="4181"/>
    </row>
    <row r="151" ht="20.25" customHeight="1">
      <c r="A151" s="4181"/>
      <c r="B151" s="4181"/>
      <c r="C151" s="4181"/>
      <c r="D151" s="4181"/>
      <c r="E151" s="4181"/>
      <c r="F151" s="4181"/>
      <c r="G151" s="4181"/>
      <c r="H151" s="4181"/>
      <c r="I151" s="4181"/>
      <c r="J151" s="4181"/>
      <c r="K151" s="4181"/>
      <c r="L151" s="4181"/>
      <c r="M151" s="4181"/>
      <c r="N151" s="4181"/>
      <c r="O151" s="4181"/>
      <c r="P151" s="4181"/>
      <c r="Q151" s="4181"/>
      <c r="R151" s="4181"/>
      <c r="S151" s="4181"/>
      <c r="T151" s="4181"/>
      <c r="U151" s="4181"/>
      <c r="V151" s="4181"/>
      <c r="W151" s="4181"/>
      <c r="X151" s="4181"/>
      <c r="Y151" s="4181"/>
      <c r="Z151" s="4181"/>
    </row>
    <row r="152" ht="20.25" customHeight="1">
      <c r="A152" s="4181"/>
      <c r="B152" s="4181"/>
      <c r="C152" s="4181"/>
      <c r="D152" s="4181"/>
      <c r="E152" s="4181"/>
      <c r="F152" s="4181"/>
      <c r="G152" s="4181"/>
      <c r="H152" s="4181"/>
      <c r="I152" s="4181"/>
      <c r="J152" s="4181"/>
      <c r="K152" s="4181"/>
      <c r="L152" s="4181"/>
      <c r="M152" s="4181"/>
      <c r="N152" s="4181"/>
      <c r="O152" s="4181"/>
      <c r="P152" s="4181"/>
      <c r="Q152" s="4181"/>
      <c r="R152" s="4181"/>
      <c r="S152" s="4181"/>
      <c r="T152" s="4181"/>
      <c r="U152" s="4181"/>
      <c r="V152" s="4181"/>
      <c r="W152" s="4181"/>
      <c r="X152" s="4181"/>
      <c r="Y152" s="4181"/>
      <c r="Z152" s="4181"/>
    </row>
    <row r="153" ht="20.25" customHeight="1">
      <c r="A153" s="4181"/>
      <c r="B153" s="4181"/>
      <c r="C153" s="4181"/>
      <c r="D153" s="4181"/>
      <c r="E153" s="4181"/>
      <c r="F153" s="4181"/>
      <c r="G153" s="4181"/>
      <c r="H153" s="4181"/>
      <c r="I153" s="4181"/>
      <c r="J153" s="4181"/>
      <c r="K153" s="4181"/>
      <c r="L153" s="4181"/>
      <c r="M153" s="4181"/>
      <c r="N153" s="4181"/>
      <c r="O153" s="4181"/>
      <c r="P153" s="4181"/>
      <c r="Q153" s="4181"/>
      <c r="R153" s="4181"/>
      <c r="S153" s="4181"/>
      <c r="T153" s="4181"/>
      <c r="U153" s="4181"/>
      <c r="V153" s="4181"/>
      <c r="W153" s="4181"/>
      <c r="X153" s="4181"/>
      <c r="Y153" s="4181"/>
      <c r="Z153" s="4181"/>
    </row>
    <row r="154" ht="20.25" customHeight="1">
      <c r="A154" s="4181"/>
      <c r="B154" s="4181"/>
      <c r="C154" s="4181"/>
      <c r="D154" s="4181"/>
      <c r="E154" s="4181"/>
      <c r="F154" s="4181"/>
      <c r="G154" s="4181"/>
      <c r="H154" s="4181"/>
      <c r="I154" s="4181"/>
      <c r="J154" s="4181"/>
      <c r="K154" s="4181"/>
      <c r="L154" s="4181"/>
      <c r="M154" s="4181"/>
      <c r="N154" s="4181"/>
      <c r="O154" s="4181"/>
      <c r="P154" s="4181"/>
      <c r="Q154" s="4181"/>
      <c r="R154" s="4181"/>
      <c r="S154" s="4181"/>
      <c r="T154" s="4181"/>
      <c r="U154" s="4181"/>
      <c r="V154" s="4181"/>
      <c r="W154" s="4181"/>
      <c r="X154" s="4181"/>
      <c r="Y154" s="4181"/>
      <c r="Z154" s="4181"/>
    </row>
    <row r="155" ht="20.25" customHeight="1">
      <c r="A155" s="4181"/>
      <c r="B155" s="4181"/>
      <c r="C155" s="4181"/>
      <c r="D155" s="4181"/>
      <c r="E155" s="4181"/>
      <c r="F155" s="4181"/>
      <c r="G155" s="4181"/>
      <c r="H155" s="4181"/>
      <c r="I155" s="4181"/>
      <c r="J155" s="4181"/>
      <c r="K155" s="4181"/>
      <c r="L155" s="4181"/>
      <c r="M155" s="4181"/>
      <c r="N155" s="4181"/>
      <c r="O155" s="4181"/>
      <c r="P155" s="4181"/>
      <c r="Q155" s="4181"/>
      <c r="R155" s="4181"/>
      <c r="S155" s="4181"/>
      <c r="T155" s="4181"/>
      <c r="U155" s="4181"/>
      <c r="V155" s="4181"/>
      <c r="W155" s="4181"/>
      <c r="X155" s="4181"/>
      <c r="Y155" s="4181"/>
      <c r="Z155" s="4181"/>
    </row>
    <row r="156" ht="20.25" customHeight="1">
      <c r="A156" s="4181"/>
      <c r="B156" s="4181"/>
      <c r="C156" s="4181"/>
      <c r="D156" s="4181"/>
      <c r="E156" s="4181"/>
      <c r="F156" s="4181"/>
      <c r="G156" s="4181"/>
      <c r="H156" s="4181"/>
      <c r="I156" s="4181"/>
      <c r="J156" s="4181"/>
      <c r="K156" s="4181"/>
      <c r="L156" s="4181"/>
      <c r="M156" s="4181"/>
      <c r="N156" s="4181"/>
      <c r="O156" s="4181"/>
      <c r="P156" s="4181"/>
      <c r="Q156" s="4181"/>
      <c r="R156" s="4181"/>
      <c r="S156" s="4181"/>
      <c r="T156" s="4181"/>
      <c r="U156" s="4181"/>
      <c r="V156" s="4181"/>
      <c r="W156" s="4181"/>
      <c r="X156" s="4181"/>
      <c r="Y156" s="4181"/>
      <c r="Z156" s="4181"/>
    </row>
    <row r="157" ht="20.25" customHeight="1">
      <c r="A157" s="4181"/>
      <c r="B157" s="4181"/>
      <c r="C157" s="4181"/>
      <c r="D157" s="4181"/>
      <c r="E157" s="4181"/>
      <c r="F157" s="4181"/>
      <c r="G157" s="4181"/>
      <c r="H157" s="4181"/>
      <c r="I157" s="4181"/>
      <c r="J157" s="4181"/>
      <c r="K157" s="4181"/>
      <c r="L157" s="4181"/>
      <c r="M157" s="4181"/>
      <c r="N157" s="4181"/>
      <c r="O157" s="4181"/>
      <c r="P157" s="4181"/>
      <c r="Q157" s="4181"/>
      <c r="R157" s="4181"/>
      <c r="S157" s="4181"/>
      <c r="T157" s="4181"/>
      <c r="U157" s="4181"/>
      <c r="V157" s="4181"/>
      <c r="W157" s="4181"/>
      <c r="X157" s="4181"/>
      <c r="Y157" s="4181"/>
      <c r="Z157" s="4181"/>
    </row>
    <row r="158" ht="20.25" customHeight="1">
      <c r="A158" s="4181"/>
      <c r="B158" s="4181"/>
      <c r="C158" s="4181"/>
      <c r="D158" s="4181"/>
      <c r="E158" s="4181"/>
      <c r="F158" s="4181"/>
      <c r="G158" s="4181"/>
      <c r="H158" s="4181"/>
      <c r="I158" s="4181"/>
      <c r="J158" s="4181"/>
      <c r="K158" s="4181"/>
      <c r="L158" s="4181"/>
      <c r="M158" s="4181"/>
      <c r="N158" s="4181"/>
      <c r="O158" s="4181"/>
      <c r="P158" s="4181"/>
      <c r="Q158" s="4181"/>
      <c r="R158" s="4181"/>
      <c r="S158" s="4181"/>
      <c r="T158" s="4181"/>
      <c r="U158" s="4181"/>
      <c r="V158" s="4181"/>
      <c r="W158" s="4181"/>
      <c r="X158" s="4181"/>
      <c r="Y158" s="4181"/>
      <c r="Z158" s="4181"/>
    </row>
    <row r="159" ht="20.25" customHeight="1">
      <c r="A159" s="4181"/>
      <c r="B159" s="4181"/>
      <c r="C159" s="4181"/>
      <c r="D159" s="4181"/>
      <c r="E159" s="4181"/>
      <c r="F159" s="4181"/>
      <c r="G159" s="4181"/>
      <c r="H159" s="4181"/>
      <c r="I159" s="4181"/>
      <c r="J159" s="4181"/>
      <c r="K159" s="4181"/>
      <c r="L159" s="4181"/>
      <c r="M159" s="4181"/>
      <c r="N159" s="4181"/>
      <c r="O159" s="4181"/>
      <c r="P159" s="4181"/>
      <c r="Q159" s="4181"/>
      <c r="R159" s="4181"/>
      <c r="S159" s="4181"/>
      <c r="T159" s="4181"/>
      <c r="U159" s="4181"/>
      <c r="V159" s="4181"/>
      <c r="W159" s="4181"/>
      <c r="X159" s="4181"/>
      <c r="Y159" s="4181"/>
      <c r="Z159" s="4181"/>
    </row>
    <row r="160" ht="20.25" customHeight="1">
      <c r="A160" s="4181"/>
      <c r="B160" s="4181"/>
      <c r="C160" s="4181"/>
      <c r="D160" s="4181"/>
      <c r="E160" s="4181"/>
      <c r="F160" s="4181"/>
      <c r="G160" s="4181"/>
      <c r="H160" s="4181"/>
      <c r="I160" s="4181"/>
      <c r="J160" s="4181"/>
      <c r="K160" s="4181"/>
      <c r="L160" s="4181"/>
      <c r="M160" s="4181"/>
      <c r="N160" s="4181"/>
      <c r="O160" s="4181"/>
      <c r="P160" s="4181"/>
      <c r="Q160" s="4181"/>
      <c r="R160" s="4181"/>
      <c r="S160" s="4181"/>
      <c r="T160" s="4181"/>
      <c r="U160" s="4181"/>
      <c r="V160" s="4181"/>
      <c r="W160" s="4181"/>
      <c r="X160" s="4181"/>
      <c r="Y160" s="4181"/>
      <c r="Z160" s="4181"/>
    </row>
    <row r="161" ht="20.25" customHeight="1">
      <c r="A161" s="4181"/>
      <c r="B161" s="4181"/>
      <c r="C161" s="4181"/>
      <c r="D161" s="4181"/>
      <c r="E161" s="4181"/>
      <c r="F161" s="4181"/>
      <c r="G161" s="4181"/>
      <c r="H161" s="4181"/>
      <c r="I161" s="4181"/>
      <c r="J161" s="4181"/>
      <c r="K161" s="4181"/>
      <c r="L161" s="4181"/>
      <c r="M161" s="4181"/>
      <c r="N161" s="4181"/>
      <c r="O161" s="4181"/>
      <c r="P161" s="4181"/>
      <c r="Q161" s="4181"/>
      <c r="R161" s="4181"/>
      <c r="S161" s="4181"/>
      <c r="T161" s="4181"/>
      <c r="U161" s="4181"/>
      <c r="V161" s="4181"/>
      <c r="W161" s="4181"/>
      <c r="X161" s="4181"/>
      <c r="Y161" s="4181"/>
      <c r="Z161" s="4181"/>
    </row>
    <row r="162" ht="20.25" customHeight="1">
      <c r="A162" s="4181"/>
      <c r="B162" s="4181"/>
      <c r="C162" s="4181"/>
      <c r="D162" s="4181"/>
      <c r="E162" s="4181"/>
      <c r="F162" s="4181"/>
      <c r="G162" s="4181"/>
      <c r="H162" s="4181"/>
      <c r="I162" s="4181"/>
      <c r="J162" s="4181"/>
      <c r="K162" s="4181"/>
      <c r="L162" s="4181"/>
      <c r="M162" s="4181"/>
      <c r="N162" s="4181"/>
      <c r="O162" s="4181"/>
      <c r="P162" s="4181"/>
      <c r="Q162" s="4181"/>
      <c r="R162" s="4181"/>
      <c r="S162" s="4181"/>
      <c r="T162" s="4181"/>
      <c r="U162" s="4181"/>
      <c r="V162" s="4181"/>
      <c r="W162" s="4181"/>
      <c r="X162" s="4181"/>
      <c r="Y162" s="4181"/>
      <c r="Z162" s="4181"/>
    </row>
    <row r="163" ht="20.25" customHeight="1">
      <c r="A163" s="4181"/>
      <c r="B163" s="4181"/>
      <c r="C163" s="4181"/>
      <c r="D163" s="4181"/>
      <c r="E163" s="4181"/>
      <c r="F163" s="4181"/>
      <c r="G163" s="4181"/>
      <c r="H163" s="4181"/>
      <c r="I163" s="4181"/>
      <c r="J163" s="4181"/>
      <c r="K163" s="4181"/>
      <c r="L163" s="4181"/>
      <c r="M163" s="4181"/>
      <c r="N163" s="4181"/>
      <c r="O163" s="4181"/>
      <c r="P163" s="4181"/>
      <c r="Q163" s="4181"/>
      <c r="R163" s="4181"/>
      <c r="S163" s="4181"/>
      <c r="T163" s="4181"/>
      <c r="U163" s="4181"/>
      <c r="V163" s="4181"/>
      <c r="W163" s="4181"/>
      <c r="X163" s="4181"/>
      <c r="Y163" s="4181"/>
      <c r="Z163" s="4181"/>
    </row>
    <row r="164" ht="20.25" customHeight="1">
      <c r="A164" s="4181"/>
      <c r="B164" s="4181"/>
      <c r="C164" s="4181"/>
      <c r="D164" s="4181"/>
      <c r="E164" s="4181"/>
      <c r="F164" s="4181"/>
      <c r="G164" s="4181"/>
      <c r="H164" s="4181"/>
      <c r="I164" s="4181"/>
      <c r="J164" s="4181"/>
      <c r="K164" s="4181"/>
      <c r="L164" s="4181"/>
      <c r="M164" s="4181"/>
      <c r="N164" s="4181"/>
      <c r="O164" s="4181"/>
      <c r="P164" s="4181"/>
      <c r="Q164" s="4181"/>
      <c r="R164" s="4181"/>
      <c r="S164" s="4181"/>
      <c r="T164" s="4181"/>
      <c r="U164" s="4181"/>
      <c r="V164" s="4181"/>
      <c r="W164" s="4181"/>
      <c r="X164" s="4181"/>
      <c r="Y164" s="4181"/>
      <c r="Z164" s="4181"/>
    </row>
    <row r="165" ht="20.25" customHeight="1">
      <c r="A165" s="4181"/>
      <c r="B165" s="4181"/>
      <c r="C165" s="4181"/>
      <c r="D165" s="4181"/>
      <c r="E165" s="4181"/>
      <c r="F165" s="4181"/>
      <c r="G165" s="4181"/>
      <c r="H165" s="4181"/>
      <c r="I165" s="4181"/>
      <c r="J165" s="4181"/>
      <c r="K165" s="4181"/>
      <c r="L165" s="4181"/>
      <c r="M165" s="4181"/>
      <c r="N165" s="4181"/>
      <c r="O165" s="4181"/>
      <c r="P165" s="4181"/>
      <c r="Q165" s="4181"/>
      <c r="R165" s="4181"/>
      <c r="S165" s="4181"/>
      <c r="T165" s="4181"/>
      <c r="U165" s="4181"/>
      <c r="V165" s="4181"/>
      <c r="W165" s="4181"/>
      <c r="X165" s="4181"/>
      <c r="Y165" s="4181"/>
      <c r="Z165" s="4181"/>
    </row>
    <row r="166" ht="20.25" customHeight="1">
      <c r="A166" s="4181"/>
      <c r="B166" s="4181"/>
      <c r="C166" s="4181"/>
      <c r="D166" s="4181"/>
      <c r="E166" s="4181"/>
      <c r="F166" s="4181"/>
      <c r="G166" s="4181"/>
      <c r="H166" s="4181"/>
      <c r="I166" s="4181"/>
      <c r="J166" s="4181"/>
      <c r="K166" s="4181"/>
      <c r="L166" s="4181"/>
      <c r="M166" s="4181"/>
      <c r="N166" s="4181"/>
      <c r="O166" s="4181"/>
      <c r="P166" s="4181"/>
      <c r="Q166" s="4181"/>
      <c r="R166" s="4181"/>
      <c r="S166" s="4181"/>
      <c r="T166" s="4181"/>
      <c r="U166" s="4181"/>
      <c r="V166" s="4181"/>
      <c r="W166" s="4181"/>
      <c r="X166" s="4181"/>
      <c r="Y166" s="4181"/>
      <c r="Z166" s="4181"/>
    </row>
    <row r="167" ht="20.25" customHeight="1">
      <c r="A167" s="4181"/>
      <c r="B167" s="4181"/>
      <c r="C167" s="4181"/>
      <c r="D167" s="4181"/>
      <c r="E167" s="4181"/>
      <c r="F167" s="4181"/>
      <c r="G167" s="4181"/>
      <c r="H167" s="4181"/>
      <c r="I167" s="4181"/>
      <c r="J167" s="4181"/>
      <c r="K167" s="4181"/>
      <c r="L167" s="4181"/>
      <c r="M167" s="4181"/>
      <c r="N167" s="4181"/>
      <c r="O167" s="4181"/>
      <c r="P167" s="4181"/>
      <c r="Q167" s="4181"/>
      <c r="R167" s="4181"/>
      <c r="S167" s="4181"/>
      <c r="T167" s="4181"/>
      <c r="U167" s="4181"/>
      <c r="V167" s="4181"/>
      <c r="W167" s="4181"/>
      <c r="X167" s="4181"/>
      <c r="Y167" s="4181"/>
      <c r="Z167" s="4181"/>
    </row>
    <row r="168" ht="20.25" customHeight="1">
      <c r="A168" s="4181"/>
      <c r="B168" s="4181"/>
      <c r="C168" s="4181"/>
      <c r="D168" s="4181"/>
      <c r="E168" s="4181"/>
      <c r="F168" s="4181"/>
      <c r="G168" s="4181"/>
      <c r="H168" s="4181"/>
      <c r="I168" s="4181"/>
      <c r="J168" s="4181"/>
      <c r="K168" s="4181"/>
      <c r="L168" s="4181"/>
      <c r="M168" s="4181"/>
      <c r="N168" s="4181"/>
      <c r="O168" s="4181"/>
      <c r="P168" s="4181"/>
      <c r="Q168" s="4181"/>
      <c r="R168" s="4181"/>
      <c r="S168" s="4181"/>
      <c r="T168" s="4181"/>
      <c r="U168" s="4181"/>
      <c r="V168" s="4181"/>
      <c r="W168" s="4181"/>
      <c r="X168" s="4181"/>
      <c r="Y168" s="4181"/>
      <c r="Z168" s="4181"/>
    </row>
    <row r="169" ht="20.25" customHeight="1">
      <c r="A169" s="4181"/>
      <c r="B169" s="4181"/>
      <c r="C169" s="4181"/>
      <c r="D169" s="4181"/>
      <c r="E169" s="4181"/>
      <c r="F169" s="4181"/>
      <c r="G169" s="4181"/>
      <c r="H169" s="4181"/>
      <c r="I169" s="4181"/>
      <c r="J169" s="4181"/>
      <c r="K169" s="4181"/>
      <c r="L169" s="4181"/>
      <c r="M169" s="4181"/>
      <c r="N169" s="4181"/>
      <c r="O169" s="4181"/>
      <c r="P169" s="4181"/>
      <c r="Q169" s="4181"/>
      <c r="R169" s="4181"/>
      <c r="S169" s="4181"/>
      <c r="T169" s="4181"/>
      <c r="U169" s="4181"/>
      <c r="V169" s="4181"/>
      <c r="W169" s="4181"/>
      <c r="X169" s="4181"/>
      <c r="Y169" s="4181"/>
      <c r="Z169" s="4181"/>
    </row>
    <row r="170" ht="20.25" customHeight="1">
      <c r="A170" s="4181"/>
      <c r="B170" s="4181"/>
      <c r="C170" s="4181"/>
      <c r="D170" s="4181"/>
      <c r="E170" s="4181"/>
      <c r="F170" s="4181"/>
      <c r="G170" s="4181"/>
      <c r="H170" s="4181"/>
      <c r="I170" s="4181"/>
      <c r="J170" s="4181"/>
      <c r="K170" s="4181"/>
      <c r="L170" s="4181"/>
      <c r="M170" s="4181"/>
      <c r="N170" s="4181"/>
      <c r="O170" s="4181"/>
      <c r="P170" s="4181"/>
      <c r="Q170" s="4181"/>
      <c r="R170" s="4181"/>
      <c r="S170" s="4181"/>
      <c r="T170" s="4181"/>
      <c r="U170" s="4181"/>
      <c r="V170" s="4181"/>
      <c r="W170" s="4181"/>
      <c r="X170" s="4181"/>
      <c r="Y170" s="4181"/>
      <c r="Z170" s="4181"/>
    </row>
    <row r="171" ht="20.25" customHeight="1">
      <c r="A171" s="4181"/>
      <c r="B171" s="4181"/>
      <c r="C171" s="4181"/>
      <c r="D171" s="4181"/>
      <c r="E171" s="4181"/>
      <c r="F171" s="4181"/>
      <c r="G171" s="4181"/>
      <c r="H171" s="4181"/>
      <c r="I171" s="4181"/>
      <c r="J171" s="4181"/>
      <c r="K171" s="4181"/>
      <c r="L171" s="4181"/>
      <c r="M171" s="4181"/>
      <c r="N171" s="4181"/>
      <c r="O171" s="4181"/>
      <c r="P171" s="4181"/>
      <c r="Q171" s="4181"/>
      <c r="R171" s="4181"/>
      <c r="S171" s="4181"/>
      <c r="T171" s="4181"/>
      <c r="U171" s="4181"/>
      <c r="V171" s="4181"/>
      <c r="W171" s="4181"/>
      <c r="X171" s="4181"/>
      <c r="Y171" s="4181"/>
      <c r="Z171" s="4181"/>
    </row>
    <row r="172" ht="20.25" customHeight="1">
      <c r="A172" s="4181"/>
      <c r="B172" s="4181"/>
      <c r="C172" s="4181"/>
      <c r="D172" s="4181"/>
      <c r="E172" s="4181"/>
      <c r="F172" s="4181"/>
      <c r="G172" s="4181"/>
      <c r="H172" s="4181"/>
      <c r="I172" s="4181"/>
      <c r="J172" s="4181"/>
      <c r="K172" s="4181"/>
      <c r="L172" s="4181"/>
      <c r="M172" s="4181"/>
      <c r="N172" s="4181"/>
      <c r="O172" s="4181"/>
      <c r="P172" s="4181"/>
      <c r="Q172" s="4181"/>
      <c r="R172" s="4181"/>
      <c r="S172" s="4181"/>
      <c r="T172" s="4181"/>
      <c r="U172" s="4181"/>
      <c r="V172" s="4181"/>
      <c r="W172" s="4181"/>
      <c r="X172" s="4181"/>
      <c r="Y172" s="4181"/>
      <c r="Z172" s="4181"/>
    </row>
    <row r="173" ht="20.25" customHeight="1">
      <c r="A173" s="4181"/>
      <c r="B173" s="4181"/>
      <c r="C173" s="4181"/>
      <c r="D173" s="4181"/>
      <c r="E173" s="4181"/>
      <c r="F173" s="4181"/>
      <c r="G173" s="4181"/>
      <c r="H173" s="4181"/>
      <c r="I173" s="4181"/>
      <c r="J173" s="4181"/>
      <c r="K173" s="4181"/>
      <c r="L173" s="4181"/>
      <c r="M173" s="4181"/>
      <c r="N173" s="4181"/>
      <c r="O173" s="4181"/>
      <c r="P173" s="4181"/>
      <c r="Q173" s="4181"/>
      <c r="R173" s="4181"/>
      <c r="S173" s="4181"/>
      <c r="T173" s="4181"/>
      <c r="U173" s="4181"/>
      <c r="V173" s="4181"/>
      <c r="W173" s="4181"/>
      <c r="X173" s="4181"/>
      <c r="Y173" s="4181"/>
      <c r="Z173" s="4181"/>
    </row>
    <row r="174" ht="20.25" customHeight="1">
      <c r="A174" s="4181"/>
      <c r="B174" s="4181"/>
      <c r="C174" s="4181"/>
      <c r="D174" s="4181"/>
      <c r="E174" s="4181"/>
      <c r="F174" s="4181"/>
      <c r="G174" s="4181"/>
      <c r="H174" s="4181"/>
      <c r="I174" s="4181"/>
      <c r="J174" s="4181"/>
      <c r="K174" s="4181"/>
      <c r="L174" s="4181"/>
      <c r="M174" s="4181"/>
      <c r="N174" s="4181"/>
      <c r="O174" s="4181"/>
      <c r="P174" s="4181"/>
      <c r="Q174" s="4181"/>
      <c r="R174" s="4181"/>
      <c r="S174" s="4181"/>
      <c r="T174" s="4181"/>
      <c r="U174" s="4181"/>
      <c r="V174" s="4181"/>
      <c r="W174" s="4181"/>
      <c r="X174" s="4181"/>
      <c r="Y174" s="4181"/>
      <c r="Z174" s="4181"/>
    </row>
    <row r="175" ht="20.25" customHeight="1">
      <c r="A175" s="4181"/>
      <c r="B175" s="4181"/>
      <c r="C175" s="4181"/>
      <c r="D175" s="4181"/>
      <c r="E175" s="4181"/>
      <c r="F175" s="4181"/>
      <c r="G175" s="4181"/>
      <c r="H175" s="4181"/>
      <c r="I175" s="4181"/>
      <c r="J175" s="4181"/>
      <c r="K175" s="4181"/>
      <c r="L175" s="4181"/>
      <c r="M175" s="4181"/>
      <c r="N175" s="4181"/>
      <c r="O175" s="4181"/>
      <c r="P175" s="4181"/>
      <c r="Q175" s="4181"/>
      <c r="R175" s="4181"/>
      <c r="S175" s="4181"/>
      <c r="T175" s="4181"/>
      <c r="U175" s="4181"/>
      <c r="V175" s="4181"/>
      <c r="W175" s="4181"/>
      <c r="X175" s="4181"/>
      <c r="Y175" s="4181"/>
      <c r="Z175" s="4181"/>
    </row>
    <row r="176" ht="20.25" customHeight="1">
      <c r="A176" s="4181"/>
      <c r="B176" s="4181"/>
      <c r="C176" s="4181"/>
      <c r="D176" s="4181"/>
      <c r="E176" s="4181"/>
      <c r="F176" s="4181"/>
      <c r="G176" s="4181"/>
      <c r="H176" s="4181"/>
      <c r="I176" s="4181"/>
      <c r="J176" s="4181"/>
      <c r="K176" s="4181"/>
      <c r="L176" s="4181"/>
      <c r="M176" s="4181"/>
      <c r="N176" s="4181"/>
      <c r="O176" s="4181"/>
      <c r="P176" s="4181"/>
      <c r="Q176" s="4181"/>
      <c r="R176" s="4181"/>
      <c r="S176" s="4181"/>
      <c r="T176" s="4181"/>
      <c r="U176" s="4181"/>
      <c r="V176" s="4181"/>
      <c r="W176" s="4181"/>
      <c r="X176" s="4181"/>
      <c r="Y176" s="4181"/>
      <c r="Z176" s="4181"/>
    </row>
    <row r="177" ht="20.25" customHeight="1">
      <c r="A177" s="4181"/>
      <c r="B177" s="4181"/>
      <c r="C177" s="4181"/>
      <c r="D177" s="4181"/>
      <c r="E177" s="4181"/>
      <c r="F177" s="4181"/>
      <c r="G177" s="4181"/>
      <c r="H177" s="4181"/>
      <c r="I177" s="4181"/>
      <c r="J177" s="4181"/>
      <c r="K177" s="4181"/>
      <c r="L177" s="4181"/>
      <c r="M177" s="4181"/>
      <c r="N177" s="4181"/>
      <c r="O177" s="4181"/>
      <c r="P177" s="4181"/>
      <c r="Q177" s="4181"/>
      <c r="R177" s="4181"/>
      <c r="S177" s="4181"/>
      <c r="T177" s="4181"/>
      <c r="U177" s="4181"/>
      <c r="V177" s="4181"/>
      <c r="W177" s="4181"/>
      <c r="X177" s="4181"/>
      <c r="Y177" s="4181"/>
      <c r="Z177" s="4181"/>
    </row>
    <row r="178" ht="20.25" customHeight="1">
      <c r="A178" s="4181"/>
      <c r="B178" s="4181"/>
      <c r="C178" s="4181"/>
      <c r="D178" s="4181"/>
      <c r="E178" s="4181"/>
      <c r="F178" s="4181"/>
      <c r="G178" s="4181"/>
      <c r="H178" s="4181"/>
      <c r="I178" s="4181"/>
      <c r="J178" s="4181"/>
      <c r="K178" s="4181"/>
      <c r="L178" s="4181"/>
      <c r="M178" s="4181"/>
      <c r="N178" s="4181"/>
      <c r="O178" s="4181"/>
      <c r="P178" s="4181"/>
      <c r="Q178" s="4181"/>
      <c r="R178" s="4181"/>
      <c r="S178" s="4181"/>
      <c r="T178" s="4181"/>
      <c r="U178" s="4181"/>
      <c r="V178" s="4181"/>
      <c r="W178" s="4181"/>
      <c r="X178" s="4181"/>
      <c r="Y178" s="4181"/>
      <c r="Z178" s="4181"/>
    </row>
    <row r="179" ht="20.25" customHeight="1">
      <c r="A179" s="4181"/>
      <c r="B179" s="4181"/>
      <c r="C179" s="4181"/>
      <c r="D179" s="4181"/>
      <c r="E179" s="4181"/>
      <c r="F179" s="4181"/>
      <c r="G179" s="4181"/>
      <c r="H179" s="4181"/>
      <c r="I179" s="4181"/>
      <c r="J179" s="4181"/>
      <c r="K179" s="4181"/>
      <c r="L179" s="4181"/>
      <c r="M179" s="4181"/>
      <c r="N179" s="4181"/>
      <c r="O179" s="4181"/>
      <c r="P179" s="4181"/>
      <c r="Q179" s="4181"/>
      <c r="R179" s="4181"/>
      <c r="S179" s="4181"/>
      <c r="T179" s="4181"/>
      <c r="U179" s="4181"/>
      <c r="V179" s="4181"/>
      <c r="W179" s="4181"/>
      <c r="X179" s="4181"/>
      <c r="Y179" s="4181"/>
      <c r="Z179" s="4181"/>
    </row>
    <row r="180" ht="20.25" customHeight="1">
      <c r="A180" s="4181"/>
      <c r="B180" s="4181"/>
      <c r="C180" s="4181"/>
      <c r="D180" s="4181"/>
      <c r="E180" s="4181"/>
      <c r="F180" s="4181"/>
      <c r="G180" s="4181"/>
      <c r="H180" s="4181"/>
      <c r="I180" s="4181"/>
      <c r="J180" s="4181"/>
      <c r="K180" s="4181"/>
      <c r="L180" s="4181"/>
      <c r="M180" s="4181"/>
      <c r="N180" s="4181"/>
      <c r="O180" s="4181"/>
      <c r="P180" s="4181"/>
      <c r="Q180" s="4181"/>
      <c r="R180" s="4181"/>
      <c r="S180" s="4181"/>
      <c r="T180" s="4181"/>
      <c r="U180" s="4181"/>
      <c r="V180" s="4181"/>
      <c r="W180" s="4181"/>
      <c r="X180" s="4181"/>
      <c r="Y180" s="4181"/>
      <c r="Z180" s="4181"/>
    </row>
    <row r="181" ht="20.25" customHeight="1">
      <c r="A181" s="4181"/>
      <c r="B181" s="4181"/>
      <c r="C181" s="4181"/>
      <c r="D181" s="4181"/>
      <c r="E181" s="4181"/>
      <c r="F181" s="4181"/>
      <c r="G181" s="4181"/>
      <c r="H181" s="4181"/>
      <c r="I181" s="4181"/>
      <c r="J181" s="4181"/>
      <c r="K181" s="4181"/>
      <c r="L181" s="4181"/>
      <c r="M181" s="4181"/>
      <c r="N181" s="4181"/>
      <c r="O181" s="4181"/>
      <c r="P181" s="4181"/>
      <c r="Q181" s="4181"/>
      <c r="R181" s="4181"/>
      <c r="S181" s="4181"/>
      <c r="T181" s="4181"/>
      <c r="U181" s="4181"/>
      <c r="V181" s="4181"/>
      <c r="W181" s="4181"/>
      <c r="X181" s="4181"/>
      <c r="Y181" s="4181"/>
      <c r="Z181" s="4181"/>
    </row>
    <row r="182" ht="20.25" customHeight="1">
      <c r="A182" s="4181"/>
      <c r="B182" s="4181"/>
      <c r="C182" s="4181"/>
      <c r="D182" s="4181"/>
      <c r="E182" s="4181"/>
      <c r="F182" s="4181"/>
      <c r="G182" s="4181"/>
      <c r="H182" s="4181"/>
      <c r="I182" s="4181"/>
      <c r="J182" s="4181"/>
      <c r="K182" s="4181"/>
      <c r="L182" s="4181"/>
      <c r="M182" s="4181"/>
      <c r="N182" s="4181"/>
      <c r="O182" s="4181"/>
      <c r="P182" s="4181"/>
      <c r="Q182" s="4181"/>
      <c r="R182" s="4181"/>
      <c r="S182" s="4181"/>
      <c r="T182" s="4181"/>
      <c r="U182" s="4181"/>
      <c r="V182" s="4181"/>
      <c r="W182" s="4181"/>
      <c r="X182" s="4181"/>
      <c r="Y182" s="4181"/>
      <c r="Z182" s="4181"/>
    </row>
    <row r="183" ht="20.25" customHeight="1">
      <c r="A183" s="4181"/>
      <c r="B183" s="4181"/>
      <c r="C183" s="4181"/>
      <c r="D183" s="4181"/>
      <c r="E183" s="4181"/>
      <c r="F183" s="4181"/>
      <c r="G183" s="4181"/>
      <c r="H183" s="4181"/>
      <c r="I183" s="4181"/>
      <c r="J183" s="4181"/>
      <c r="K183" s="4181"/>
      <c r="L183" s="4181"/>
      <c r="M183" s="4181"/>
      <c r="N183" s="4181"/>
      <c r="O183" s="4181"/>
      <c r="P183" s="4181"/>
      <c r="Q183" s="4181"/>
      <c r="R183" s="4181"/>
      <c r="S183" s="4181"/>
      <c r="T183" s="4181"/>
      <c r="U183" s="4181"/>
      <c r="V183" s="4181"/>
      <c r="W183" s="4181"/>
      <c r="X183" s="4181"/>
      <c r="Y183" s="4181"/>
      <c r="Z183" s="4181"/>
    </row>
    <row r="184" ht="20.25" customHeight="1">
      <c r="A184" s="4181"/>
      <c r="B184" s="4181"/>
      <c r="C184" s="4181"/>
      <c r="D184" s="4181"/>
      <c r="E184" s="4181"/>
      <c r="F184" s="4181"/>
      <c r="G184" s="4181"/>
      <c r="H184" s="4181"/>
      <c r="I184" s="4181"/>
      <c r="J184" s="4181"/>
      <c r="K184" s="4181"/>
      <c r="L184" s="4181"/>
      <c r="M184" s="4181"/>
      <c r="N184" s="4181"/>
      <c r="O184" s="4181"/>
      <c r="P184" s="4181"/>
      <c r="Q184" s="4181"/>
      <c r="R184" s="4181"/>
      <c r="S184" s="4181"/>
      <c r="T184" s="4181"/>
      <c r="U184" s="4181"/>
      <c r="V184" s="4181"/>
      <c r="W184" s="4181"/>
      <c r="X184" s="4181"/>
      <c r="Y184" s="4181"/>
      <c r="Z184" s="4181"/>
    </row>
    <row r="185" ht="20.25" customHeight="1">
      <c r="A185" s="4181"/>
      <c r="B185" s="4181"/>
      <c r="C185" s="4181"/>
      <c r="D185" s="4181"/>
      <c r="E185" s="4181"/>
      <c r="F185" s="4181"/>
      <c r="G185" s="4181"/>
      <c r="H185" s="4181"/>
      <c r="I185" s="4181"/>
      <c r="J185" s="4181"/>
      <c r="K185" s="4181"/>
      <c r="L185" s="4181"/>
      <c r="M185" s="4181"/>
      <c r="N185" s="4181"/>
      <c r="O185" s="4181"/>
      <c r="P185" s="4181"/>
      <c r="Q185" s="4181"/>
      <c r="R185" s="4181"/>
      <c r="S185" s="4181"/>
      <c r="T185" s="4181"/>
      <c r="U185" s="4181"/>
      <c r="V185" s="4181"/>
      <c r="W185" s="4181"/>
      <c r="X185" s="4181"/>
      <c r="Y185" s="4181"/>
      <c r="Z185" s="4181"/>
    </row>
    <row r="186" ht="20.25" customHeight="1">
      <c r="A186" s="4181"/>
      <c r="B186" s="4181"/>
      <c r="C186" s="4181"/>
      <c r="D186" s="4181"/>
      <c r="E186" s="4181"/>
      <c r="F186" s="4181"/>
      <c r="G186" s="4181"/>
      <c r="H186" s="4181"/>
      <c r="I186" s="4181"/>
      <c r="J186" s="4181"/>
      <c r="K186" s="4181"/>
      <c r="L186" s="4181"/>
      <c r="M186" s="4181"/>
      <c r="N186" s="4181"/>
      <c r="O186" s="4181"/>
      <c r="P186" s="4181"/>
      <c r="Q186" s="4181"/>
      <c r="R186" s="4181"/>
      <c r="S186" s="4181"/>
      <c r="T186" s="4181"/>
      <c r="U186" s="4181"/>
      <c r="V186" s="4181"/>
      <c r="W186" s="4181"/>
      <c r="X186" s="4181"/>
      <c r="Y186" s="4181"/>
      <c r="Z186" s="4181"/>
    </row>
    <row r="187" ht="20.25" customHeight="1">
      <c r="A187" s="4181"/>
      <c r="B187" s="4181"/>
      <c r="C187" s="4181"/>
      <c r="D187" s="4181"/>
      <c r="E187" s="4181"/>
      <c r="F187" s="4181"/>
      <c r="G187" s="4181"/>
      <c r="H187" s="4181"/>
      <c r="I187" s="4181"/>
      <c r="J187" s="4181"/>
      <c r="K187" s="4181"/>
      <c r="L187" s="4181"/>
      <c r="M187" s="4181"/>
      <c r="N187" s="4181"/>
      <c r="O187" s="4181"/>
      <c r="P187" s="4181"/>
      <c r="Q187" s="4181"/>
      <c r="R187" s="4181"/>
      <c r="S187" s="4181"/>
      <c r="T187" s="4181"/>
      <c r="U187" s="4181"/>
      <c r="V187" s="4181"/>
      <c r="W187" s="4181"/>
      <c r="X187" s="4181"/>
      <c r="Y187" s="4181"/>
      <c r="Z187" s="4181"/>
    </row>
    <row r="188" ht="20.25" customHeight="1">
      <c r="A188" s="4181"/>
      <c r="B188" s="4181"/>
      <c r="C188" s="4181"/>
      <c r="D188" s="4181"/>
      <c r="E188" s="4181"/>
      <c r="F188" s="4181"/>
      <c r="G188" s="4181"/>
      <c r="H188" s="4181"/>
      <c r="I188" s="4181"/>
      <c r="J188" s="4181"/>
      <c r="K188" s="4181"/>
      <c r="L188" s="4181"/>
      <c r="M188" s="4181"/>
      <c r="N188" s="4181"/>
      <c r="O188" s="4181"/>
      <c r="P188" s="4181"/>
      <c r="Q188" s="4181"/>
      <c r="R188" s="4181"/>
      <c r="S188" s="4181"/>
      <c r="T188" s="4181"/>
      <c r="U188" s="4181"/>
      <c r="V188" s="4181"/>
      <c r="W188" s="4181"/>
      <c r="X188" s="4181"/>
      <c r="Y188" s="4181"/>
      <c r="Z188" s="4181"/>
    </row>
    <row r="189" ht="20.25" customHeight="1">
      <c r="A189" s="4181"/>
      <c r="B189" s="4181"/>
      <c r="C189" s="4181"/>
      <c r="D189" s="4181"/>
      <c r="E189" s="4181"/>
      <c r="F189" s="4181"/>
      <c r="G189" s="4181"/>
      <c r="H189" s="4181"/>
      <c r="I189" s="4181"/>
      <c r="J189" s="4181"/>
      <c r="K189" s="4181"/>
      <c r="L189" s="4181"/>
      <c r="M189" s="4181"/>
      <c r="N189" s="4181"/>
      <c r="O189" s="4181"/>
      <c r="P189" s="4181"/>
      <c r="Q189" s="4181"/>
      <c r="R189" s="4181"/>
      <c r="S189" s="4181"/>
      <c r="T189" s="4181"/>
      <c r="U189" s="4181"/>
      <c r="V189" s="4181"/>
      <c r="W189" s="4181"/>
      <c r="X189" s="4181"/>
      <c r="Y189" s="4181"/>
      <c r="Z189" s="4181"/>
    </row>
    <row r="190" ht="20.25" customHeight="1">
      <c r="A190" s="4181"/>
      <c r="B190" s="4181"/>
      <c r="C190" s="4181"/>
      <c r="D190" s="4181"/>
      <c r="E190" s="4181"/>
      <c r="F190" s="4181"/>
      <c r="G190" s="4181"/>
      <c r="H190" s="4181"/>
      <c r="I190" s="4181"/>
      <c r="J190" s="4181"/>
      <c r="K190" s="4181"/>
      <c r="L190" s="4181"/>
      <c r="M190" s="4181"/>
      <c r="N190" s="4181"/>
      <c r="O190" s="4181"/>
      <c r="P190" s="4181"/>
      <c r="Q190" s="4181"/>
      <c r="R190" s="4181"/>
      <c r="S190" s="4181"/>
      <c r="T190" s="4181"/>
      <c r="U190" s="4181"/>
      <c r="V190" s="4181"/>
      <c r="W190" s="4181"/>
      <c r="X190" s="4181"/>
      <c r="Y190" s="4181"/>
      <c r="Z190" s="4181"/>
    </row>
    <row r="191" ht="20.25" customHeight="1">
      <c r="A191" s="4181"/>
      <c r="B191" s="4181"/>
      <c r="C191" s="4181"/>
      <c r="D191" s="4181"/>
      <c r="E191" s="4181"/>
      <c r="F191" s="4181"/>
      <c r="G191" s="4181"/>
      <c r="H191" s="4181"/>
      <c r="I191" s="4181"/>
      <c r="J191" s="4181"/>
      <c r="K191" s="4181"/>
      <c r="L191" s="4181"/>
      <c r="M191" s="4181"/>
      <c r="N191" s="4181"/>
      <c r="O191" s="4181"/>
      <c r="P191" s="4181"/>
      <c r="Q191" s="4181"/>
      <c r="R191" s="4181"/>
      <c r="S191" s="4181"/>
      <c r="T191" s="4181"/>
      <c r="U191" s="4181"/>
      <c r="V191" s="4181"/>
      <c r="W191" s="4181"/>
      <c r="X191" s="4181"/>
      <c r="Y191" s="4181"/>
      <c r="Z191" s="4181"/>
    </row>
    <row r="192" ht="20.25" customHeight="1">
      <c r="A192" s="4181"/>
      <c r="B192" s="4181"/>
      <c r="C192" s="4181"/>
      <c r="D192" s="4181"/>
      <c r="E192" s="4181"/>
      <c r="F192" s="4181"/>
      <c r="G192" s="4181"/>
      <c r="H192" s="4181"/>
      <c r="I192" s="4181"/>
      <c r="J192" s="4181"/>
      <c r="K192" s="4181"/>
      <c r="L192" s="4181"/>
      <c r="M192" s="4181"/>
      <c r="N192" s="4181"/>
      <c r="O192" s="4181"/>
      <c r="P192" s="4181"/>
      <c r="Q192" s="4181"/>
      <c r="R192" s="4181"/>
      <c r="S192" s="4181"/>
      <c r="T192" s="4181"/>
      <c r="U192" s="4181"/>
      <c r="V192" s="4181"/>
      <c r="W192" s="4181"/>
      <c r="X192" s="4181"/>
      <c r="Y192" s="4181"/>
      <c r="Z192" s="4181"/>
    </row>
    <row r="193" ht="20.25" customHeight="1">
      <c r="A193" s="4181"/>
      <c r="B193" s="4181"/>
      <c r="C193" s="4181"/>
      <c r="D193" s="4181"/>
      <c r="E193" s="4181"/>
      <c r="F193" s="4181"/>
      <c r="G193" s="4181"/>
      <c r="H193" s="4181"/>
      <c r="I193" s="4181"/>
      <c r="J193" s="4181"/>
      <c r="K193" s="4181"/>
      <c r="L193" s="4181"/>
      <c r="M193" s="4181"/>
      <c r="N193" s="4181"/>
      <c r="O193" s="4181"/>
      <c r="P193" s="4181"/>
      <c r="Q193" s="4181"/>
      <c r="R193" s="4181"/>
      <c r="S193" s="4181"/>
      <c r="T193" s="4181"/>
      <c r="U193" s="4181"/>
      <c r="V193" s="4181"/>
      <c r="W193" s="4181"/>
      <c r="X193" s="4181"/>
      <c r="Y193" s="4181"/>
      <c r="Z193" s="4181"/>
    </row>
    <row r="194" ht="20.25" customHeight="1">
      <c r="A194" s="4181"/>
      <c r="B194" s="4181"/>
      <c r="C194" s="4181"/>
      <c r="D194" s="4181"/>
      <c r="E194" s="4181"/>
      <c r="F194" s="4181"/>
      <c r="G194" s="4181"/>
      <c r="H194" s="4181"/>
      <c r="I194" s="4181"/>
      <c r="J194" s="4181"/>
      <c r="K194" s="4181"/>
      <c r="L194" s="4181"/>
      <c r="M194" s="4181"/>
      <c r="N194" s="4181"/>
      <c r="O194" s="4181"/>
      <c r="P194" s="4181"/>
      <c r="Q194" s="4181"/>
      <c r="R194" s="4181"/>
      <c r="S194" s="4181"/>
      <c r="T194" s="4181"/>
      <c r="U194" s="4181"/>
      <c r="V194" s="4181"/>
      <c r="W194" s="4181"/>
      <c r="X194" s="4181"/>
      <c r="Y194" s="4181"/>
      <c r="Z194" s="4181"/>
    </row>
    <row r="195" ht="20.25" customHeight="1">
      <c r="A195" s="4181"/>
      <c r="B195" s="4181"/>
      <c r="C195" s="4181"/>
      <c r="D195" s="4181"/>
      <c r="E195" s="4181"/>
      <c r="F195" s="4181"/>
      <c r="G195" s="4181"/>
      <c r="H195" s="4181"/>
      <c r="I195" s="4181"/>
      <c r="J195" s="4181"/>
      <c r="K195" s="4181"/>
      <c r="L195" s="4181"/>
      <c r="M195" s="4181"/>
      <c r="N195" s="4181"/>
      <c r="O195" s="4181"/>
      <c r="P195" s="4181"/>
      <c r="Q195" s="4181"/>
      <c r="R195" s="4181"/>
      <c r="S195" s="4181"/>
      <c r="T195" s="4181"/>
      <c r="U195" s="4181"/>
      <c r="V195" s="4181"/>
      <c r="W195" s="4181"/>
      <c r="X195" s="4181"/>
      <c r="Y195" s="4181"/>
      <c r="Z195" s="4181"/>
    </row>
    <row r="196" ht="20.25" customHeight="1">
      <c r="A196" s="4181"/>
      <c r="B196" s="4181"/>
      <c r="C196" s="4181"/>
      <c r="D196" s="4181"/>
      <c r="E196" s="4181"/>
      <c r="F196" s="4181"/>
      <c r="G196" s="4181"/>
      <c r="H196" s="4181"/>
      <c r="I196" s="4181"/>
      <c r="J196" s="4181"/>
      <c r="K196" s="4181"/>
      <c r="L196" s="4181"/>
      <c r="M196" s="4181"/>
      <c r="N196" s="4181"/>
      <c r="O196" s="4181"/>
      <c r="P196" s="4181"/>
      <c r="Q196" s="4181"/>
      <c r="R196" s="4181"/>
      <c r="S196" s="4181"/>
      <c r="T196" s="4181"/>
      <c r="U196" s="4181"/>
      <c r="V196" s="4181"/>
      <c r="W196" s="4181"/>
      <c r="X196" s="4181"/>
      <c r="Y196" s="4181"/>
      <c r="Z196" s="4181"/>
    </row>
    <row r="197" ht="20.25" customHeight="1">
      <c r="A197" s="4181"/>
      <c r="B197" s="4181"/>
      <c r="C197" s="4181"/>
      <c r="D197" s="4181"/>
      <c r="E197" s="4181"/>
      <c r="F197" s="4181"/>
      <c r="G197" s="4181"/>
      <c r="H197" s="4181"/>
      <c r="I197" s="4181"/>
      <c r="J197" s="4181"/>
      <c r="K197" s="4181"/>
      <c r="L197" s="4181"/>
      <c r="M197" s="4181"/>
      <c r="N197" s="4181"/>
      <c r="O197" s="4181"/>
      <c r="P197" s="4181"/>
      <c r="Q197" s="4181"/>
      <c r="R197" s="4181"/>
      <c r="S197" s="4181"/>
      <c r="T197" s="4181"/>
      <c r="U197" s="4181"/>
      <c r="V197" s="4181"/>
      <c r="W197" s="4181"/>
      <c r="X197" s="4181"/>
      <c r="Y197" s="4181"/>
      <c r="Z197" s="4181"/>
    </row>
    <row r="198" ht="20.25" customHeight="1">
      <c r="A198" s="4181"/>
      <c r="B198" s="4181"/>
      <c r="C198" s="4181"/>
      <c r="D198" s="4181"/>
      <c r="E198" s="4181"/>
      <c r="F198" s="4181"/>
      <c r="G198" s="4181"/>
      <c r="H198" s="4181"/>
      <c r="I198" s="4181"/>
      <c r="J198" s="4181"/>
      <c r="K198" s="4181"/>
      <c r="L198" s="4181"/>
      <c r="M198" s="4181"/>
      <c r="N198" s="4181"/>
      <c r="O198" s="4181"/>
      <c r="P198" s="4181"/>
      <c r="Q198" s="4181"/>
      <c r="R198" s="4181"/>
      <c r="S198" s="4181"/>
      <c r="T198" s="4181"/>
      <c r="U198" s="4181"/>
      <c r="V198" s="4181"/>
      <c r="W198" s="4181"/>
      <c r="X198" s="4181"/>
      <c r="Y198" s="4181"/>
      <c r="Z198" s="4181"/>
    </row>
    <row r="199" ht="20.25" customHeight="1">
      <c r="A199" s="4181"/>
      <c r="B199" s="4181"/>
      <c r="C199" s="4181"/>
      <c r="D199" s="4181"/>
      <c r="E199" s="4181"/>
      <c r="F199" s="4181"/>
      <c r="G199" s="4181"/>
      <c r="H199" s="4181"/>
      <c r="I199" s="4181"/>
      <c r="J199" s="4181"/>
      <c r="K199" s="4181"/>
      <c r="L199" s="4181"/>
      <c r="M199" s="4181"/>
      <c r="N199" s="4181"/>
      <c r="O199" s="4181"/>
      <c r="P199" s="4181"/>
      <c r="Q199" s="4181"/>
      <c r="R199" s="4181"/>
      <c r="S199" s="4181"/>
      <c r="T199" s="4181"/>
      <c r="U199" s="4181"/>
      <c r="V199" s="4181"/>
      <c r="W199" s="4181"/>
      <c r="X199" s="4181"/>
      <c r="Y199" s="4181"/>
      <c r="Z199" s="4181"/>
    </row>
    <row r="200" ht="20.25" customHeight="1">
      <c r="A200" s="4181"/>
      <c r="B200" s="4181"/>
      <c r="C200" s="4181"/>
      <c r="D200" s="4181"/>
      <c r="E200" s="4181"/>
      <c r="F200" s="4181"/>
      <c r="G200" s="4181"/>
      <c r="H200" s="4181"/>
      <c r="I200" s="4181"/>
      <c r="J200" s="4181"/>
      <c r="K200" s="4181"/>
      <c r="L200" s="4181"/>
      <c r="M200" s="4181"/>
      <c r="N200" s="4181"/>
      <c r="O200" s="4181"/>
      <c r="P200" s="4181"/>
      <c r="Q200" s="4181"/>
      <c r="R200" s="4181"/>
      <c r="S200" s="4181"/>
      <c r="T200" s="4181"/>
      <c r="U200" s="4181"/>
      <c r="V200" s="4181"/>
      <c r="W200" s="4181"/>
      <c r="X200" s="4181"/>
      <c r="Y200" s="4181"/>
      <c r="Z200" s="4181"/>
    </row>
    <row r="201" ht="20.25" customHeight="1">
      <c r="A201" s="4181"/>
      <c r="B201" s="4181"/>
      <c r="C201" s="4181"/>
      <c r="D201" s="4181"/>
      <c r="E201" s="4181"/>
      <c r="F201" s="4181"/>
      <c r="G201" s="4181"/>
      <c r="H201" s="4181"/>
      <c r="I201" s="4181"/>
      <c r="J201" s="4181"/>
      <c r="K201" s="4181"/>
      <c r="L201" s="4181"/>
      <c r="M201" s="4181"/>
      <c r="N201" s="4181"/>
      <c r="O201" s="4181"/>
      <c r="P201" s="4181"/>
      <c r="Q201" s="4181"/>
      <c r="R201" s="4181"/>
      <c r="S201" s="4181"/>
      <c r="T201" s="4181"/>
      <c r="U201" s="4181"/>
      <c r="V201" s="4181"/>
      <c r="W201" s="4181"/>
      <c r="X201" s="4181"/>
      <c r="Y201" s="4181"/>
      <c r="Z201" s="4181"/>
    </row>
    <row r="202" ht="20.25" customHeight="1">
      <c r="A202" s="4181"/>
      <c r="B202" s="4181"/>
      <c r="C202" s="4181"/>
      <c r="D202" s="4181"/>
      <c r="E202" s="4181"/>
      <c r="F202" s="4181"/>
      <c r="G202" s="4181"/>
      <c r="H202" s="4181"/>
      <c r="I202" s="4181"/>
      <c r="J202" s="4181"/>
      <c r="K202" s="4181"/>
      <c r="L202" s="4181"/>
      <c r="M202" s="4181"/>
      <c r="N202" s="4181"/>
      <c r="O202" s="4181"/>
      <c r="P202" s="4181"/>
      <c r="Q202" s="4181"/>
      <c r="R202" s="4181"/>
      <c r="S202" s="4181"/>
      <c r="T202" s="4181"/>
      <c r="U202" s="4181"/>
      <c r="V202" s="4181"/>
      <c r="W202" s="4181"/>
      <c r="X202" s="4181"/>
      <c r="Y202" s="4181"/>
      <c r="Z202" s="4181"/>
    </row>
    <row r="203" ht="20.25" customHeight="1">
      <c r="A203" s="4181"/>
      <c r="B203" s="4181"/>
      <c r="C203" s="4181"/>
      <c r="D203" s="4181"/>
      <c r="E203" s="4181"/>
      <c r="F203" s="4181"/>
      <c r="G203" s="4181"/>
      <c r="H203" s="4181"/>
      <c r="I203" s="4181"/>
      <c r="J203" s="4181"/>
      <c r="K203" s="4181"/>
      <c r="L203" s="4181"/>
      <c r="M203" s="4181"/>
      <c r="N203" s="4181"/>
      <c r="O203" s="4181"/>
      <c r="P203" s="4181"/>
      <c r="Q203" s="4181"/>
      <c r="R203" s="4181"/>
      <c r="S203" s="4181"/>
      <c r="T203" s="4181"/>
      <c r="U203" s="4181"/>
      <c r="V203" s="4181"/>
      <c r="W203" s="4181"/>
      <c r="X203" s="4181"/>
      <c r="Y203" s="4181"/>
      <c r="Z203" s="4181"/>
    </row>
    <row r="204" ht="20.25" customHeight="1">
      <c r="A204" s="4181"/>
      <c r="B204" s="4181"/>
      <c r="C204" s="4181"/>
      <c r="D204" s="4181"/>
      <c r="E204" s="4181"/>
      <c r="F204" s="4181"/>
      <c r="G204" s="4181"/>
      <c r="H204" s="4181"/>
      <c r="I204" s="4181"/>
      <c r="J204" s="4181"/>
      <c r="K204" s="4181"/>
      <c r="L204" s="4181"/>
      <c r="M204" s="4181"/>
      <c r="N204" s="4181"/>
      <c r="O204" s="4181"/>
      <c r="P204" s="4181"/>
      <c r="Q204" s="4181"/>
      <c r="R204" s="4181"/>
      <c r="S204" s="4181"/>
      <c r="T204" s="4181"/>
      <c r="U204" s="4181"/>
      <c r="V204" s="4181"/>
      <c r="W204" s="4181"/>
      <c r="X204" s="4181"/>
      <c r="Y204" s="4181"/>
      <c r="Z204" s="4181"/>
    </row>
    <row r="205" ht="20.25" customHeight="1">
      <c r="A205" s="4181"/>
      <c r="B205" s="4181"/>
      <c r="C205" s="4181"/>
      <c r="D205" s="4181"/>
      <c r="E205" s="4181"/>
      <c r="F205" s="4181"/>
      <c r="G205" s="4181"/>
      <c r="H205" s="4181"/>
      <c r="I205" s="4181"/>
      <c r="J205" s="4181"/>
      <c r="K205" s="4181"/>
      <c r="L205" s="4181"/>
      <c r="M205" s="4181"/>
      <c r="N205" s="4181"/>
      <c r="O205" s="4181"/>
      <c r="P205" s="4181"/>
      <c r="Q205" s="4181"/>
      <c r="R205" s="4181"/>
      <c r="S205" s="4181"/>
      <c r="T205" s="4181"/>
      <c r="U205" s="4181"/>
      <c r="V205" s="4181"/>
      <c r="W205" s="4181"/>
      <c r="X205" s="4181"/>
      <c r="Y205" s="4181"/>
      <c r="Z205" s="4181"/>
    </row>
    <row r="206" ht="20.25" customHeight="1">
      <c r="A206" s="4181"/>
      <c r="B206" s="4181"/>
      <c r="C206" s="4181"/>
      <c r="D206" s="4181"/>
      <c r="E206" s="4181"/>
      <c r="F206" s="4181"/>
      <c r="G206" s="4181"/>
      <c r="H206" s="4181"/>
      <c r="I206" s="4181"/>
      <c r="J206" s="4181"/>
      <c r="K206" s="4181"/>
      <c r="L206" s="4181"/>
      <c r="M206" s="4181"/>
      <c r="N206" s="4181"/>
      <c r="O206" s="4181"/>
      <c r="P206" s="4181"/>
      <c r="Q206" s="4181"/>
      <c r="R206" s="4181"/>
      <c r="S206" s="4181"/>
      <c r="T206" s="4181"/>
      <c r="U206" s="4181"/>
      <c r="V206" s="4181"/>
      <c r="W206" s="4181"/>
      <c r="X206" s="4181"/>
      <c r="Y206" s="4181"/>
      <c r="Z206" s="4181"/>
    </row>
    <row r="207" ht="20.25" customHeight="1">
      <c r="A207" s="4181"/>
      <c r="B207" s="4181"/>
      <c r="C207" s="4181"/>
      <c r="D207" s="4181"/>
      <c r="E207" s="4181"/>
      <c r="F207" s="4181"/>
      <c r="G207" s="4181"/>
      <c r="H207" s="4181"/>
      <c r="I207" s="4181"/>
      <c r="J207" s="4181"/>
      <c r="K207" s="4181"/>
      <c r="L207" s="4181"/>
      <c r="M207" s="4181"/>
      <c r="N207" s="4181"/>
      <c r="O207" s="4181"/>
      <c r="P207" s="4181"/>
      <c r="Q207" s="4181"/>
      <c r="R207" s="4181"/>
      <c r="S207" s="4181"/>
      <c r="T207" s="4181"/>
      <c r="U207" s="4181"/>
      <c r="V207" s="4181"/>
      <c r="W207" s="4181"/>
      <c r="X207" s="4181"/>
      <c r="Y207" s="4181"/>
      <c r="Z207" s="4181"/>
    </row>
    <row r="208" ht="20.25" customHeight="1">
      <c r="A208" s="4181"/>
      <c r="B208" s="4181"/>
      <c r="C208" s="4181"/>
      <c r="D208" s="4181"/>
      <c r="E208" s="4181"/>
      <c r="F208" s="4181"/>
      <c r="G208" s="4181"/>
      <c r="H208" s="4181"/>
      <c r="I208" s="4181"/>
      <c r="J208" s="4181"/>
      <c r="K208" s="4181"/>
      <c r="L208" s="4181"/>
      <c r="M208" s="4181"/>
      <c r="N208" s="4181"/>
      <c r="O208" s="4181"/>
      <c r="P208" s="4181"/>
      <c r="Q208" s="4181"/>
      <c r="R208" s="4181"/>
      <c r="S208" s="4181"/>
      <c r="T208" s="4181"/>
      <c r="U208" s="4181"/>
      <c r="V208" s="4181"/>
      <c r="W208" s="4181"/>
      <c r="X208" s="4181"/>
      <c r="Y208" s="4181"/>
      <c r="Z208" s="4181"/>
    </row>
    <row r="209" ht="20.25" customHeight="1">
      <c r="A209" s="4181"/>
      <c r="B209" s="4181"/>
      <c r="C209" s="4181"/>
      <c r="D209" s="4181"/>
      <c r="E209" s="4181"/>
      <c r="F209" s="4181"/>
      <c r="G209" s="4181"/>
      <c r="H209" s="4181"/>
      <c r="I209" s="4181"/>
      <c r="J209" s="4181"/>
      <c r="K209" s="4181"/>
      <c r="L209" s="4181"/>
      <c r="M209" s="4181"/>
      <c r="N209" s="4181"/>
      <c r="O209" s="4181"/>
      <c r="P209" s="4181"/>
      <c r="Q209" s="4181"/>
      <c r="R209" s="4181"/>
      <c r="S209" s="4181"/>
      <c r="T209" s="4181"/>
      <c r="U209" s="4181"/>
      <c r="V209" s="4181"/>
      <c r="W209" s="4181"/>
      <c r="X209" s="4181"/>
      <c r="Y209" s="4181"/>
      <c r="Z209" s="4181"/>
    </row>
    <row r="210" ht="20.25" customHeight="1">
      <c r="A210" s="4181"/>
      <c r="B210" s="4181"/>
      <c r="C210" s="4181"/>
      <c r="D210" s="4181"/>
      <c r="E210" s="4181"/>
      <c r="F210" s="4181"/>
      <c r="G210" s="4181"/>
      <c r="H210" s="4181"/>
      <c r="I210" s="4181"/>
      <c r="J210" s="4181"/>
      <c r="K210" s="4181"/>
      <c r="L210" s="4181"/>
      <c r="M210" s="4181"/>
      <c r="N210" s="4181"/>
      <c r="O210" s="4181"/>
      <c r="P210" s="4181"/>
      <c r="Q210" s="4181"/>
      <c r="R210" s="4181"/>
      <c r="S210" s="4181"/>
      <c r="T210" s="4181"/>
      <c r="U210" s="4181"/>
      <c r="V210" s="4181"/>
      <c r="W210" s="4181"/>
      <c r="X210" s="4181"/>
      <c r="Y210" s="4181"/>
      <c r="Z210" s="4181"/>
    </row>
    <row r="211" ht="20.25" customHeight="1">
      <c r="A211" s="4181"/>
      <c r="B211" s="4181"/>
      <c r="C211" s="4181"/>
      <c r="D211" s="4181"/>
      <c r="E211" s="4181"/>
      <c r="F211" s="4181"/>
      <c r="G211" s="4181"/>
      <c r="H211" s="4181"/>
      <c r="I211" s="4181"/>
      <c r="J211" s="4181"/>
      <c r="K211" s="4181"/>
      <c r="L211" s="4181"/>
      <c r="M211" s="4181"/>
      <c r="N211" s="4181"/>
      <c r="O211" s="4181"/>
      <c r="P211" s="4181"/>
      <c r="Q211" s="4181"/>
      <c r="R211" s="4181"/>
      <c r="S211" s="4181"/>
      <c r="T211" s="4181"/>
      <c r="U211" s="4181"/>
      <c r="V211" s="4181"/>
      <c r="W211" s="4181"/>
      <c r="X211" s="4181"/>
      <c r="Y211" s="4181"/>
      <c r="Z211" s="4181"/>
    </row>
    <row r="212" ht="20.25" customHeight="1">
      <c r="A212" s="4181"/>
      <c r="B212" s="4181"/>
      <c r="C212" s="4181"/>
      <c r="D212" s="4181"/>
      <c r="E212" s="4181"/>
      <c r="F212" s="4181"/>
      <c r="G212" s="4181"/>
      <c r="H212" s="4181"/>
      <c r="I212" s="4181"/>
      <c r="J212" s="4181"/>
      <c r="K212" s="4181"/>
      <c r="L212" s="4181"/>
      <c r="M212" s="4181"/>
      <c r="N212" s="4181"/>
      <c r="O212" s="4181"/>
      <c r="P212" s="4181"/>
      <c r="Q212" s="4181"/>
      <c r="R212" s="4181"/>
      <c r="S212" s="4181"/>
      <c r="T212" s="4181"/>
      <c r="U212" s="4181"/>
      <c r="V212" s="4181"/>
      <c r="W212" s="4181"/>
      <c r="X212" s="4181"/>
      <c r="Y212" s="4181"/>
      <c r="Z212" s="4181"/>
    </row>
    <row r="213" ht="20.25" customHeight="1">
      <c r="A213" s="4181"/>
      <c r="B213" s="4181"/>
      <c r="C213" s="4181"/>
      <c r="D213" s="4181"/>
      <c r="E213" s="4181"/>
      <c r="F213" s="4181"/>
      <c r="G213" s="4181"/>
      <c r="H213" s="4181"/>
      <c r="I213" s="4181"/>
      <c r="J213" s="4181"/>
      <c r="K213" s="4181"/>
      <c r="L213" s="4181"/>
      <c r="M213" s="4181"/>
      <c r="N213" s="4181"/>
      <c r="O213" s="4181"/>
      <c r="P213" s="4181"/>
      <c r="Q213" s="4181"/>
      <c r="R213" s="4181"/>
      <c r="S213" s="4181"/>
      <c r="T213" s="4181"/>
      <c r="U213" s="4181"/>
      <c r="V213" s="4181"/>
      <c r="W213" s="4181"/>
      <c r="X213" s="4181"/>
      <c r="Y213" s="4181"/>
      <c r="Z213" s="4181"/>
    </row>
    <row r="214" ht="20.25" customHeight="1">
      <c r="A214" s="4181"/>
      <c r="B214" s="4181"/>
      <c r="C214" s="4181"/>
      <c r="D214" s="4181"/>
      <c r="E214" s="4181"/>
      <c r="F214" s="4181"/>
      <c r="G214" s="4181"/>
      <c r="H214" s="4181"/>
      <c r="I214" s="4181"/>
      <c r="J214" s="4181"/>
      <c r="K214" s="4181"/>
      <c r="L214" s="4181"/>
      <c r="M214" s="4181"/>
      <c r="N214" s="4181"/>
      <c r="O214" s="4181"/>
      <c r="P214" s="4181"/>
      <c r="Q214" s="4181"/>
      <c r="R214" s="4181"/>
      <c r="S214" s="4181"/>
      <c r="T214" s="4181"/>
      <c r="U214" s="4181"/>
      <c r="V214" s="4181"/>
      <c r="W214" s="4181"/>
      <c r="X214" s="4181"/>
      <c r="Y214" s="4181"/>
      <c r="Z214" s="4181"/>
    </row>
    <row r="215" ht="20.25" customHeight="1">
      <c r="A215" s="4181"/>
      <c r="B215" s="4181"/>
      <c r="C215" s="4181"/>
      <c r="D215" s="4181"/>
      <c r="E215" s="4181"/>
      <c r="F215" s="4181"/>
      <c r="G215" s="4181"/>
      <c r="H215" s="4181"/>
      <c r="I215" s="4181"/>
      <c r="J215" s="4181"/>
      <c r="K215" s="4181"/>
      <c r="L215" s="4181"/>
      <c r="M215" s="4181"/>
      <c r="N215" s="4181"/>
      <c r="O215" s="4181"/>
      <c r="P215" s="4181"/>
      <c r="Q215" s="4181"/>
      <c r="R215" s="4181"/>
      <c r="S215" s="4181"/>
      <c r="T215" s="4181"/>
      <c r="U215" s="4181"/>
      <c r="V215" s="4181"/>
      <c r="W215" s="4181"/>
      <c r="X215" s="4181"/>
      <c r="Y215" s="4181"/>
      <c r="Z215" s="4181"/>
    </row>
    <row r="216" ht="20.25" customHeight="1">
      <c r="A216" s="4181"/>
      <c r="B216" s="4181"/>
      <c r="C216" s="4181"/>
      <c r="D216" s="4181"/>
      <c r="E216" s="4181"/>
      <c r="F216" s="4181"/>
      <c r="G216" s="4181"/>
      <c r="H216" s="4181"/>
      <c r="I216" s="4181"/>
      <c r="J216" s="4181"/>
      <c r="K216" s="4181"/>
      <c r="L216" s="4181"/>
      <c r="M216" s="4181"/>
      <c r="N216" s="4181"/>
      <c r="O216" s="4181"/>
      <c r="P216" s="4181"/>
      <c r="Q216" s="4181"/>
      <c r="R216" s="4181"/>
      <c r="S216" s="4181"/>
      <c r="T216" s="4181"/>
      <c r="U216" s="4181"/>
      <c r="V216" s="4181"/>
      <c r="W216" s="4181"/>
      <c r="X216" s="4181"/>
      <c r="Y216" s="4181"/>
      <c r="Z216" s="4181"/>
    </row>
    <row r="217" ht="20.25" customHeight="1">
      <c r="A217" s="4181"/>
      <c r="B217" s="4181"/>
      <c r="C217" s="4181"/>
      <c r="D217" s="4181"/>
      <c r="E217" s="4181"/>
      <c r="F217" s="4181"/>
      <c r="G217" s="4181"/>
      <c r="H217" s="4181"/>
      <c r="I217" s="4181"/>
      <c r="J217" s="4181"/>
      <c r="K217" s="4181"/>
      <c r="L217" s="4181"/>
      <c r="M217" s="4181"/>
      <c r="N217" s="4181"/>
      <c r="O217" s="4181"/>
      <c r="P217" s="4181"/>
      <c r="Q217" s="4181"/>
      <c r="R217" s="4181"/>
      <c r="S217" s="4181"/>
      <c r="T217" s="4181"/>
      <c r="U217" s="4181"/>
      <c r="V217" s="4181"/>
      <c r="W217" s="4181"/>
      <c r="X217" s="4181"/>
      <c r="Y217" s="4181"/>
      <c r="Z217" s="4181"/>
    </row>
    <row r="218" ht="20.25" customHeight="1">
      <c r="A218" s="4181"/>
      <c r="B218" s="4181"/>
      <c r="C218" s="4181"/>
      <c r="D218" s="4181"/>
      <c r="E218" s="4181"/>
      <c r="F218" s="4181"/>
      <c r="G218" s="4181"/>
      <c r="H218" s="4181"/>
      <c r="I218" s="4181"/>
      <c r="J218" s="4181"/>
      <c r="K218" s="4181"/>
      <c r="L218" s="4181"/>
      <c r="M218" s="4181"/>
      <c r="N218" s="4181"/>
      <c r="O218" s="4181"/>
      <c r="P218" s="4181"/>
      <c r="Q218" s="4181"/>
      <c r="R218" s="4181"/>
      <c r="S218" s="4181"/>
      <c r="T218" s="4181"/>
      <c r="U218" s="4181"/>
      <c r="V218" s="4181"/>
      <c r="W218" s="4181"/>
      <c r="X218" s="4181"/>
      <c r="Y218" s="4181"/>
      <c r="Z218" s="4181"/>
    </row>
    <row r="219" ht="20.25" customHeight="1">
      <c r="A219" s="4181"/>
      <c r="B219" s="4181"/>
      <c r="C219" s="4181"/>
      <c r="D219" s="4181"/>
      <c r="E219" s="4181"/>
      <c r="F219" s="4181"/>
      <c r="G219" s="4181"/>
      <c r="H219" s="4181"/>
      <c r="I219" s="4181"/>
      <c r="J219" s="4181"/>
      <c r="K219" s="4181"/>
      <c r="L219" s="4181"/>
      <c r="M219" s="4181"/>
      <c r="N219" s="4181"/>
      <c r="O219" s="4181"/>
      <c r="P219" s="4181"/>
      <c r="Q219" s="4181"/>
      <c r="R219" s="4181"/>
      <c r="S219" s="4181"/>
      <c r="T219" s="4181"/>
      <c r="U219" s="4181"/>
      <c r="V219" s="4181"/>
      <c r="W219" s="4181"/>
      <c r="X219" s="4181"/>
      <c r="Y219" s="4181"/>
      <c r="Z219" s="4181"/>
    </row>
    <row r="220" ht="20.25" customHeight="1">
      <c r="A220" s="4181"/>
      <c r="B220" s="4181"/>
      <c r="C220" s="4181"/>
      <c r="D220" s="4181"/>
      <c r="E220" s="4181"/>
      <c r="F220" s="4181"/>
      <c r="G220" s="4181"/>
      <c r="H220" s="4181"/>
      <c r="I220" s="4181"/>
      <c r="J220" s="4181"/>
      <c r="K220" s="4181"/>
      <c r="L220" s="4181"/>
      <c r="M220" s="4181"/>
      <c r="N220" s="4181"/>
      <c r="O220" s="4181"/>
      <c r="P220" s="4181"/>
      <c r="Q220" s="4181"/>
      <c r="R220" s="4181"/>
      <c r="S220" s="4181"/>
      <c r="T220" s="4181"/>
      <c r="U220" s="4181"/>
      <c r="V220" s="4181"/>
      <c r="W220" s="4181"/>
      <c r="X220" s="4181"/>
      <c r="Y220" s="4181"/>
      <c r="Z220" s="4181"/>
    </row>
    <row r="221" ht="20.25" customHeight="1">
      <c r="A221" s="4181"/>
      <c r="B221" s="4181"/>
      <c r="C221" s="4181"/>
      <c r="D221" s="4181"/>
      <c r="E221" s="4181"/>
      <c r="F221" s="4181"/>
      <c r="G221" s="4181"/>
      <c r="H221" s="4181"/>
      <c r="I221" s="4181"/>
      <c r="J221" s="4181"/>
      <c r="K221" s="4181"/>
      <c r="L221" s="4181"/>
      <c r="M221" s="4181"/>
      <c r="N221" s="4181"/>
      <c r="O221" s="4181"/>
      <c r="P221" s="4181"/>
      <c r="Q221" s="4181"/>
      <c r="R221" s="4181"/>
      <c r="S221" s="4181"/>
      <c r="T221" s="4181"/>
      <c r="U221" s="4181"/>
      <c r="V221" s="4181"/>
      <c r="W221" s="4181"/>
      <c r="X221" s="4181"/>
      <c r="Y221" s="4181"/>
      <c r="Z221" s="4181"/>
    </row>
    <row r="222" ht="20.25" customHeight="1">
      <c r="A222" s="4181"/>
      <c r="B222" s="4181"/>
      <c r="C222" s="4181"/>
      <c r="D222" s="4181"/>
      <c r="E222" s="4181"/>
      <c r="F222" s="4181"/>
      <c r="G222" s="4181"/>
      <c r="H222" s="4181"/>
      <c r="I222" s="4181"/>
      <c r="J222" s="4181"/>
      <c r="K222" s="4181"/>
      <c r="L222" s="4181"/>
      <c r="M222" s="4181"/>
      <c r="N222" s="4181"/>
      <c r="O222" s="4181"/>
      <c r="P222" s="4181"/>
      <c r="Q222" s="4181"/>
      <c r="R222" s="4181"/>
      <c r="S222" s="4181"/>
      <c r="T222" s="4181"/>
      <c r="U222" s="4181"/>
      <c r="V222" s="4181"/>
      <c r="W222" s="4181"/>
      <c r="X222" s="4181"/>
      <c r="Y222" s="4181"/>
      <c r="Z222" s="4181"/>
    </row>
    <row r="223" ht="20.25" customHeight="1">
      <c r="A223" s="4181"/>
      <c r="B223" s="4181"/>
      <c r="C223" s="4181"/>
      <c r="D223" s="4181"/>
      <c r="E223" s="4181"/>
      <c r="F223" s="4181"/>
      <c r="G223" s="4181"/>
      <c r="H223" s="4181"/>
      <c r="I223" s="4181"/>
      <c r="J223" s="4181"/>
      <c r="K223" s="4181"/>
      <c r="L223" s="4181"/>
      <c r="M223" s="4181"/>
      <c r="N223" s="4181"/>
      <c r="O223" s="4181"/>
      <c r="P223" s="4181"/>
      <c r="Q223" s="4181"/>
      <c r="R223" s="4181"/>
      <c r="S223" s="4181"/>
      <c r="T223" s="4181"/>
      <c r="U223" s="4181"/>
      <c r="V223" s="4181"/>
      <c r="W223" s="4181"/>
      <c r="X223" s="4181"/>
      <c r="Y223" s="4181"/>
      <c r="Z223" s="4181"/>
    </row>
    <row r="224" ht="20.25" customHeight="1">
      <c r="A224" s="4181"/>
      <c r="B224" s="4181"/>
      <c r="C224" s="4181"/>
      <c r="D224" s="4181"/>
      <c r="E224" s="4181"/>
      <c r="F224" s="4181"/>
      <c r="G224" s="4181"/>
      <c r="H224" s="4181"/>
      <c r="I224" s="4181"/>
      <c r="J224" s="4181"/>
      <c r="K224" s="4181"/>
      <c r="L224" s="4181"/>
      <c r="M224" s="4181"/>
      <c r="N224" s="4181"/>
      <c r="O224" s="4181"/>
      <c r="P224" s="4181"/>
      <c r="Q224" s="4181"/>
      <c r="R224" s="4181"/>
      <c r="S224" s="4181"/>
      <c r="T224" s="4181"/>
      <c r="U224" s="4181"/>
      <c r="V224" s="4181"/>
      <c r="W224" s="4181"/>
      <c r="X224" s="4181"/>
      <c r="Y224" s="4181"/>
      <c r="Z224" s="4181"/>
    </row>
    <row r="225" ht="20.25" customHeight="1">
      <c r="A225" s="4181"/>
      <c r="B225" s="4181"/>
      <c r="C225" s="4181"/>
      <c r="D225" s="4181"/>
      <c r="E225" s="4181"/>
      <c r="F225" s="4181"/>
      <c r="G225" s="4181"/>
      <c r="H225" s="4181"/>
      <c r="I225" s="4181"/>
      <c r="J225" s="4181"/>
      <c r="K225" s="4181"/>
      <c r="L225" s="4181"/>
      <c r="M225" s="4181"/>
      <c r="N225" s="4181"/>
      <c r="O225" s="4181"/>
      <c r="P225" s="4181"/>
      <c r="Q225" s="4181"/>
      <c r="R225" s="4181"/>
      <c r="S225" s="4181"/>
      <c r="T225" s="4181"/>
      <c r="U225" s="4181"/>
      <c r="V225" s="4181"/>
      <c r="W225" s="4181"/>
      <c r="X225" s="4181"/>
      <c r="Y225" s="4181"/>
      <c r="Z225" s="4181"/>
    </row>
    <row r="226" ht="20.25" customHeight="1">
      <c r="A226" s="4181"/>
      <c r="B226" s="4181"/>
      <c r="C226" s="4181"/>
      <c r="D226" s="4181"/>
      <c r="E226" s="4181"/>
      <c r="F226" s="4181"/>
      <c r="G226" s="4181"/>
      <c r="H226" s="4181"/>
      <c r="I226" s="4181"/>
      <c r="J226" s="4181"/>
      <c r="K226" s="4181"/>
      <c r="L226" s="4181"/>
      <c r="M226" s="4181"/>
      <c r="N226" s="4181"/>
      <c r="O226" s="4181"/>
      <c r="P226" s="4181"/>
      <c r="Q226" s="4181"/>
      <c r="R226" s="4181"/>
      <c r="S226" s="4181"/>
      <c r="T226" s="4181"/>
      <c r="U226" s="4181"/>
      <c r="V226" s="4181"/>
      <c r="W226" s="4181"/>
      <c r="X226" s="4181"/>
      <c r="Y226" s="4181"/>
      <c r="Z226" s="4181"/>
    </row>
    <row r="227" ht="20.25" customHeight="1">
      <c r="A227" s="4181"/>
      <c r="B227" s="4181"/>
      <c r="C227" s="4181"/>
      <c r="D227" s="4181"/>
      <c r="E227" s="4181"/>
      <c r="F227" s="4181"/>
      <c r="G227" s="4181"/>
      <c r="H227" s="4181"/>
      <c r="I227" s="4181"/>
      <c r="J227" s="4181"/>
      <c r="K227" s="4181"/>
      <c r="L227" s="4181"/>
      <c r="M227" s="4181"/>
      <c r="N227" s="4181"/>
      <c r="O227" s="4181"/>
      <c r="P227" s="4181"/>
      <c r="Q227" s="4181"/>
      <c r="R227" s="4181"/>
      <c r="S227" s="4181"/>
      <c r="T227" s="4181"/>
      <c r="U227" s="4181"/>
      <c r="V227" s="4181"/>
      <c r="W227" s="4181"/>
      <c r="X227" s="4181"/>
      <c r="Y227" s="4181"/>
      <c r="Z227" s="4181"/>
    </row>
    <row r="228" ht="20.25" customHeight="1">
      <c r="A228" s="4181"/>
      <c r="B228" s="4181"/>
      <c r="C228" s="4181"/>
      <c r="D228" s="4181"/>
      <c r="E228" s="4181"/>
      <c r="F228" s="4181"/>
      <c r="G228" s="4181"/>
      <c r="H228" s="4181"/>
      <c r="I228" s="4181"/>
      <c r="J228" s="4181"/>
      <c r="K228" s="4181"/>
      <c r="L228" s="4181"/>
      <c r="M228" s="4181"/>
      <c r="N228" s="4181"/>
      <c r="O228" s="4181"/>
      <c r="P228" s="4181"/>
      <c r="Q228" s="4181"/>
      <c r="R228" s="4181"/>
      <c r="S228" s="4181"/>
      <c r="T228" s="4181"/>
      <c r="U228" s="4181"/>
      <c r="V228" s="4181"/>
      <c r="W228" s="4181"/>
      <c r="X228" s="4181"/>
      <c r="Y228" s="4181"/>
      <c r="Z228" s="4181"/>
    </row>
    <row r="229" ht="20.25" customHeight="1">
      <c r="A229" s="4181"/>
      <c r="B229" s="4181"/>
      <c r="C229" s="4181"/>
      <c r="D229" s="4181"/>
      <c r="E229" s="4181"/>
      <c r="F229" s="4181"/>
      <c r="G229" s="4181"/>
      <c r="H229" s="4181"/>
      <c r="I229" s="4181"/>
      <c r="J229" s="4181"/>
      <c r="K229" s="4181"/>
      <c r="L229" s="4181"/>
      <c r="M229" s="4181"/>
      <c r="N229" s="4181"/>
      <c r="O229" s="4181"/>
      <c r="P229" s="4181"/>
      <c r="Q229" s="4181"/>
      <c r="R229" s="4181"/>
      <c r="S229" s="4181"/>
      <c r="T229" s="4181"/>
      <c r="U229" s="4181"/>
      <c r="V229" s="4181"/>
      <c r="W229" s="4181"/>
      <c r="X229" s="4181"/>
      <c r="Y229" s="4181"/>
      <c r="Z229" s="4181"/>
    </row>
    <row r="230" ht="20.25" customHeight="1">
      <c r="A230" s="4181"/>
      <c r="B230" s="4181"/>
      <c r="C230" s="4181"/>
      <c r="D230" s="4181"/>
      <c r="E230" s="4181"/>
      <c r="F230" s="4181"/>
      <c r="G230" s="4181"/>
      <c r="H230" s="4181"/>
      <c r="I230" s="4181"/>
      <c r="J230" s="4181"/>
      <c r="K230" s="4181"/>
      <c r="L230" s="4181"/>
      <c r="M230" s="4181"/>
      <c r="N230" s="4181"/>
      <c r="O230" s="4181"/>
      <c r="P230" s="4181"/>
      <c r="Q230" s="4181"/>
      <c r="R230" s="4181"/>
      <c r="S230" s="4181"/>
      <c r="T230" s="4181"/>
      <c r="U230" s="4181"/>
      <c r="V230" s="4181"/>
      <c r="W230" s="4181"/>
      <c r="X230" s="4181"/>
      <c r="Y230" s="4181"/>
      <c r="Z230" s="4181"/>
    </row>
    <row r="231" ht="20.25" customHeight="1">
      <c r="A231" s="4181"/>
      <c r="B231" s="4181"/>
      <c r="C231" s="4181"/>
      <c r="D231" s="4181"/>
      <c r="E231" s="4181"/>
      <c r="F231" s="4181"/>
      <c r="G231" s="4181"/>
      <c r="H231" s="4181"/>
      <c r="I231" s="4181"/>
      <c r="J231" s="4181"/>
      <c r="K231" s="4181"/>
      <c r="L231" s="4181"/>
      <c r="M231" s="4181"/>
      <c r="N231" s="4181"/>
      <c r="O231" s="4181"/>
      <c r="P231" s="4181"/>
      <c r="Q231" s="4181"/>
      <c r="R231" s="4181"/>
      <c r="S231" s="4181"/>
      <c r="T231" s="4181"/>
      <c r="U231" s="4181"/>
      <c r="V231" s="4181"/>
      <c r="W231" s="4181"/>
      <c r="X231" s="4181"/>
      <c r="Y231" s="4181"/>
      <c r="Z231" s="4181"/>
    </row>
    <row r="232" ht="20.25" customHeight="1">
      <c r="A232" s="4181"/>
      <c r="B232" s="4181"/>
      <c r="C232" s="4181"/>
      <c r="D232" s="4181"/>
      <c r="E232" s="4181"/>
      <c r="F232" s="4181"/>
      <c r="G232" s="4181"/>
      <c r="H232" s="4181"/>
      <c r="I232" s="4181"/>
      <c r="J232" s="4181"/>
      <c r="K232" s="4181"/>
      <c r="L232" s="4181"/>
      <c r="M232" s="4181"/>
      <c r="N232" s="4181"/>
      <c r="O232" s="4181"/>
      <c r="P232" s="4181"/>
      <c r="Q232" s="4181"/>
      <c r="R232" s="4181"/>
      <c r="S232" s="4181"/>
      <c r="T232" s="4181"/>
      <c r="U232" s="4181"/>
      <c r="V232" s="4181"/>
      <c r="W232" s="4181"/>
      <c r="X232" s="4181"/>
      <c r="Y232" s="4181"/>
      <c r="Z232" s="4181"/>
    </row>
    <row r="233" ht="20.25" customHeight="1">
      <c r="A233" s="4181"/>
      <c r="B233" s="4181"/>
      <c r="C233" s="4181"/>
      <c r="D233" s="4181"/>
      <c r="E233" s="4181"/>
      <c r="F233" s="4181"/>
      <c r="G233" s="4181"/>
      <c r="H233" s="4181"/>
      <c r="I233" s="4181"/>
      <c r="J233" s="4181"/>
      <c r="K233" s="4181"/>
      <c r="L233" s="4181"/>
      <c r="M233" s="4181"/>
      <c r="N233" s="4181"/>
      <c r="O233" s="4181"/>
      <c r="P233" s="4181"/>
      <c r="Q233" s="4181"/>
      <c r="R233" s="4181"/>
      <c r="S233" s="4181"/>
      <c r="T233" s="4181"/>
      <c r="U233" s="4181"/>
      <c r="V233" s="4181"/>
      <c r="W233" s="4181"/>
      <c r="X233" s="4181"/>
      <c r="Y233" s="4181"/>
      <c r="Z233" s="4181"/>
    </row>
    <row r="234" ht="20.25" customHeight="1">
      <c r="A234" s="4181"/>
      <c r="B234" s="4181"/>
      <c r="C234" s="4181"/>
      <c r="D234" s="4181"/>
      <c r="E234" s="4181"/>
      <c r="F234" s="4181"/>
      <c r="G234" s="4181"/>
      <c r="H234" s="4181"/>
      <c r="I234" s="4181"/>
      <c r="J234" s="4181"/>
      <c r="K234" s="4181"/>
      <c r="L234" s="4181"/>
      <c r="M234" s="4181"/>
      <c r="N234" s="4181"/>
      <c r="O234" s="4181"/>
      <c r="P234" s="4181"/>
      <c r="Q234" s="4181"/>
      <c r="R234" s="4181"/>
      <c r="S234" s="4181"/>
      <c r="T234" s="4181"/>
      <c r="U234" s="4181"/>
      <c r="V234" s="4181"/>
      <c r="W234" s="4181"/>
      <c r="X234" s="4181"/>
      <c r="Y234" s="4181"/>
      <c r="Z234" s="4181"/>
    </row>
    <row r="235" ht="20.25" customHeight="1">
      <c r="A235" s="4181"/>
      <c r="B235" s="4181"/>
      <c r="C235" s="4181"/>
      <c r="D235" s="4181"/>
      <c r="E235" s="4181"/>
      <c r="F235" s="4181"/>
      <c r="G235" s="4181"/>
      <c r="H235" s="4181"/>
      <c r="I235" s="4181"/>
      <c r="J235" s="4181"/>
      <c r="K235" s="4181"/>
      <c r="L235" s="4181"/>
      <c r="M235" s="4181"/>
      <c r="N235" s="4181"/>
      <c r="O235" s="4181"/>
      <c r="P235" s="4181"/>
      <c r="Q235" s="4181"/>
      <c r="R235" s="4181"/>
      <c r="S235" s="4181"/>
      <c r="T235" s="4181"/>
      <c r="U235" s="4181"/>
      <c r="V235" s="4181"/>
      <c r="W235" s="4181"/>
      <c r="X235" s="4181"/>
      <c r="Y235" s="4181"/>
      <c r="Z235" s="4181"/>
    </row>
    <row r="236" ht="20.25" customHeight="1">
      <c r="A236" s="4181"/>
      <c r="B236" s="4181"/>
      <c r="C236" s="4181"/>
      <c r="D236" s="4181"/>
      <c r="E236" s="4181"/>
      <c r="F236" s="4181"/>
      <c r="G236" s="4181"/>
      <c r="H236" s="4181"/>
      <c r="I236" s="4181"/>
      <c r="J236" s="4181"/>
      <c r="K236" s="4181"/>
      <c r="L236" s="4181"/>
      <c r="M236" s="4181"/>
      <c r="N236" s="4181"/>
      <c r="O236" s="4181"/>
      <c r="P236" s="4181"/>
      <c r="Q236" s="4181"/>
      <c r="R236" s="4181"/>
      <c r="S236" s="4181"/>
      <c r="T236" s="4181"/>
      <c r="U236" s="4181"/>
      <c r="V236" s="4181"/>
      <c r="W236" s="4181"/>
      <c r="X236" s="4181"/>
      <c r="Y236" s="4181"/>
      <c r="Z236" s="4181"/>
    </row>
    <row r="237" ht="20.25" customHeight="1">
      <c r="A237" s="4181"/>
      <c r="B237" s="4181"/>
      <c r="C237" s="4181"/>
      <c r="D237" s="4181"/>
      <c r="E237" s="4181"/>
      <c r="F237" s="4181"/>
      <c r="G237" s="4181"/>
      <c r="H237" s="4181"/>
      <c r="I237" s="4181"/>
      <c r="J237" s="4181"/>
      <c r="K237" s="4181"/>
      <c r="L237" s="4181"/>
      <c r="M237" s="4181"/>
      <c r="N237" s="4181"/>
      <c r="O237" s="4181"/>
      <c r="P237" s="4181"/>
      <c r="Q237" s="4181"/>
      <c r="R237" s="4181"/>
      <c r="S237" s="4181"/>
      <c r="T237" s="4181"/>
      <c r="U237" s="4181"/>
      <c r="V237" s="4181"/>
      <c r="W237" s="4181"/>
      <c r="X237" s="4181"/>
      <c r="Y237" s="4181"/>
      <c r="Z237" s="4181"/>
    </row>
    <row r="238" ht="20.25" customHeight="1">
      <c r="A238" s="4181"/>
      <c r="B238" s="4181"/>
      <c r="C238" s="4181"/>
      <c r="D238" s="4181"/>
      <c r="E238" s="4181"/>
      <c r="F238" s="4181"/>
      <c r="G238" s="4181"/>
      <c r="H238" s="4181"/>
      <c r="I238" s="4181"/>
      <c r="J238" s="4181"/>
      <c r="K238" s="4181"/>
      <c r="L238" s="4181"/>
      <c r="M238" s="4181"/>
      <c r="N238" s="4181"/>
      <c r="O238" s="4181"/>
      <c r="P238" s="4181"/>
      <c r="Q238" s="4181"/>
      <c r="R238" s="4181"/>
      <c r="S238" s="4181"/>
      <c r="T238" s="4181"/>
      <c r="U238" s="4181"/>
      <c r="V238" s="4181"/>
      <c r="W238" s="4181"/>
      <c r="X238" s="4181"/>
      <c r="Y238" s="4181"/>
      <c r="Z238" s="4181"/>
    </row>
    <row r="239" ht="20.25" customHeight="1">
      <c r="A239" s="4181"/>
      <c r="B239" s="4181"/>
      <c r="C239" s="4181"/>
      <c r="D239" s="4181"/>
      <c r="E239" s="4181"/>
      <c r="F239" s="4181"/>
      <c r="G239" s="4181"/>
      <c r="H239" s="4181"/>
      <c r="I239" s="4181"/>
      <c r="J239" s="4181"/>
      <c r="K239" s="4181"/>
      <c r="L239" s="4181"/>
      <c r="M239" s="4181"/>
      <c r="N239" s="4181"/>
      <c r="O239" s="4181"/>
      <c r="P239" s="4181"/>
      <c r="Q239" s="4181"/>
      <c r="R239" s="4181"/>
      <c r="S239" s="4181"/>
      <c r="T239" s="4181"/>
      <c r="U239" s="4181"/>
      <c r="V239" s="4181"/>
      <c r="W239" s="4181"/>
      <c r="X239" s="4181"/>
      <c r="Y239" s="4181"/>
      <c r="Z239" s="4181"/>
    </row>
    <row r="240" ht="20.25" customHeight="1">
      <c r="A240" s="4181"/>
      <c r="B240" s="4181"/>
      <c r="C240" s="4181"/>
      <c r="D240" s="4181"/>
      <c r="E240" s="4181"/>
      <c r="F240" s="4181"/>
      <c r="G240" s="4181"/>
      <c r="H240" s="4181"/>
      <c r="I240" s="4181"/>
      <c r="J240" s="4181"/>
      <c r="K240" s="4181"/>
      <c r="L240" s="4181"/>
      <c r="M240" s="4181"/>
      <c r="N240" s="4181"/>
      <c r="O240" s="4181"/>
      <c r="P240" s="4181"/>
      <c r="Q240" s="4181"/>
      <c r="R240" s="4181"/>
      <c r="S240" s="4181"/>
      <c r="T240" s="4181"/>
      <c r="U240" s="4181"/>
      <c r="V240" s="4181"/>
      <c r="W240" s="4181"/>
      <c r="X240" s="4181"/>
      <c r="Y240" s="4181"/>
      <c r="Z240" s="4181"/>
    </row>
    <row r="241" ht="20.25" customHeight="1">
      <c r="A241" s="4181"/>
      <c r="B241" s="4181"/>
      <c r="C241" s="4181"/>
      <c r="D241" s="4181"/>
      <c r="E241" s="4181"/>
      <c r="F241" s="4181"/>
      <c r="G241" s="4181"/>
      <c r="H241" s="4181"/>
      <c r="I241" s="4181"/>
      <c r="J241" s="4181"/>
      <c r="K241" s="4181"/>
      <c r="L241" s="4181"/>
      <c r="M241" s="4181"/>
      <c r="N241" s="4181"/>
      <c r="O241" s="4181"/>
      <c r="P241" s="4181"/>
      <c r="Q241" s="4181"/>
      <c r="R241" s="4181"/>
      <c r="S241" s="4181"/>
      <c r="T241" s="4181"/>
      <c r="U241" s="4181"/>
      <c r="V241" s="4181"/>
      <c r="W241" s="4181"/>
      <c r="X241" s="4181"/>
      <c r="Y241" s="4181"/>
      <c r="Z241" s="4181"/>
    </row>
    <row r="242" ht="20.25" customHeight="1">
      <c r="A242" s="4181"/>
      <c r="B242" s="4181"/>
      <c r="C242" s="4181"/>
      <c r="D242" s="4181"/>
      <c r="E242" s="4181"/>
      <c r="F242" s="4181"/>
      <c r="G242" s="4181"/>
      <c r="H242" s="4181"/>
      <c r="I242" s="4181"/>
      <c r="J242" s="4181"/>
      <c r="K242" s="4181"/>
      <c r="L242" s="4181"/>
      <c r="M242" s="4181"/>
      <c r="N242" s="4181"/>
      <c r="O242" s="4181"/>
      <c r="P242" s="4181"/>
      <c r="Q242" s="4181"/>
      <c r="R242" s="4181"/>
      <c r="S242" s="4181"/>
      <c r="T242" s="4181"/>
      <c r="U242" s="4181"/>
      <c r="V242" s="4181"/>
      <c r="W242" s="4181"/>
      <c r="X242" s="4181"/>
      <c r="Y242" s="4181"/>
      <c r="Z242" s="4181"/>
    </row>
    <row r="243" ht="20.25" customHeight="1">
      <c r="A243" s="4181"/>
      <c r="B243" s="4181"/>
      <c r="C243" s="4181"/>
      <c r="D243" s="4181"/>
      <c r="E243" s="4181"/>
      <c r="F243" s="4181"/>
      <c r="G243" s="4181"/>
      <c r="H243" s="4181"/>
      <c r="I243" s="4181"/>
      <c r="J243" s="4181"/>
      <c r="K243" s="4181"/>
      <c r="L243" s="4181"/>
      <c r="M243" s="4181"/>
      <c r="N243" s="4181"/>
      <c r="O243" s="4181"/>
      <c r="P243" s="4181"/>
      <c r="Q243" s="4181"/>
      <c r="R243" s="4181"/>
      <c r="S243" s="4181"/>
      <c r="T243" s="4181"/>
      <c r="U243" s="4181"/>
      <c r="V243" s="4181"/>
      <c r="W243" s="4181"/>
      <c r="X243" s="4181"/>
      <c r="Y243" s="4181"/>
      <c r="Z243" s="4181"/>
    </row>
    <row r="244" ht="20.25" customHeight="1">
      <c r="A244" s="4181"/>
      <c r="B244" s="4181"/>
      <c r="C244" s="4181"/>
      <c r="D244" s="4181"/>
      <c r="E244" s="4181"/>
      <c r="F244" s="4181"/>
      <c r="G244" s="4181"/>
      <c r="H244" s="4181"/>
      <c r="I244" s="4181"/>
      <c r="J244" s="4181"/>
      <c r="K244" s="4181"/>
      <c r="L244" s="4181"/>
      <c r="M244" s="4181"/>
      <c r="N244" s="4181"/>
      <c r="O244" s="4181"/>
      <c r="P244" s="4181"/>
      <c r="Q244" s="4181"/>
      <c r="R244" s="4181"/>
      <c r="S244" s="4181"/>
      <c r="T244" s="4181"/>
      <c r="U244" s="4181"/>
      <c r="V244" s="4181"/>
      <c r="W244" s="4181"/>
      <c r="X244" s="4181"/>
      <c r="Y244" s="4181"/>
      <c r="Z244" s="4181"/>
    </row>
    <row r="245" ht="20.25" customHeight="1">
      <c r="A245" s="4181"/>
      <c r="B245" s="4181"/>
      <c r="C245" s="4181"/>
      <c r="D245" s="4181"/>
      <c r="E245" s="4181"/>
      <c r="F245" s="4181"/>
      <c r="G245" s="4181"/>
      <c r="H245" s="4181"/>
      <c r="I245" s="4181"/>
      <c r="J245" s="4181"/>
      <c r="K245" s="4181"/>
      <c r="L245" s="4181"/>
      <c r="M245" s="4181"/>
      <c r="N245" s="4181"/>
      <c r="O245" s="4181"/>
      <c r="P245" s="4181"/>
      <c r="Q245" s="4181"/>
      <c r="R245" s="4181"/>
      <c r="S245" s="4181"/>
      <c r="T245" s="4181"/>
      <c r="U245" s="4181"/>
      <c r="V245" s="4181"/>
      <c r="W245" s="4181"/>
      <c r="X245" s="4181"/>
      <c r="Y245" s="4181"/>
      <c r="Z245" s="4181"/>
    </row>
    <row r="246" ht="20.25" customHeight="1">
      <c r="A246" s="4181"/>
      <c r="B246" s="4181"/>
      <c r="C246" s="4181"/>
      <c r="D246" s="4181"/>
      <c r="E246" s="4181"/>
      <c r="F246" s="4181"/>
      <c r="G246" s="4181"/>
      <c r="H246" s="4181"/>
      <c r="I246" s="4181"/>
      <c r="J246" s="4181"/>
      <c r="K246" s="4181"/>
      <c r="L246" s="4181"/>
      <c r="M246" s="4181"/>
      <c r="N246" s="4181"/>
      <c r="O246" s="4181"/>
      <c r="P246" s="4181"/>
      <c r="Q246" s="4181"/>
      <c r="R246" s="4181"/>
      <c r="S246" s="4181"/>
      <c r="T246" s="4181"/>
      <c r="U246" s="4181"/>
      <c r="V246" s="4181"/>
      <c r="W246" s="4181"/>
      <c r="X246" s="4181"/>
      <c r="Y246" s="4181"/>
      <c r="Z246" s="4181"/>
    </row>
    <row r="247" ht="20.25" customHeight="1">
      <c r="A247" s="4181"/>
      <c r="B247" s="4181"/>
      <c r="C247" s="4181"/>
      <c r="D247" s="4181"/>
      <c r="E247" s="4181"/>
      <c r="F247" s="4181"/>
      <c r="G247" s="4181"/>
      <c r="H247" s="4181"/>
      <c r="I247" s="4181"/>
      <c r="J247" s="4181"/>
      <c r="K247" s="4181"/>
      <c r="L247" s="4181"/>
      <c r="M247" s="4181"/>
      <c r="N247" s="4181"/>
      <c r="O247" s="4181"/>
      <c r="P247" s="4181"/>
      <c r="Q247" s="4181"/>
      <c r="R247" s="4181"/>
      <c r="S247" s="4181"/>
      <c r="T247" s="4181"/>
      <c r="U247" s="4181"/>
      <c r="V247" s="4181"/>
      <c r="W247" s="4181"/>
      <c r="X247" s="4181"/>
      <c r="Y247" s="4181"/>
      <c r="Z247" s="4181"/>
    </row>
    <row r="248" ht="20.25" customHeight="1">
      <c r="A248" s="4181"/>
      <c r="B248" s="4181"/>
      <c r="C248" s="4181"/>
      <c r="D248" s="4181"/>
      <c r="E248" s="4181"/>
      <c r="F248" s="4181"/>
      <c r="G248" s="4181"/>
      <c r="H248" s="4181"/>
      <c r="I248" s="4181"/>
      <c r="J248" s="4181"/>
      <c r="K248" s="4181"/>
      <c r="L248" s="4181"/>
      <c r="M248" s="4181"/>
      <c r="N248" s="4181"/>
      <c r="O248" s="4181"/>
      <c r="P248" s="4181"/>
      <c r="Q248" s="4181"/>
      <c r="R248" s="4181"/>
      <c r="S248" s="4181"/>
      <c r="T248" s="4181"/>
      <c r="U248" s="4181"/>
      <c r="V248" s="4181"/>
      <c r="W248" s="4181"/>
      <c r="X248" s="4181"/>
      <c r="Y248" s="4181"/>
      <c r="Z248" s="4181"/>
    </row>
    <row r="249" ht="20.25" customHeight="1">
      <c r="A249" s="4181"/>
      <c r="B249" s="4181"/>
      <c r="C249" s="4181"/>
      <c r="D249" s="4181"/>
      <c r="E249" s="4181"/>
      <c r="F249" s="4181"/>
      <c r="G249" s="4181"/>
      <c r="H249" s="4181"/>
      <c r="I249" s="4181"/>
      <c r="J249" s="4181"/>
      <c r="K249" s="4181"/>
      <c r="L249" s="4181"/>
      <c r="M249" s="4181"/>
      <c r="N249" s="4181"/>
      <c r="O249" s="4181"/>
      <c r="P249" s="4181"/>
      <c r="Q249" s="4181"/>
      <c r="R249" s="4181"/>
      <c r="S249" s="4181"/>
      <c r="T249" s="4181"/>
      <c r="U249" s="4181"/>
      <c r="V249" s="4181"/>
      <c r="W249" s="4181"/>
      <c r="X249" s="4181"/>
      <c r="Y249" s="4181"/>
      <c r="Z249" s="4181"/>
    </row>
    <row r="250" ht="20.25" customHeight="1">
      <c r="A250" s="4181"/>
      <c r="B250" s="4181"/>
      <c r="C250" s="4181"/>
      <c r="D250" s="4181"/>
      <c r="E250" s="4181"/>
      <c r="F250" s="4181"/>
      <c r="G250" s="4181"/>
      <c r="H250" s="4181"/>
      <c r="I250" s="4181"/>
      <c r="J250" s="4181"/>
      <c r="K250" s="4181"/>
      <c r="L250" s="4181"/>
      <c r="M250" s="4181"/>
      <c r="N250" s="4181"/>
      <c r="O250" s="4181"/>
      <c r="P250" s="4181"/>
      <c r="Q250" s="4181"/>
      <c r="R250" s="4181"/>
      <c r="S250" s="4181"/>
      <c r="T250" s="4181"/>
      <c r="U250" s="4181"/>
      <c r="V250" s="4181"/>
      <c r="W250" s="4181"/>
      <c r="X250" s="4181"/>
      <c r="Y250" s="4181"/>
      <c r="Z250" s="4181"/>
    </row>
    <row r="251" ht="20.25" customHeight="1">
      <c r="A251" s="4181"/>
      <c r="B251" s="4181"/>
      <c r="C251" s="4181"/>
      <c r="D251" s="4181"/>
      <c r="E251" s="4181"/>
      <c r="F251" s="4181"/>
      <c r="G251" s="4181"/>
      <c r="H251" s="4181"/>
      <c r="I251" s="4181"/>
      <c r="J251" s="4181"/>
      <c r="K251" s="4181"/>
      <c r="L251" s="4181"/>
      <c r="M251" s="4181"/>
      <c r="N251" s="4181"/>
      <c r="O251" s="4181"/>
      <c r="P251" s="4181"/>
      <c r="Q251" s="4181"/>
      <c r="R251" s="4181"/>
      <c r="S251" s="4181"/>
      <c r="T251" s="4181"/>
      <c r="U251" s="4181"/>
      <c r="V251" s="4181"/>
      <c r="W251" s="4181"/>
      <c r="X251" s="4181"/>
      <c r="Y251" s="4181"/>
      <c r="Z251" s="4181"/>
    </row>
    <row r="252" ht="20.25" customHeight="1">
      <c r="A252" s="4181"/>
      <c r="B252" s="4181"/>
      <c r="C252" s="4181"/>
      <c r="D252" s="4181"/>
      <c r="E252" s="4181"/>
      <c r="F252" s="4181"/>
      <c r="G252" s="4181"/>
      <c r="H252" s="4181"/>
      <c r="I252" s="4181"/>
      <c r="J252" s="4181"/>
      <c r="K252" s="4181"/>
      <c r="L252" s="4181"/>
      <c r="M252" s="4181"/>
      <c r="N252" s="4181"/>
      <c r="O252" s="4181"/>
      <c r="P252" s="4181"/>
      <c r="Q252" s="4181"/>
      <c r="R252" s="4181"/>
      <c r="S252" s="4181"/>
      <c r="T252" s="4181"/>
      <c r="U252" s="4181"/>
      <c r="V252" s="4181"/>
      <c r="W252" s="4181"/>
      <c r="X252" s="4181"/>
      <c r="Y252" s="4181"/>
      <c r="Z252" s="4181"/>
    </row>
    <row r="253" ht="20.25" customHeight="1">
      <c r="A253" s="4181"/>
      <c r="B253" s="4181"/>
      <c r="C253" s="4181"/>
      <c r="D253" s="4181"/>
      <c r="E253" s="4181"/>
      <c r="F253" s="4181"/>
      <c r="G253" s="4181"/>
      <c r="H253" s="4181"/>
      <c r="I253" s="4181"/>
      <c r="J253" s="4181"/>
      <c r="K253" s="4181"/>
      <c r="L253" s="4181"/>
      <c r="M253" s="4181"/>
      <c r="N253" s="4181"/>
      <c r="O253" s="4181"/>
      <c r="P253" s="4181"/>
      <c r="Q253" s="4181"/>
      <c r="R253" s="4181"/>
      <c r="S253" s="4181"/>
      <c r="T253" s="4181"/>
      <c r="U253" s="4181"/>
      <c r="V253" s="4181"/>
      <c r="W253" s="4181"/>
      <c r="X253" s="4181"/>
      <c r="Y253" s="4181"/>
      <c r="Z253" s="4181"/>
    </row>
    <row r="254" ht="20.25" customHeight="1">
      <c r="A254" s="4181"/>
      <c r="B254" s="4181"/>
      <c r="C254" s="4181"/>
      <c r="D254" s="4181"/>
      <c r="E254" s="4181"/>
      <c r="F254" s="4181"/>
      <c r="G254" s="4181"/>
      <c r="H254" s="4181"/>
      <c r="I254" s="4181"/>
      <c r="J254" s="4181"/>
      <c r="K254" s="4181"/>
      <c r="L254" s="4181"/>
      <c r="M254" s="4181"/>
      <c r="N254" s="4181"/>
      <c r="O254" s="4181"/>
      <c r="P254" s="4181"/>
      <c r="Q254" s="4181"/>
      <c r="R254" s="4181"/>
      <c r="S254" s="4181"/>
      <c r="T254" s="4181"/>
      <c r="U254" s="4181"/>
      <c r="V254" s="4181"/>
      <c r="W254" s="4181"/>
      <c r="X254" s="4181"/>
      <c r="Y254" s="4181"/>
      <c r="Z254" s="4181"/>
    </row>
    <row r="255" ht="20.25" customHeight="1">
      <c r="A255" s="4181"/>
      <c r="B255" s="4181"/>
      <c r="C255" s="4181"/>
      <c r="D255" s="4181"/>
      <c r="E255" s="4181"/>
      <c r="F255" s="4181"/>
      <c r="G255" s="4181"/>
      <c r="H255" s="4181"/>
      <c r="I255" s="4181"/>
      <c r="J255" s="4181"/>
      <c r="K255" s="4181"/>
      <c r="L255" s="4181"/>
      <c r="M255" s="4181"/>
      <c r="N255" s="4181"/>
      <c r="O255" s="4181"/>
      <c r="P255" s="4181"/>
      <c r="Q255" s="4181"/>
      <c r="R255" s="4181"/>
      <c r="S255" s="4181"/>
      <c r="T255" s="4181"/>
      <c r="U255" s="4181"/>
      <c r="V255" s="4181"/>
      <c r="W255" s="4181"/>
      <c r="X255" s="4181"/>
      <c r="Y255" s="4181"/>
      <c r="Z255" s="4181"/>
    </row>
    <row r="256" ht="20.25" customHeight="1">
      <c r="A256" s="4181"/>
      <c r="B256" s="4181"/>
      <c r="C256" s="4181"/>
      <c r="D256" s="4181"/>
      <c r="E256" s="4181"/>
      <c r="F256" s="4181"/>
      <c r="G256" s="4181"/>
      <c r="H256" s="4181"/>
      <c r="I256" s="4181"/>
      <c r="J256" s="4181"/>
      <c r="K256" s="4181"/>
      <c r="L256" s="4181"/>
      <c r="M256" s="4181"/>
      <c r="N256" s="4181"/>
      <c r="O256" s="4181"/>
      <c r="P256" s="4181"/>
      <c r="Q256" s="4181"/>
      <c r="R256" s="4181"/>
      <c r="S256" s="4181"/>
      <c r="T256" s="4181"/>
      <c r="U256" s="4181"/>
      <c r="V256" s="4181"/>
      <c r="W256" s="4181"/>
      <c r="X256" s="4181"/>
      <c r="Y256" s="4181"/>
      <c r="Z256" s="4181"/>
    </row>
    <row r="257" ht="20.25" customHeight="1">
      <c r="A257" s="4181"/>
      <c r="B257" s="4181"/>
      <c r="C257" s="4181"/>
      <c r="D257" s="4181"/>
      <c r="E257" s="4181"/>
      <c r="F257" s="4181"/>
      <c r="G257" s="4181"/>
      <c r="H257" s="4181"/>
      <c r="I257" s="4181"/>
      <c r="J257" s="4181"/>
      <c r="K257" s="4181"/>
      <c r="L257" s="4181"/>
      <c r="M257" s="4181"/>
      <c r="N257" s="4181"/>
      <c r="O257" s="4181"/>
      <c r="P257" s="4181"/>
      <c r="Q257" s="4181"/>
      <c r="R257" s="4181"/>
      <c r="S257" s="4181"/>
      <c r="T257" s="4181"/>
      <c r="U257" s="4181"/>
      <c r="V257" s="4181"/>
      <c r="W257" s="4181"/>
      <c r="X257" s="4181"/>
      <c r="Y257" s="4181"/>
      <c r="Z257" s="4181"/>
    </row>
    <row r="258" ht="20.25" customHeight="1">
      <c r="A258" s="4181"/>
      <c r="B258" s="4181"/>
      <c r="C258" s="4181"/>
      <c r="D258" s="4181"/>
      <c r="E258" s="4181"/>
      <c r="F258" s="4181"/>
      <c r="G258" s="4181"/>
      <c r="H258" s="4181"/>
      <c r="I258" s="4181"/>
      <c r="J258" s="4181"/>
      <c r="K258" s="4181"/>
      <c r="L258" s="4181"/>
      <c r="M258" s="4181"/>
      <c r="N258" s="4181"/>
      <c r="O258" s="4181"/>
      <c r="P258" s="4181"/>
      <c r="Q258" s="4181"/>
      <c r="R258" s="4181"/>
      <c r="S258" s="4181"/>
      <c r="T258" s="4181"/>
      <c r="U258" s="4181"/>
      <c r="V258" s="4181"/>
      <c r="W258" s="4181"/>
      <c r="X258" s="4181"/>
      <c r="Y258" s="4181"/>
      <c r="Z258" s="4181"/>
    </row>
    <row r="259" ht="20.25" customHeight="1">
      <c r="A259" s="4181"/>
      <c r="B259" s="4181"/>
      <c r="C259" s="4181"/>
      <c r="D259" s="4181"/>
      <c r="E259" s="4181"/>
      <c r="F259" s="4181"/>
      <c r="G259" s="4181"/>
      <c r="H259" s="4181"/>
      <c r="I259" s="4181"/>
      <c r="J259" s="4181"/>
      <c r="K259" s="4181"/>
      <c r="L259" s="4181"/>
      <c r="M259" s="4181"/>
      <c r="N259" s="4181"/>
      <c r="O259" s="4181"/>
      <c r="P259" s="4181"/>
      <c r="Q259" s="4181"/>
      <c r="R259" s="4181"/>
      <c r="S259" s="4181"/>
      <c r="T259" s="4181"/>
      <c r="U259" s="4181"/>
      <c r="V259" s="4181"/>
      <c r="W259" s="4181"/>
      <c r="X259" s="4181"/>
      <c r="Y259" s="4181"/>
      <c r="Z259" s="4181"/>
    </row>
    <row r="260" ht="20.25" customHeight="1">
      <c r="A260" s="4181"/>
      <c r="B260" s="4181"/>
      <c r="C260" s="4181"/>
      <c r="D260" s="4181"/>
      <c r="E260" s="4181"/>
      <c r="F260" s="4181"/>
      <c r="G260" s="4181"/>
      <c r="H260" s="4181"/>
      <c r="I260" s="4181"/>
      <c r="J260" s="4181"/>
      <c r="K260" s="4181"/>
      <c r="L260" s="4181"/>
      <c r="M260" s="4181"/>
      <c r="N260" s="4181"/>
      <c r="O260" s="4181"/>
      <c r="P260" s="4181"/>
      <c r="Q260" s="4181"/>
      <c r="R260" s="4181"/>
      <c r="S260" s="4181"/>
      <c r="T260" s="4181"/>
      <c r="U260" s="4181"/>
      <c r="V260" s="4181"/>
      <c r="W260" s="4181"/>
      <c r="X260" s="4181"/>
      <c r="Y260" s="4181"/>
      <c r="Z260" s="4181"/>
    </row>
    <row r="261" ht="20.25" customHeight="1">
      <c r="A261" s="4181"/>
      <c r="B261" s="4181"/>
      <c r="C261" s="4181"/>
      <c r="D261" s="4181"/>
      <c r="E261" s="4181"/>
      <c r="F261" s="4181"/>
      <c r="G261" s="4181"/>
      <c r="H261" s="4181"/>
      <c r="I261" s="4181"/>
      <c r="J261" s="4181"/>
      <c r="K261" s="4181"/>
      <c r="L261" s="4181"/>
      <c r="M261" s="4181"/>
      <c r="N261" s="4181"/>
      <c r="O261" s="4181"/>
      <c r="P261" s="4181"/>
      <c r="Q261" s="4181"/>
      <c r="R261" s="4181"/>
      <c r="S261" s="4181"/>
      <c r="T261" s="4181"/>
      <c r="U261" s="4181"/>
      <c r="V261" s="4181"/>
      <c r="W261" s="4181"/>
      <c r="X261" s="4181"/>
      <c r="Y261" s="4181"/>
      <c r="Z261" s="4181"/>
    </row>
    <row r="262" ht="20.25" customHeight="1">
      <c r="A262" s="4181"/>
      <c r="B262" s="4181"/>
      <c r="C262" s="4181"/>
      <c r="D262" s="4181"/>
      <c r="E262" s="4181"/>
      <c r="F262" s="4181"/>
      <c r="G262" s="4181"/>
      <c r="H262" s="4181"/>
      <c r="I262" s="4181"/>
      <c r="J262" s="4181"/>
      <c r="K262" s="4181"/>
      <c r="L262" s="4181"/>
      <c r="M262" s="4181"/>
      <c r="N262" s="4181"/>
      <c r="O262" s="4181"/>
      <c r="P262" s="4181"/>
      <c r="Q262" s="4181"/>
      <c r="R262" s="4181"/>
      <c r="S262" s="4181"/>
      <c r="T262" s="4181"/>
      <c r="U262" s="4181"/>
      <c r="V262" s="4181"/>
      <c r="W262" s="4181"/>
      <c r="X262" s="4181"/>
      <c r="Y262" s="4181"/>
      <c r="Z262" s="4181"/>
    </row>
    <row r="263" ht="20.25" customHeight="1">
      <c r="A263" s="4181"/>
      <c r="B263" s="4181"/>
      <c r="C263" s="4181"/>
      <c r="D263" s="4181"/>
      <c r="E263" s="4181"/>
      <c r="F263" s="4181"/>
      <c r="G263" s="4181"/>
      <c r="H263" s="4181"/>
      <c r="I263" s="4181"/>
      <c r="J263" s="4181"/>
      <c r="K263" s="4181"/>
      <c r="L263" s="4181"/>
      <c r="M263" s="4181"/>
      <c r="N263" s="4181"/>
      <c r="O263" s="4181"/>
      <c r="P263" s="4181"/>
      <c r="Q263" s="4181"/>
      <c r="R263" s="4181"/>
      <c r="S263" s="4181"/>
      <c r="T263" s="4181"/>
      <c r="U263" s="4181"/>
      <c r="V263" s="4181"/>
      <c r="W263" s="4181"/>
      <c r="X263" s="4181"/>
      <c r="Y263" s="4181"/>
      <c r="Z263" s="4181"/>
    </row>
    <row r="264" ht="20.25" customHeight="1">
      <c r="A264" s="4181"/>
      <c r="B264" s="4181"/>
      <c r="C264" s="4181"/>
      <c r="D264" s="4181"/>
      <c r="E264" s="4181"/>
      <c r="F264" s="4181"/>
      <c r="G264" s="4181"/>
      <c r="H264" s="4181"/>
      <c r="I264" s="4181"/>
      <c r="J264" s="4181"/>
      <c r="K264" s="4181"/>
      <c r="L264" s="4181"/>
      <c r="M264" s="4181"/>
      <c r="N264" s="4181"/>
      <c r="O264" s="4181"/>
      <c r="P264" s="4181"/>
      <c r="Q264" s="4181"/>
      <c r="R264" s="4181"/>
      <c r="S264" s="4181"/>
      <c r="T264" s="4181"/>
      <c r="U264" s="4181"/>
      <c r="V264" s="4181"/>
      <c r="W264" s="4181"/>
      <c r="X264" s="4181"/>
      <c r="Y264" s="4181"/>
      <c r="Z264" s="4181"/>
    </row>
    <row r="265" ht="20.25" customHeight="1">
      <c r="A265" s="4181"/>
      <c r="B265" s="4181"/>
      <c r="C265" s="4181"/>
      <c r="D265" s="4181"/>
      <c r="E265" s="4181"/>
      <c r="F265" s="4181"/>
      <c r="G265" s="4181"/>
      <c r="H265" s="4181"/>
      <c r="I265" s="4181"/>
      <c r="J265" s="4181"/>
      <c r="K265" s="4181"/>
      <c r="L265" s="4181"/>
      <c r="M265" s="4181"/>
      <c r="N265" s="4181"/>
      <c r="O265" s="4181"/>
      <c r="P265" s="4181"/>
      <c r="Q265" s="4181"/>
      <c r="R265" s="4181"/>
      <c r="S265" s="4181"/>
      <c r="T265" s="4181"/>
      <c r="U265" s="4181"/>
      <c r="V265" s="4181"/>
      <c r="W265" s="4181"/>
      <c r="X265" s="4181"/>
      <c r="Y265" s="4181"/>
      <c r="Z265" s="4181"/>
    </row>
    <row r="266" ht="20.25" customHeight="1">
      <c r="A266" s="4181"/>
      <c r="B266" s="4181"/>
      <c r="C266" s="4181"/>
      <c r="D266" s="4181"/>
      <c r="E266" s="4181"/>
      <c r="F266" s="4181"/>
      <c r="G266" s="4181"/>
      <c r="H266" s="4181"/>
      <c r="I266" s="4181"/>
      <c r="J266" s="4181"/>
      <c r="K266" s="4181"/>
      <c r="L266" s="4181"/>
      <c r="M266" s="4181"/>
      <c r="N266" s="4181"/>
      <c r="O266" s="4181"/>
      <c r="P266" s="4181"/>
      <c r="Q266" s="4181"/>
      <c r="R266" s="4181"/>
      <c r="S266" s="4181"/>
      <c r="T266" s="4181"/>
      <c r="U266" s="4181"/>
      <c r="V266" s="4181"/>
      <c r="W266" s="4181"/>
      <c r="X266" s="4181"/>
      <c r="Y266" s="4181"/>
      <c r="Z266" s="4181"/>
    </row>
    <row r="267" ht="20.25" customHeight="1">
      <c r="A267" s="4181"/>
      <c r="B267" s="4181"/>
      <c r="C267" s="4181"/>
      <c r="D267" s="4181"/>
      <c r="E267" s="4181"/>
      <c r="F267" s="4181"/>
      <c r="G267" s="4181"/>
      <c r="H267" s="4181"/>
      <c r="I267" s="4181"/>
      <c r="J267" s="4181"/>
      <c r="K267" s="4181"/>
      <c r="L267" s="4181"/>
      <c r="M267" s="4181"/>
      <c r="N267" s="4181"/>
      <c r="O267" s="4181"/>
      <c r="P267" s="4181"/>
      <c r="Q267" s="4181"/>
      <c r="R267" s="4181"/>
      <c r="S267" s="4181"/>
      <c r="T267" s="4181"/>
      <c r="U267" s="4181"/>
      <c r="V267" s="4181"/>
      <c r="W267" s="4181"/>
      <c r="X267" s="4181"/>
      <c r="Y267" s="4181"/>
      <c r="Z267" s="4181"/>
    </row>
    <row r="268" ht="20.25" customHeight="1">
      <c r="A268" s="4181"/>
      <c r="B268" s="4181"/>
      <c r="C268" s="4181"/>
      <c r="D268" s="4181"/>
      <c r="E268" s="4181"/>
      <c r="F268" s="4181"/>
      <c r="G268" s="4181"/>
      <c r="H268" s="4181"/>
      <c r="I268" s="4181"/>
      <c r="J268" s="4181"/>
      <c r="K268" s="4181"/>
      <c r="L268" s="4181"/>
      <c r="M268" s="4181"/>
      <c r="N268" s="4181"/>
      <c r="O268" s="4181"/>
      <c r="P268" s="4181"/>
      <c r="Q268" s="4181"/>
      <c r="R268" s="4181"/>
      <c r="S268" s="4181"/>
      <c r="T268" s="4181"/>
      <c r="U268" s="4181"/>
      <c r="V268" s="4181"/>
      <c r="W268" s="4181"/>
      <c r="X268" s="4181"/>
      <c r="Y268" s="4181"/>
      <c r="Z268" s="4181"/>
    </row>
    <row r="269" ht="20.25" customHeight="1">
      <c r="A269" s="4181"/>
      <c r="B269" s="4181"/>
      <c r="C269" s="4181"/>
      <c r="D269" s="4181"/>
      <c r="E269" s="4181"/>
      <c r="F269" s="4181"/>
      <c r="G269" s="4181"/>
      <c r="H269" s="4181"/>
      <c r="I269" s="4181"/>
      <c r="J269" s="4181"/>
      <c r="K269" s="4181"/>
      <c r="L269" s="4181"/>
      <c r="M269" s="4181"/>
      <c r="N269" s="4181"/>
      <c r="O269" s="4181"/>
      <c r="P269" s="4181"/>
      <c r="Q269" s="4181"/>
      <c r="R269" s="4181"/>
      <c r="S269" s="4181"/>
      <c r="T269" s="4181"/>
      <c r="U269" s="4181"/>
      <c r="V269" s="4181"/>
      <c r="W269" s="4181"/>
      <c r="X269" s="4181"/>
      <c r="Y269" s="4181"/>
      <c r="Z269" s="4181"/>
    </row>
    <row r="270" ht="20.25" customHeight="1">
      <c r="A270" s="4181"/>
      <c r="B270" s="4181"/>
      <c r="C270" s="4181"/>
      <c r="D270" s="4181"/>
      <c r="E270" s="4181"/>
      <c r="F270" s="4181"/>
      <c r="G270" s="4181"/>
      <c r="H270" s="4181"/>
      <c r="I270" s="4181"/>
      <c r="J270" s="4181"/>
      <c r="K270" s="4181"/>
      <c r="L270" s="4181"/>
      <c r="M270" s="4181"/>
      <c r="N270" s="4181"/>
      <c r="O270" s="4181"/>
      <c r="P270" s="4181"/>
      <c r="Q270" s="4181"/>
      <c r="R270" s="4181"/>
      <c r="S270" s="4181"/>
      <c r="T270" s="4181"/>
      <c r="U270" s="4181"/>
      <c r="V270" s="4181"/>
      <c r="W270" s="4181"/>
      <c r="X270" s="4181"/>
      <c r="Y270" s="4181"/>
      <c r="Z270" s="4181"/>
    </row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</sheetData>
  <mergeCells count="7">
    <mergeCell ref="A1:J1"/>
    <mergeCell ref="A2:J2"/>
    <mergeCell ref="A4:A5"/>
    <mergeCell ref="B4:D4"/>
    <mergeCell ref="E4:G4"/>
    <mergeCell ref="H4:J4"/>
    <mergeCell ref="A66:J6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7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H13" activeCellId="0" sqref="H13"/>
    </sheetView>
  </sheetViews>
  <sheetFormatPr defaultColWidth="14.42578125" defaultRowHeight="12.75"/>
  <cols>
    <col customWidth="1" min="1" max="1" style="1870" width="91.42578125"/>
    <col customWidth="1" min="2" max="2" style="1870" width="13.85546875"/>
    <col customWidth="1" min="3" max="3" style="1870" width="12.140625"/>
    <col customWidth="1" min="4" max="4" style="1870" width="11.5703125"/>
    <col customWidth="1" min="5" max="5" style="1870" width="14.140625"/>
    <col customWidth="1" min="6" max="6" style="1870" width="13.28515625"/>
    <col customWidth="1" min="7" max="7" style="1870" width="10.140625"/>
    <col customWidth="1" min="8" max="8" style="1870" width="14.7109375"/>
    <col customWidth="1" min="9" max="9" style="1870" width="13"/>
    <col customWidth="1" min="10" max="10" style="1870" width="11.5703125"/>
    <col customWidth="1" min="11" max="11" style="1870" width="14.28515625"/>
    <col customWidth="1" min="12" max="12" style="1870" width="14"/>
    <col customWidth="1" min="13" max="13" style="1870" width="12.7109375"/>
    <col customWidth="1" min="14" max="26" style="1870" width="8"/>
    <col min="27" max="16384" style="1870" width="14.42578125"/>
  </cols>
  <sheetData>
    <row r="1" ht="84.75" customHeight="1">
      <c r="A1" s="4290" t="s">
        <v>316</v>
      </c>
      <c r="B1" s="4288"/>
      <c r="C1" s="4288"/>
      <c r="D1" s="4288"/>
      <c r="E1" s="4288"/>
      <c r="F1" s="4288"/>
      <c r="G1" s="4288"/>
      <c r="H1" s="4288"/>
      <c r="I1" s="4288"/>
      <c r="J1" s="4288"/>
      <c r="K1" s="4288"/>
      <c r="L1" s="4288"/>
      <c r="M1" s="4288"/>
      <c r="N1" s="4181"/>
      <c r="O1" s="4181"/>
      <c r="P1" s="4181"/>
      <c r="Q1" s="4181"/>
      <c r="R1" s="4181"/>
      <c r="S1" s="4181"/>
      <c r="T1" s="4181"/>
      <c r="U1" s="4181"/>
      <c r="V1" s="4181"/>
      <c r="W1" s="4181"/>
      <c r="X1" s="4181"/>
      <c r="Y1" s="4181"/>
      <c r="Z1" s="4181"/>
    </row>
    <row r="2" ht="33.75" customHeight="1">
      <c r="A2" s="4179" t="s">
        <v>354</v>
      </c>
      <c r="B2" s="4288"/>
      <c r="C2" s="4288"/>
      <c r="D2" s="4288"/>
      <c r="E2" s="4288"/>
      <c r="F2" s="4288"/>
      <c r="G2" s="4288"/>
      <c r="H2" s="4288"/>
      <c r="I2" s="4288"/>
      <c r="J2" s="4288"/>
      <c r="K2" s="4288"/>
      <c r="L2" s="4288"/>
      <c r="M2" s="4288"/>
      <c r="N2" s="4181"/>
      <c r="O2" s="4181"/>
      <c r="P2" s="4181"/>
      <c r="Q2" s="4181"/>
      <c r="R2" s="4181"/>
      <c r="S2" s="4181"/>
      <c r="T2" s="4181"/>
      <c r="U2" s="4181"/>
      <c r="V2" s="4181"/>
      <c r="W2" s="4181"/>
      <c r="X2" s="4181"/>
      <c r="Y2" s="4181"/>
      <c r="Z2" s="4181"/>
    </row>
    <row r="3" ht="20.25" customHeight="1">
      <c r="A3" s="4290"/>
      <c r="B3" s="4464"/>
      <c r="C3" s="4464"/>
      <c r="D3" s="4464"/>
      <c r="E3" s="4464"/>
      <c r="F3" s="4464"/>
      <c r="G3" s="4464"/>
      <c r="H3" s="4464"/>
      <c r="I3" s="4464"/>
      <c r="J3" s="4464"/>
      <c r="K3" s="4464"/>
      <c r="L3" s="4464"/>
      <c r="M3" s="4464"/>
      <c r="N3" s="4181"/>
      <c r="O3" s="4181"/>
      <c r="P3" s="4181"/>
      <c r="Q3" s="4181"/>
      <c r="R3" s="4181"/>
      <c r="S3" s="4181"/>
      <c r="T3" s="4181"/>
      <c r="U3" s="4181"/>
      <c r="V3" s="4181"/>
      <c r="W3" s="4181"/>
      <c r="X3" s="4181"/>
      <c r="Y3" s="4181"/>
      <c r="Z3" s="4181"/>
    </row>
    <row r="4" ht="33" customHeight="1">
      <c r="A4" s="4183" t="s">
        <v>3</v>
      </c>
      <c r="B4" s="4410" t="s">
        <v>36</v>
      </c>
      <c r="C4" s="4411"/>
      <c r="D4" s="4412"/>
      <c r="E4" s="4410" t="s">
        <v>37</v>
      </c>
      <c r="F4" s="4411"/>
      <c r="G4" s="4412"/>
      <c r="H4" s="4410" t="s">
        <v>45</v>
      </c>
      <c r="I4" s="4411"/>
      <c r="J4" s="4412"/>
      <c r="K4" s="4183" t="s">
        <v>38</v>
      </c>
      <c r="L4" s="4184"/>
      <c r="M4" s="4185"/>
      <c r="N4" s="4181"/>
      <c r="O4" s="4181"/>
      <c r="P4" s="4181"/>
      <c r="Q4" s="4181"/>
      <c r="R4" s="4181"/>
      <c r="S4" s="4181"/>
      <c r="T4" s="4181"/>
      <c r="U4" s="4181"/>
      <c r="V4" s="4181"/>
      <c r="W4" s="4181"/>
      <c r="X4" s="4181"/>
      <c r="Y4" s="4181"/>
      <c r="Z4" s="4181"/>
    </row>
    <row r="5" ht="173.25" customHeight="1">
      <c r="A5" s="4187"/>
      <c r="B5" s="4465" t="s">
        <v>9</v>
      </c>
      <c r="C5" s="4465" t="s">
        <v>10</v>
      </c>
      <c r="D5" s="4465" t="s">
        <v>11</v>
      </c>
      <c r="E5" s="4465" t="s">
        <v>9</v>
      </c>
      <c r="F5" s="4465" t="s">
        <v>10</v>
      </c>
      <c r="G5" s="4465" t="s">
        <v>11</v>
      </c>
      <c r="H5" s="4465" t="s">
        <v>9</v>
      </c>
      <c r="I5" s="4465" t="s">
        <v>10</v>
      </c>
      <c r="J5" s="4465" t="s">
        <v>11</v>
      </c>
      <c r="K5" s="4466" t="s">
        <v>9</v>
      </c>
      <c r="L5" s="4466" t="s">
        <v>10</v>
      </c>
      <c r="M5" s="4467" t="s">
        <v>11</v>
      </c>
      <c r="N5" s="4181"/>
      <c r="O5" s="4181"/>
      <c r="P5" s="4181"/>
      <c r="Q5" s="4181"/>
      <c r="R5" s="4181"/>
      <c r="S5" s="4181"/>
      <c r="T5" s="4181"/>
      <c r="U5" s="4181"/>
      <c r="V5" s="4181"/>
      <c r="W5" s="4181"/>
      <c r="X5" s="4181"/>
      <c r="Y5" s="4181"/>
      <c r="Z5" s="4181"/>
    </row>
    <row r="6" ht="27.75" customHeight="1">
      <c r="A6" s="4302" t="s">
        <v>12</v>
      </c>
      <c r="B6" s="4435"/>
      <c r="C6" s="4436"/>
      <c r="D6" s="4468"/>
      <c r="E6" s="4435"/>
      <c r="F6" s="4436"/>
      <c r="G6" s="4469"/>
      <c r="H6" s="4470"/>
      <c r="I6" s="4436"/>
      <c r="J6" s="4468"/>
      <c r="K6" s="4471"/>
      <c r="L6" s="4472"/>
      <c r="M6" s="4473"/>
      <c r="N6" s="4181"/>
      <c r="O6" s="4181"/>
      <c r="P6" s="4181"/>
      <c r="Q6" s="4181"/>
      <c r="R6" s="4181"/>
      <c r="S6" s="4181"/>
      <c r="T6" s="4181"/>
      <c r="U6" s="4181"/>
      <c r="V6" s="4181"/>
      <c r="W6" s="4181"/>
      <c r="X6" s="4181"/>
      <c r="Y6" s="4181"/>
      <c r="Z6" s="4181"/>
    </row>
    <row r="7" ht="24.75" customHeight="1">
      <c r="A7" s="4474" t="s">
        <v>339</v>
      </c>
      <c r="B7" s="4475">
        <f t="shared" ref="B7:M16" si="866">B20+B32</f>
        <v>0</v>
      </c>
      <c r="C7" s="4197">
        <f t="shared" si="866"/>
        <v>0</v>
      </c>
      <c r="D7" s="4476">
        <f t="shared" si="866"/>
        <v>0</v>
      </c>
      <c r="E7" s="4477">
        <f t="shared" si="866"/>
        <v>0</v>
      </c>
      <c r="F7" s="4197">
        <f t="shared" si="866"/>
        <v>0</v>
      </c>
      <c r="G7" s="4476">
        <f t="shared" si="866"/>
        <v>0</v>
      </c>
      <c r="H7" s="4477">
        <f t="shared" si="866"/>
        <v>0</v>
      </c>
      <c r="I7" s="4197">
        <f t="shared" si="866"/>
        <v>0</v>
      </c>
      <c r="J7" s="4478">
        <f t="shared" si="866"/>
        <v>0</v>
      </c>
      <c r="K7" s="4479">
        <f t="shared" si="866"/>
        <v>0</v>
      </c>
      <c r="L7" s="4479">
        <f t="shared" si="866"/>
        <v>0</v>
      </c>
      <c r="M7" s="4480">
        <f t="shared" si="866"/>
        <v>0</v>
      </c>
      <c r="N7" s="4181"/>
      <c r="O7" s="4181"/>
      <c r="P7" s="4181"/>
      <c r="Q7" s="4181"/>
      <c r="R7" s="4181"/>
      <c r="S7" s="4181"/>
      <c r="T7" s="4181"/>
      <c r="U7" s="4181"/>
      <c r="V7" s="4181"/>
      <c r="W7" s="4181"/>
      <c r="X7" s="4181"/>
      <c r="Y7" s="4181"/>
      <c r="Z7" s="4181"/>
    </row>
    <row r="8" ht="24.75" customHeight="1">
      <c r="A8" s="4474" t="s">
        <v>355</v>
      </c>
      <c r="B8" s="4481">
        <f t="shared" si="866"/>
        <v>0</v>
      </c>
      <c r="C8" s="4205">
        <f t="shared" si="866"/>
        <v>0</v>
      </c>
      <c r="D8" s="4425">
        <f t="shared" si="866"/>
        <v>0</v>
      </c>
      <c r="E8" s="4424">
        <f t="shared" si="866"/>
        <v>0</v>
      </c>
      <c r="F8" s="4205">
        <f t="shared" si="866"/>
        <v>0</v>
      </c>
      <c r="G8" s="4425">
        <f t="shared" si="866"/>
        <v>0</v>
      </c>
      <c r="H8" s="4424">
        <f t="shared" si="866"/>
        <v>0</v>
      </c>
      <c r="I8" s="4205">
        <f t="shared" si="866"/>
        <v>0</v>
      </c>
      <c r="J8" s="4482">
        <f t="shared" si="866"/>
        <v>0</v>
      </c>
      <c r="K8" s="4483">
        <f t="shared" si="866"/>
        <v>0</v>
      </c>
      <c r="L8" s="4483">
        <f t="shared" si="866"/>
        <v>0</v>
      </c>
      <c r="M8" s="4484">
        <f t="shared" si="866"/>
        <v>0</v>
      </c>
      <c r="N8" s="4181"/>
      <c r="O8" s="4181"/>
      <c r="P8" s="4181"/>
      <c r="Q8" s="4181"/>
      <c r="R8" s="4181"/>
      <c r="S8" s="4181"/>
      <c r="T8" s="4181"/>
      <c r="U8" s="4181"/>
      <c r="V8" s="4181"/>
      <c r="W8" s="4181"/>
      <c r="X8" s="4181"/>
      <c r="Y8" s="4181"/>
      <c r="Z8" s="4181"/>
    </row>
    <row r="9" ht="24.75" customHeight="1">
      <c r="A9" s="4474" t="s">
        <v>342</v>
      </c>
      <c r="B9" s="4481">
        <f t="shared" si="866"/>
        <v>0</v>
      </c>
      <c r="C9" s="4205">
        <f t="shared" si="866"/>
        <v>0</v>
      </c>
      <c r="D9" s="4425">
        <f t="shared" si="866"/>
        <v>0</v>
      </c>
      <c r="E9" s="4424">
        <f t="shared" si="866"/>
        <v>0</v>
      </c>
      <c r="F9" s="4205">
        <f t="shared" si="866"/>
        <v>0</v>
      </c>
      <c r="G9" s="4425">
        <f t="shared" si="866"/>
        <v>0</v>
      </c>
      <c r="H9" s="4424">
        <f t="shared" si="866"/>
        <v>0</v>
      </c>
      <c r="I9" s="4205">
        <f t="shared" si="866"/>
        <v>1</v>
      </c>
      <c r="J9" s="4482">
        <f t="shared" si="866"/>
        <v>1</v>
      </c>
      <c r="K9" s="4483">
        <f t="shared" si="866"/>
        <v>0</v>
      </c>
      <c r="L9" s="4483">
        <f t="shared" si="866"/>
        <v>1</v>
      </c>
      <c r="M9" s="4484">
        <f t="shared" si="866"/>
        <v>1</v>
      </c>
      <c r="N9" s="4181"/>
      <c r="O9" s="4181"/>
      <c r="P9" s="4181"/>
      <c r="Q9" s="4181"/>
      <c r="R9" s="4181"/>
      <c r="S9" s="4181"/>
      <c r="T9" s="4181"/>
      <c r="U9" s="4181"/>
      <c r="V9" s="4181"/>
      <c r="W9" s="4181"/>
      <c r="X9" s="4181"/>
      <c r="Y9" s="4181"/>
      <c r="Z9" s="4181"/>
    </row>
    <row r="10" ht="27" customHeight="1">
      <c r="A10" s="4474" t="s">
        <v>343</v>
      </c>
      <c r="B10" s="4481">
        <f t="shared" si="866"/>
        <v>15</v>
      </c>
      <c r="C10" s="4205">
        <f t="shared" si="866"/>
        <v>52</v>
      </c>
      <c r="D10" s="4425">
        <f t="shared" si="866"/>
        <v>67</v>
      </c>
      <c r="E10" s="4424">
        <f t="shared" si="866"/>
        <v>15</v>
      </c>
      <c r="F10" s="4205">
        <f t="shared" si="866"/>
        <v>59</v>
      </c>
      <c r="G10" s="4425">
        <f t="shared" si="866"/>
        <v>74</v>
      </c>
      <c r="H10" s="4424">
        <f t="shared" si="866"/>
        <v>14</v>
      </c>
      <c r="I10" s="4205">
        <f t="shared" si="866"/>
        <v>103</v>
      </c>
      <c r="J10" s="4482">
        <f t="shared" si="866"/>
        <v>117</v>
      </c>
      <c r="K10" s="4483">
        <f t="shared" si="866"/>
        <v>44</v>
      </c>
      <c r="L10" s="4483">
        <f t="shared" si="866"/>
        <v>214</v>
      </c>
      <c r="M10" s="4484">
        <f t="shared" si="866"/>
        <v>258</v>
      </c>
      <c r="N10" s="4181"/>
      <c r="O10" s="4181"/>
      <c r="P10" s="4181"/>
      <c r="Q10" s="4181"/>
      <c r="R10" s="4181"/>
      <c r="S10" s="4181"/>
      <c r="T10" s="4181"/>
      <c r="U10" s="4181"/>
      <c r="V10" s="4181"/>
      <c r="W10" s="4181"/>
      <c r="X10" s="4181"/>
      <c r="Y10" s="4181"/>
      <c r="Z10" s="4181"/>
    </row>
    <row r="11" ht="30.75" customHeight="1">
      <c r="A11" s="4211" t="s">
        <v>344</v>
      </c>
      <c r="B11" s="4481">
        <f t="shared" si="866"/>
        <v>3</v>
      </c>
      <c r="C11" s="4205">
        <f t="shared" si="866"/>
        <v>17</v>
      </c>
      <c r="D11" s="4425">
        <f t="shared" si="866"/>
        <v>20</v>
      </c>
      <c r="E11" s="4424">
        <f t="shared" si="866"/>
        <v>4</v>
      </c>
      <c r="F11" s="4205">
        <f t="shared" si="866"/>
        <v>19</v>
      </c>
      <c r="G11" s="4425">
        <f t="shared" si="866"/>
        <v>23</v>
      </c>
      <c r="H11" s="4424">
        <f t="shared" si="866"/>
        <v>2</v>
      </c>
      <c r="I11" s="4205">
        <f t="shared" si="866"/>
        <v>32</v>
      </c>
      <c r="J11" s="4482">
        <f t="shared" si="866"/>
        <v>34</v>
      </c>
      <c r="K11" s="4483">
        <f t="shared" si="866"/>
        <v>9</v>
      </c>
      <c r="L11" s="4483">
        <f t="shared" si="866"/>
        <v>68</v>
      </c>
      <c r="M11" s="4484">
        <f t="shared" si="866"/>
        <v>77</v>
      </c>
      <c r="N11" s="4181"/>
      <c r="O11" s="4181"/>
      <c r="P11" s="4181"/>
      <c r="Q11" s="4181"/>
      <c r="R11" s="4181"/>
      <c r="S11" s="4181"/>
      <c r="T11" s="4181"/>
      <c r="U11" s="4181"/>
      <c r="V11" s="4181"/>
      <c r="W11" s="4181"/>
      <c r="X11" s="4181"/>
      <c r="Y11" s="4181"/>
      <c r="Z11" s="4181"/>
    </row>
    <row r="12" ht="24.75" customHeight="1">
      <c r="A12" s="4428" t="s">
        <v>325</v>
      </c>
      <c r="B12" s="4481">
        <f t="shared" si="866"/>
        <v>0</v>
      </c>
      <c r="C12" s="4205">
        <f t="shared" si="866"/>
        <v>0</v>
      </c>
      <c r="D12" s="4425">
        <f t="shared" si="866"/>
        <v>0</v>
      </c>
      <c r="E12" s="4424">
        <f t="shared" si="866"/>
        <v>0</v>
      </c>
      <c r="F12" s="4205">
        <f t="shared" si="866"/>
        <v>2</v>
      </c>
      <c r="G12" s="4425">
        <f t="shared" si="866"/>
        <v>2</v>
      </c>
      <c r="H12" s="4424">
        <f t="shared" si="866"/>
        <v>1</v>
      </c>
      <c r="I12" s="4205">
        <f t="shared" si="866"/>
        <v>6</v>
      </c>
      <c r="J12" s="4482">
        <f t="shared" si="866"/>
        <v>7</v>
      </c>
      <c r="K12" s="4483">
        <f t="shared" si="866"/>
        <v>1</v>
      </c>
      <c r="L12" s="4483">
        <f t="shared" si="866"/>
        <v>8</v>
      </c>
      <c r="M12" s="4484">
        <f t="shared" si="866"/>
        <v>9</v>
      </c>
      <c r="N12" s="4181"/>
      <c r="O12" s="4181"/>
      <c r="P12" s="4181"/>
      <c r="Q12" s="4181"/>
      <c r="R12" s="4181"/>
      <c r="S12" s="4181"/>
      <c r="T12" s="4181"/>
      <c r="U12" s="4181"/>
      <c r="V12" s="4181"/>
      <c r="W12" s="4181"/>
      <c r="X12" s="4181"/>
      <c r="Y12" s="4181"/>
      <c r="Z12" s="4181"/>
    </row>
    <row r="13" ht="38.25" customHeight="1">
      <c r="A13" s="4211" t="s">
        <v>345</v>
      </c>
      <c r="B13" s="4481">
        <f t="shared" si="866"/>
        <v>10</v>
      </c>
      <c r="C13" s="4205">
        <f t="shared" si="866"/>
        <v>12</v>
      </c>
      <c r="D13" s="4425">
        <f t="shared" si="866"/>
        <v>22</v>
      </c>
      <c r="E13" s="4424">
        <f t="shared" si="866"/>
        <v>9</v>
      </c>
      <c r="F13" s="4205">
        <f t="shared" si="866"/>
        <v>20</v>
      </c>
      <c r="G13" s="4425">
        <f t="shared" si="866"/>
        <v>29</v>
      </c>
      <c r="H13" s="4424">
        <f t="shared" si="866"/>
        <v>6</v>
      </c>
      <c r="I13" s="4205">
        <f t="shared" si="866"/>
        <v>38</v>
      </c>
      <c r="J13" s="4482">
        <f t="shared" si="866"/>
        <v>44</v>
      </c>
      <c r="K13" s="4483">
        <f t="shared" si="866"/>
        <v>25</v>
      </c>
      <c r="L13" s="4483">
        <f t="shared" si="866"/>
        <v>70</v>
      </c>
      <c r="M13" s="4484">
        <f t="shared" si="866"/>
        <v>95</v>
      </c>
      <c r="N13" s="4181"/>
      <c r="O13" s="4181"/>
      <c r="P13" s="4181"/>
      <c r="Q13" s="4181"/>
      <c r="R13" s="4181"/>
      <c r="S13" s="4181"/>
      <c r="T13" s="4181"/>
      <c r="U13" s="4181"/>
      <c r="V13" s="4181"/>
      <c r="W13" s="4181"/>
      <c r="X13" s="4181"/>
      <c r="Y13" s="4181"/>
      <c r="Z13" s="4181"/>
    </row>
    <row r="14" ht="24.75" customHeight="1">
      <c r="A14" s="4211" t="s">
        <v>346</v>
      </c>
      <c r="B14" s="4481">
        <f t="shared" si="866"/>
        <v>2</v>
      </c>
      <c r="C14" s="4205">
        <f t="shared" si="866"/>
        <v>23</v>
      </c>
      <c r="D14" s="4425">
        <f t="shared" si="866"/>
        <v>25</v>
      </c>
      <c r="E14" s="4424">
        <f t="shared" si="866"/>
        <v>2</v>
      </c>
      <c r="F14" s="4205">
        <f t="shared" si="866"/>
        <v>18</v>
      </c>
      <c r="G14" s="4425">
        <f t="shared" si="866"/>
        <v>20</v>
      </c>
      <c r="H14" s="4424">
        <f t="shared" si="866"/>
        <v>5</v>
      </c>
      <c r="I14" s="4205">
        <f t="shared" si="866"/>
        <v>27</v>
      </c>
      <c r="J14" s="4482">
        <f t="shared" si="866"/>
        <v>32</v>
      </c>
      <c r="K14" s="4483">
        <f t="shared" si="866"/>
        <v>9</v>
      </c>
      <c r="L14" s="4483">
        <f t="shared" si="866"/>
        <v>68</v>
      </c>
      <c r="M14" s="4484">
        <f t="shared" si="866"/>
        <v>77</v>
      </c>
      <c r="N14" s="4181"/>
      <c r="O14" s="4181"/>
      <c r="P14" s="4181"/>
      <c r="Q14" s="4181"/>
      <c r="R14" s="4181"/>
      <c r="S14" s="4181"/>
      <c r="T14" s="4181"/>
      <c r="U14" s="4181"/>
      <c r="V14" s="4181"/>
      <c r="W14" s="4181"/>
      <c r="X14" s="4181"/>
      <c r="Y14" s="4181"/>
      <c r="Z14" s="4181"/>
    </row>
    <row r="15" ht="24.75" customHeight="1">
      <c r="A15" s="4474" t="s">
        <v>350</v>
      </c>
      <c r="B15" s="4481">
        <f t="shared" si="866"/>
        <v>0</v>
      </c>
      <c r="C15" s="4205">
        <f t="shared" si="866"/>
        <v>0</v>
      </c>
      <c r="D15" s="4425">
        <f t="shared" si="866"/>
        <v>0</v>
      </c>
      <c r="E15" s="4424">
        <f t="shared" si="866"/>
        <v>0</v>
      </c>
      <c r="F15" s="4205">
        <f t="shared" si="866"/>
        <v>5</v>
      </c>
      <c r="G15" s="4425">
        <f t="shared" si="866"/>
        <v>5</v>
      </c>
      <c r="H15" s="4424">
        <f t="shared" si="866"/>
        <v>0</v>
      </c>
      <c r="I15" s="4205">
        <f t="shared" si="866"/>
        <v>11</v>
      </c>
      <c r="J15" s="4482">
        <f t="shared" si="866"/>
        <v>11</v>
      </c>
      <c r="K15" s="4483">
        <f t="shared" si="866"/>
        <v>0</v>
      </c>
      <c r="L15" s="4483">
        <f t="shared" si="866"/>
        <v>16</v>
      </c>
      <c r="M15" s="4484">
        <f t="shared" si="866"/>
        <v>16</v>
      </c>
      <c r="N15" s="4181"/>
      <c r="O15" s="4181"/>
      <c r="P15" s="4181"/>
      <c r="Q15" s="4181"/>
      <c r="R15" s="4181"/>
      <c r="S15" s="4181"/>
      <c r="T15" s="4181"/>
      <c r="U15" s="4181"/>
      <c r="V15" s="4181"/>
      <c r="W15" s="4181"/>
      <c r="X15" s="4181"/>
      <c r="Y15" s="4181"/>
      <c r="Z15" s="4181"/>
    </row>
    <row r="16" ht="30" customHeight="1">
      <c r="A16" s="4474" t="s">
        <v>351</v>
      </c>
      <c r="B16" s="4485">
        <f t="shared" si="866"/>
        <v>0</v>
      </c>
      <c r="C16" s="4214">
        <f t="shared" si="866"/>
        <v>0</v>
      </c>
      <c r="D16" s="4486">
        <f t="shared" si="866"/>
        <v>0</v>
      </c>
      <c r="E16" s="4487">
        <f t="shared" si="866"/>
        <v>0</v>
      </c>
      <c r="F16" s="4214">
        <f t="shared" si="866"/>
        <v>0</v>
      </c>
      <c r="G16" s="4486">
        <f t="shared" si="866"/>
        <v>0</v>
      </c>
      <c r="H16" s="4487">
        <f t="shared" si="866"/>
        <v>0</v>
      </c>
      <c r="I16" s="4214">
        <f t="shared" si="866"/>
        <v>0</v>
      </c>
      <c r="J16" s="4488">
        <f t="shared" si="866"/>
        <v>0</v>
      </c>
      <c r="K16" s="4489">
        <f t="shared" si="866"/>
        <v>0</v>
      </c>
      <c r="L16" s="4489">
        <f t="shared" si="866"/>
        <v>0</v>
      </c>
      <c r="M16" s="4490">
        <f t="shared" si="866"/>
        <v>0</v>
      </c>
      <c r="N16" s="4181"/>
      <c r="O16" s="4181"/>
      <c r="P16" s="4181"/>
      <c r="Q16" s="4181"/>
      <c r="R16" s="4181"/>
      <c r="S16" s="4181"/>
      <c r="T16" s="4181"/>
      <c r="U16" s="4181"/>
      <c r="V16" s="4181"/>
      <c r="W16" s="4181"/>
      <c r="X16" s="4181"/>
      <c r="Y16" s="4181"/>
      <c r="Z16" s="4181"/>
    </row>
    <row r="17" ht="31.5" customHeight="1">
      <c r="A17" s="4491" t="s">
        <v>30</v>
      </c>
      <c r="B17" s="4492">
        <f t="shared" ref="B17:M17" si="867">B7+B8+B9+B10+B15+B16</f>
        <v>15</v>
      </c>
      <c r="C17" s="4492">
        <f t="shared" si="867"/>
        <v>52</v>
      </c>
      <c r="D17" s="4492">
        <f t="shared" si="867"/>
        <v>67</v>
      </c>
      <c r="E17" s="4492">
        <f t="shared" si="867"/>
        <v>15</v>
      </c>
      <c r="F17" s="4492">
        <f t="shared" si="867"/>
        <v>64</v>
      </c>
      <c r="G17" s="4492">
        <f t="shared" si="867"/>
        <v>79</v>
      </c>
      <c r="H17" s="4492">
        <f t="shared" si="867"/>
        <v>14</v>
      </c>
      <c r="I17" s="4492">
        <f t="shared" si="867"/>
        <v>115</v>
      </c>
      <c r="J17" s="4492">
        <f t="shared" si="867"/>
        <v>129</v>
      </c>
      <c r="K17" s="4492">
        <f t="shared" si="867"/>
        <v>44</v>
      </c>
      <c r="L17" s="4492">
        <f t="shared" si="867"/>
        <v>231</v>
      </c>
      <c r="M17" s="4400">
        <f t="shared" si="867"/>
        <v>275</v>
      </c>
      <c r="N17" s="4181"/>
      <c r="O17" s="4181"/>
      <c r="P17" s="4181"/>
      <c r="Q17" s="4181"/>
      <c r="R17" s="4181"/>
      <c r="S17" s="4181"/>
      <c r="T17" s="4181"/>
      <c r="U17" s="4181"/>
      <c r="V17" s="4181"/>
      <c r="W17" s="4181"/>
      <c r="X17" s="4181"/>
      <c r="Y17" s="4181"/>
      <c r="Z17" s="4181"/>
    </row>
    <row r="18" ht="27.75" customHeight="1">
      <c r="A18" s="4362" t="s">
        <v>18</v>
      </c>
      <c r="B18" s="4342"/>
      <c r="C18" s="4361"/>
      <c r="D18" s="4493"/>
      <c r="E18" s="4342"/>
      <c r="F18" s="4361"/>
      <c r="G18" s="4493"/>
      <c r="H18" s="4342"/>
      <c r="I18" s="4361"/>
      <c r="J18" s="4493"/>
      <c r="K18" s="4494"/>
      <c r="L18" s="4495"/>
      <c r="M18" s="4496"/>
      <c r="N18" s="4181"/>
      <c r="O18" s="4181"/>
      <c r="P18" s="4181"/>
      <c r="Q18" s="4181"/>
      <c r="R18" s="4181"/>
      <c r="S18" s="4181"/>
      <c r="T18" s="4181"/>
      <c r="U18" s="4181"/>
      <c r="V18" s="4181"/>
      <c r="W18" s="4181"/>
      <c r="X18" s="4181"/>
      <c r="Y18" s="4181"/>
      <c r="Z18" s="4181"/>
    </row>
    <row r="19" ht="24.75" customHeight="1">
      <c r="A19" s="4407" t="s">
        <v>19</v>
      </c>
      <c r="B19" s="4497"/>
      <c r="C19" s="4498"/>
      <c r="D19" s="4499"/>
      <c r="E19" s="4497"/>
      <c r="F19" s="4498"/>
      <c r="G19" s="4499"/>
      <c r="H19" s="4497"/>
      <c r="I19" s="4498"/>
      <c r="J19" s="4499"/>
      <c r="K19" s="4500"/>
      <c r="L19" s="4501"/>
      <c r="M19" s="4502"/>
      <c r="N19" s="4181"/>
      <c r="O19" s="4181"/>
      <c r="P19" s="4181"/>
      <c r="Q19" s="4181"/>
      <c r="R19" s="4181"/>
      <c r="S19" s="4181"/>
      <c r="T19" s="4181"/>
      <c r="U19" s="4181"/>
      <c r="V19" s="4181"/>
      <c r="W19" s="4181"/>
      <c r="X19" s="4181"/>
      <c r="Y19" s="4181"/>
      <c r="Z19" s="4181"/>
    </row>
    <row r="20" ht="24.75" customHeight="1">
      <c r="A20" s="4265" t="s">
        <v>339</v>
      </c>
      <c r="B20" s="4443">
        <v>0</v>
      </c>
      <c r="C20" s="4261">
        <v>0</v>
      </c>
      <c r="D20" s="4444">
        <f t="shared" ref="D20:D22" si="868">B20+C20</f>
        <v>0</v>
      </c>
      <c r="E20" s="4443">
        <v>0</v>
      </c>
      <c r="F20" s="4261">
        <v>0</v>
      </c>
      <c r="G20" s="4444">
        <f t="shared" ref="G20:G22" si="869">E20+F20</f>
        <v>0</v>
      </c>
      <c r="H20" s="4248">
        <v>0</v>
      </c>
      <c r="I20" s="4249">
        <v>0</v>
      </c>
      <c r="J20" s="4503">
        <f t="shared" ref="J20:J22" si="870">H20+I20</f>
        <v>0</v>
      </c>
      <c r="K20" s="4479">
        <f t="shared" ref="K20:L22" si="871">B20+E20+H20</f>
        <v>0</v>
      </c>
      <c r="L20" s="4479">
        <f t="shared" si="871"/>
        <v>0</v>
      </c>
      <c r="M20" s="4480">
        <f t="shared" ref="M20:M22" si="872">K20+L20</f>
        <v>0</v>
      </c>
      <c r="N20" s="4181"/>
      <c r="O20" s="4181"/>
      <c r="P20" s="4181"/>
      <c r="Q20" s="4181"/>
      <c r="R20" s="4181"/>
      <c r="S20" s="4181"/>
      <c r="T20" s="4181"/>
      <c r="U20" s="4181"/>
      <c r="V20" s="4181"/>
      <c r="W20" s="4181"/>
      <c r="X20" s="4181"/>
      <c r="Y20" s="4181"/>
      <c r="Z20" s="4181"/>
    </row>
    <row r="21" ht="24.75" customHeight="1">
      <c r="A21" s="4265" t="s">
        <v>355</v>
      </c>
      <c r="B21" s="4443">
        <v>0</v>
      </c>
      <c r="C21" s="4261">
        <v>0</v>
      </c>
      <c r="D21" s="4444">
        <f t="shared" si="868"/>
        <v>0</v>
      </c>
      <c r="E21" s="4443">
        <v>0</v>
      </c>
      <c r="F21" s="4261">
        <v>0</v>
      </c>
      <c r="G21" s="4444">
        <f t="shared" si="869"/>
        <v>0</v>
      </c>
      <c r="H21" s="4263">
        <v>0</v>
      </c>
      <c r="I21" s="4256">
        <v>0</v>
      </c>
      <c r="J21" s="4257">
        <f t="shared" si="870"/>
        <v>0</v>
      </c>
      <c r="K21" s="4483">
        <f t="shared" si="871"/>
        <v>0</v>
      </c>
      <c r="L21" s="4483">
        <f t="shared" si="871"/>
        <v>0</v>
      </c>
      <c r="M21" s="4484">
        <f t="shared" si="872"/>
        <v>0</v>
      </c>
      <c r="N21" s="4181"/>
      <c r="O21" s="4181"/>
      <c r="P21" s="4181"/>
      <c r="Q21" s="4181"/>
      <c r="R21" s="4181"/>
      <c r="S21" s="4181"/>
      <c r="T21" s="4181"/>
      <c r="U21" s="4181"/>
      <c r="V21" s="4181"/>
      <c r="W21" s="4181"/>
      <c r="X21" s="4181"/>
      <c r="Y21" s="4181"/>
      <c r="Z21" s="4181"/>
    </row>
    <row r="22" ht="24.75" customHeight="1">
      <c r="A22" s="4265" t="s">
        <v>342</v>
      </c>
      <c r="B22" s="4443">
        <v>0</v>
      </c>
      <c r="C22" s="4261">
        <v>0</v>
      </c>
      <c r="D22" s="4444">
        <f t="shared" si="868"/>
        <v>0</v>
      </c>
      <c r="E22" s="4443">
        <v>0</v>
      </c>
      <c r="F22" s="4261">
        <v>0</v>
      </c>
      <c r="G22" s="4444">
        <f t="shared" si="869"/>
        <v>0</v>
      </c>
      <c r="H22" s="4263">
        <v>0</v>
      </c>
      <c r="I22" s="4256">
        <v>1</v>
      </c>
      <c r="J22" s="4257">
        <f t="shared" si="870"/>
        <v>1</v>
      </c>
      <c r="K22" s="4483">
        <f t="shared" si="871"/>
        <v>0</v>
      </c>
      <c r="L22" s="4483">
        <f t="shared" si="871"/>
        <v>1</v>
      </c>
      <c r="M22" s="4484">
        <f t="shared" si="872"/>
        <v>1</v>
      </c>
      <c r="N22" s="4181"/>
      <c r="O22" s="4181"/>
      <c r="P22" s="4181"/>
      <c r="Q22" s="4181"/>
      <c r="R22" s="4181"/>
      <c r="S22" s="4181"/>
      <c r="T22" s="4181"/>
      <c r="U22" s="4181"/>
      <c r="V22" s="4181"/>
      <c r="W22" s="4181"/>
      <c r="X22" s="4181"/>
      <c r="Y22" s="4181"/>
      <c r="Z22" s="4181"/>
    </row>
    <row r="23" ht="24.75" customHeight="1">
      <c r="A23" s="4265" t="s">
        <v>343</v>
      </c>
      <c r="B23" s="4443">
        <f t="shared" ref="B23:M23" si="873">SUM(B24:B27)</f>
        <v>15</v>
      </c>
      <c r="C23" s="4261">
        <f t="shared" si="873"/>
        <v>52</v>
      </c>
      <c r="D23" s="4444">
        <f t="shared" si="873"/>
        <v>67</v>
      </c>
      <c r="E23" s="4443">
        <f t="shared" si="873"/>
        <v>15</v>
      </c>
      <c r="F23" s="4261">
        <f t="shared" si="873"/>
        <v>59</v>
      </c>
      <c r="G23" s="4444">
        <f t="shared" si="873"/>
        <v>74</v>
      </c>
      <c r="H23" s="4443">
        <f t="shared" si="873"/>
        <v>14</v>
      </c>
      <c r="I23" s="4261">
        <f t="shared" si="873"/>
        <v>103</v>
      </c>
      <c r="J23" s="4444">
        <f t="shared" si="873"/>
        <v>117</v>
      </c>
      <c r="K23" s="4483">
        <f t="shared" si="873"/>
        <v>44</v>
      </c>
      <c r="L23" s="4483">
        <f t="shared" si="873"/>
        <v>214</v>
      </c>
      <c r="M23" s="4484">
        <f t="shared" si="873"/>
        <v>258</v>
      </c>
      <c r="N23" s="4181"/>
      <c r="O23" s="4181"/>
      <c r="P23" s="4181"/>
      <c r="Q23" s="4181"/>
      <c r="R23" s="4181"/>
      <c r="S23" s="4181"/>
      <c r="T23" s="4181"/>
      <c r="U23" s="4181"/>
      <c r="V23" s="4181"/>
      <c r="W23" s="4181"/>
      <c r="X23" s="4181"/>
      <c r="Y23" s="4181"/>
      <c r="Z23" s="4181"/>
    </row>
    <row r="24" ht="24.75" customHeight="1">
      <c r="A24" s="4445" t="s">
        <v>344</v>
      </c>
      <c r="B24" s="4443">
        <v>3</v>
      </c>
      <c r="C24" s="4261">
        <v>17</v>
      </c>
      <c r="D24" s="4444">
        <f t="shared" ref="D24:D29" si="874">B24+C24</f>
        <v>20</v>
      </c>
      <c r="E24" s="4443">
        <v>4</v>
      </c>
      <c r="F24" s="4261">
        <v>19</v>
      </c>
      <c r="G24" s="4444">
        <f t="shared" ref="G24:G29" si="875">E24+F24</f>
        <v>23</v>
      </c>
      <c r="H24" s="4263">
        <v>2</v>
      </c>
      <c r="I24" s="4256">
        <v>32</v>
      </c>
      <c r="J24" s="4257">
        <f t="shared" ref="J24:J29" si="876">H24+I24</f>
        <v>34</v>
      </c>
      <c r="K24" s="4483">
        <f t="shared" ref="K24:L29" si="877">B24+E24+H24</f>
        <v>9</v>
      </c>
      <c r="L24" s="4483">
        <f t="shared" si="877"/>
        <v>68</v>
      </c>
      <c r="M24" s="4484">
        <f t="shared" ref="M24:M29" si="878">K24+L24</f>
        <v>77</v>
      </c>
      <c r="N24" s="4181"/>
      <c r="O24" s="4181"/>
      <c r="P24" s="4181"/>
      <c r="Q24" s="4181"/>
      <c r="R24" s="4181"/>
      <c r="S24" s="4181"/>
      <c r="T24" s="4181"/>
      <c r="U24" s="4181"/>
      <c r="V24" s="4181"/>
      <c r="W24" s="4181"/>
      <c r="X24" s="4181"/>
      <c r="Y24" s="4181"/>
      <c r="Z24" s="4181"/>
    </row>
    <row r="25" ht="24.75" customHeight="1">
      <c r="A25" s="4445" t="s">
        <v>325</v>
      </c>
      <c r="B25" s="4443">
        <v>0</v>
      </c>
      <c r="C25" s="4261">
        <v>0</v>
      </c>
      <c r="D25" s="4444">
        <f>SUM(B25:C25)</f>
        <v>0</v>
      </c>
      <c r="E25" s="4443">
        <v>0</v>
      </c>
      <c r="F25" s="4261">
        <v>2</v>
      </c>
      <c r="G25" s="4444">
        <f>SUM(E25:F25)</f>
        <v>2</v>
      </c>
      <c r="H25" s="4263">
        <v>1</v>
      </c>
      <c r="I25" s="4256">
        <v>6</v>
      </c>
      <c r="J25" s="4257">
        <f t="shared" si="876"/>
        <v>7</v>
      </c>
      <c r="K25" s="4483">
        <f t="shared" si="877"/>
        <v>1</v>
      </c>
      <c r="L25" s="4483">
        <f t="shared" si="877"/>
        <v>8</v>
      </c>
      <c r="M25" s="4484">
        <f t="shared" si="878"/>
        <v>9</v>
      </c>
      <c r="N25" s="4181"/>
      <c r="O25" s="4181"/>
      <c r="P25" s="4181"/>
      <c r="Q25" s="4181"/>
      <c r="R25" s="4181"/>
      <c r="S25" s="4181"/>
      <c r="T25" s="4181"/>
      <c r="U25" s="4181"/>
      <c r="V25" s="4181"/>
      <c r="W25" s="4181"/>
      <c r="X25" s="4181"/>
      <c r="Y25" s="4181"/>
      <c r="Z25" s="4181"/>
    </row>
    <row r="26" ht="39" customHeight="1">
      <c r="A26" s="4445" t="s">
        <v>345</v>
      </c>
      <c r="B26" s="4443">
        <v>10</v>
      </c>
      <c r="C26" s="4261">
        <v>12</v>
      </c>
      <c r="D26" s="4444">
        <f t="shared" si="874"/>
        <v>22</v>
      </c>
      <c r="E26" s="4443">
        <v>9</v>
      </c>
      <c r="F26" s="4261">
        <v>20</v>
      </c>
      <c r="G26" s="4444">
        <f t="shared" si="875"/>
        <v>29</v>
      </c>
      <c r="H26" s="4263">
        <v>6</v>
      </c>
      <c r="I26" s="4256">
        <v>38</v>
      </c>
      <c r="J26" s="4257">
        <f t="shared" si="876"/>
        <v>44</v>
      </c>
      <c r="K26" s="4483">
        <f t="shared" si="877"/>
        <v>25</v>
      </c>
      <c r="L26" s="4483">
        <f t="shared" si="877"/>
        <v>70</v>
      </c>
      <c r="M26" s="4484">
        <f t="shared" si="878"/>
        <v>95</v>
      </c>
      <c r="N26" s="4181"/>
      <c r="O26" s="4181"/>
      <c r="P26" s="4181"/>
      <c r="Q26" s="4181"/>
      <c r="R26" s="4181"/>
      <c r="S26" s="4181"/>
      <c r="T26" s="4181"/>
      <c r="U26" s="4181"/>
      <c r="V26" s="4181"/>
      <c r="W26" s="4181"/>
      <c r="X26" s="4181"/>
      <c r="Y26" s="4181"/>
      <c r="Z26" s="4181"/>
    </row>
    <row r="27" ht="24.75" customHeight="1">
      <c r="A27" s="4445" t="s">
        <v>346</v>
      </c>
      <c r="B27" s="4443">
        <v>2</v>
      </c>
      <c r="C27" s="4261">
        <v>23</v>
      </c>
      <c r="D27" s="4444">
        <f t="shared" si="874"/>
        <v>25</v>
      </c>
      <c r="E27" s="4443">
        <v>2</v>
      </c>
      <c r="F27" s="4261">
        <v>18</v>
      </c>
      <c r="G27" s="4444">
        <f t="shared" si="875"/>
        <v>20</v>
      </c>
      <c r="H27" s="4263">
        <v>5</v>
      </c>
      <c r="I27" s="4256">
        <v>27</v>
      </c>
      <c r="J27" s="4257">
        <f t="shared" si="876"/>
        <v>32</v>
      </c>
      <c r="K27" s="4483">
        <f t="shared" si="877"/>
        <v>9</v>
      </c>
      <c r="L27" s="4483">
        <f t="shared" si="877"/>
        <v>68</v>
      </c>
      <c r="M27" s="4484">
        <f t="shared" si="878"/>
        <v>77</v>
      </c>
      <c r="N27" s="4181"/>
      <c r="O27" s="4181"/>
      <c r="P27" s="4181"/>
      <c r="Q27" s="4181"/>
      <c r="R27" s="4181"/>
      <c r="S27" s="4181"/>
      <c r="T27" s="4181"/>
      <c r="U27" s="4181"/>
      <c r="V27" s="4181"/>
      <c r="W27" s="4181"/>
      <c r="X27" s="4181"/>
      <c r="Y27" s="4181"/>
      <c r="Z27" s="4181"/>
    </row>
    <row r="28" ht="24.75" customHeight="1">
      <c r="A28" s="4265" t="s">
        <v>350</v>
      </c>
      <c r="B28" s="4443">
        <v>0</v>
      </c>
      <c r="C28" s="4261">
        <v>0</v>
      </c>
      <c r="D28" s="4444">
        <f t="shared" si="874"/>
        <v>0</v>
      </c>
      <c r="E28" s="4443">
        <v>0</v>
      </c>
      <c r="F28" s="4261">
        <v>5</v>
      </c>
      <c r="G28" s="4444">
        <f t="shared" si="875"/>
        <v>5</v>
      </c>
      <c r="H28" s="4263">
        <v>0</v>
      </c>
      <c r="I28" s="4256">
        <v>11</v>
      </c>
      <c r="J28" s="4257">
        <f t="shared" si="876"/>
        <v>11</v>
      </c>
      <c r="K28" s="4483">
        <f t="shared" si="877"/>
        <v>0</v>
      </c>
      <c r="L28" s="4483">
        <f t="shared" si="877"/>
        <v>16</v>
      </c>
      <c r="M28" s="4484">
        <f t="shared" si="878"/>
        <v>16</v>
      </c>
      <c r="N28" s="4181"/>
      <c r="O28" s="4181"/>
      <c r="P28" s="4181"/>
      <c r="Q28" s="4181"/>
      <c r="R28" s="4181"/>
      <c r="S28" s="4181"/>
      <c r="T28" s="4181"/>
      <c r="U28" s="4181"/>
      <c r="V28" s="4181"/>
      <c r="W28" s="4181"/>
      <c r="X28" s="4181"/>
      <c r="Y28" s="4181"/>
      <c r="Z28" s="4181"/>
    </row>
    <row r="29" ht="27.75" customHeight="1">
      <c r="A29" s="4265" t="s">
        <v>351</v>
      </c>
      <c r="B29" s="4443">
        <v>0</v>
      </c>
      <c r="C29" s="4261">
        <v>0</v>
      </c>
      <c r="D29" s="4444">
        <f t="shared" si="874"/>
        <v>0</v>
      </c>
      <c r="E29" s="4443">
        <v>0</v>
      </c>
      <c r="F29" s="4261">
        <v>0</v>
      </c>
      <c r="G29" s="4444">
        <f t="shared" si="875"/>
        <v>0</v>
      </c>
      <c r="H29" s="4266">
        <v>0</v>
      </c>
      <c r="I29" s="4267">
        <v>0</v>
      </c>
      <c r="J29" s="4504">
        <f t="shared" si="876"/>
        <v>0</v>
      </c>
      <c r="K29" s="4489">
        <f t="shared" si="877"/>
        <v>0</v>
      </c>
      <c r="L29" s="4489">
        <f t="shared" si="877"/>
        <v>0</v>
      </c>
      <c r="M29" s="4490">
        <f t="shared" si="878"/>
        <v>0</v>
      </c>
      <c r="N29" s="4181"/>
      <c r="O29" s="4181"/>
      <c r="P29" s="4181"/>
      <c r="Q29" s="4181"/>
      <c r="R29" s="4181"/>
      <c r="S29" s="4181"/>
      <c r="T29" s="4181"/>
      <c r="U29" s="4181"/>
      <c r="V29" s="4181"/>
      <c r="W29" s="4181"/>
      <c r="X29" s="4181"/>
      <c r="Y29" s="4181"/>
      <c r="Z29" s="4181"/>
    </row>
    <row r="30" ht="31.5" customHeight="1">
      <c r="A30" s="4302" t="s">
        <v>21</v>
      </c>
      <c r="B30" s="4359">
        <f t="shared" ref="B30:M30" si="879">B20+B21+B22+B23+B28+B29</f>
        <v>15</v>
      </c>
      <c r="C30" s="4359">
        <f t="shared" si="879"/>
        <v>52</v>
      </c>
      <c r="D30" s="4359">
        <f t="shared" si="879"/>
        <v>67</v>
      </c>
      <c r="E30" s="4359">
        <f t="shared" si="879"/>
        <v>15</v>
      </c>
      <c r="F30" s="4359">
        <f t="shared" si="879"/>
        <v>64</v>
      </c>
      <c r="G30" s="4359">
        <f t="shared" si="879"/>
        <v>79</v>
      </c>
      <c r="H30" s="4359">
        <f t="shared" si="879"/>
        <v>14</v>
      </c>
      <c r="I30" s="4359">
        <f t="shared" si="879"/>
        <v>115</v>
      </c>
      <c r="J30" s="4359">
        <f t="shared" si="879"/>
        <v>129</v>
      </c>
      <c r="K30" s="4505">
        <f t="shared" si="879"/>
        <v>44</v>
      </c>
      <c r="L30" s="4505">
        <f t="shared" si="879"/>
        <v>231</v>
      </c>
      <c r="M30" s="4506">
        <f t="shared" si="879"/>
        <v>275</v>
      </c>
      <c r="N30" s="4181"/>
      <c r="O30" s="4181"/>
      <c r="P30" s="4181"/>
      <c r="Q30" s="4181"/>
      <c r="R30" s="4181"/>
      <c r="S30" s="4181"/>
      <c r="T30" s="4181"/>
      <c r="U30" s="4181"/>
      <c r="V30" s="4181"/>
      <c r="W30" s="4181"/>
      <c r="X30" s="4181"/>
      <c r="Y30" s="4181"/>
      <c r="Z30" s="4181"/>
    </row>
    <row r="31" ht="24.75" customHeight="1">
      <c r="A31" s="4507" t="s">
        <v>22</v>
      </c>
      <c r="B31" s="4346"/>
      <c r="C31" s="4349"/>
      <c r="D31" s="4508"/>
      <c r="E31" s="4346"/>
      <c r="F31" s="4349"/>
      <c r="G31" s="4508"/>
      <c r="H31" s="4346"/>
      <c r="I31" s="4347"/>
      <c r="J31" s="4348"/>
      <c r="K31" s="4494"/>
      <c r="L31" s="4495"/>
      <c r="M31" s="4496"/>
      <c r="N31" s="4181"/>
      <c r="O31" s="4181"/>
      <c r="P31" s="4181"/>
      <c r="Q31" s="4181"/>
      <c r="R31" s="4181"/>
      <c r="S31" s="4181"/>
      <c r="T31" s="4181"/>
      <c r="U31" s="4181"/>
      <c r="V31" s="4181"/>
      <c r="W31" s="4181"/>
      <c r="X31" s="4181"/>
      <c r="Y31" s="4181"/>
      <c r="Z31" s="4181"/>
    </row>
    <row r="32" ht="24.75" customHeight="1">
      <c r="A32" s="4265" t="s">
        <v>339</v>
      </c>
      <c r="B32" s="4443">
        <v>0</v>
      </c>
      <c r="C32" s="4261">
        <v>0</v>
      </c>
      <c r="D32" s="4444">
        <f t="shared" ref="D32:D34" si="880">B32+C32</f>
        <v>0</v>
      </c>
      <c r="E32" s="4443">
        <v>0</v>
      </c>
      <c r="F32" s="4261">
        <v>0</v>
      </c>
      <c r="G32" s="4444">
        <f t="shared" ref="G32:G34" si="881">E32+F32</f>
        <v>0</v>
      </c>
      <c r="H32" s="4248">
        <v>0</v>
      </c>
      <c r="I32" s="4249">
        <v>0</v>
      </c>
      <c r="J32" s="4444">
        <f t="shared" ref="J32:J41" si="882">H32+I32</f>
        <v>0</v>
      </c>
      <c r="K32" s="4479">
        <f t="shared" ref="K32:L34" si="883">B32+E32+H32</f>
        <v>0</v>
      </c>
      <c r="L32" s="4479">
        <f t="shared" si="883"/>
        <v>0</v>
      </c>
      <c r="M32" s="4480">
        <f t="shared" ref="M32:M34" si="884">K32+L32</f>
        <v>0</v>
      </c>
      <c r="N32" s="4181"/>
      <c r="O32" s="4181"/>
      <c r="P32" s="4181"/>
      <c r="Q32" s="4181"/>
      <c r="R32" s="4181"/>
      <c r="S32" s="4181"/>
      <c r="T32" s="4181"/>
      <c r="U32" s="4181"/>
      <c r="V32" s="4181"/>
      <c r="W32" s="4181"/>
      <c r="X32" s="4181"/>
      <c r="Y32" s="4181"/>
      <c r="Z32" s="4181"/>
    </row>
    <row r="33" ht="24.75" customHeight="1">
      <c r="A33" s="4265" t="s">
        <v>355</v>
      </c>
      <c r="B33" s="4443">
        <v>0</v>
      </c>
      <c r="C33" s="4261">
        <v>0</v>
      </c>
      <c r="D33" s="4444">
        <f t="shared" si="880"/>
        <v>0</v>
      </c>
      <c r="E33" s="4443">
        <v>0</v>
      </c>
      <c r="F33" s="4261">
        <v>0</v>
      </c>
      <c r="G33" s="4444">
        <f t="shared" si="881"/>
        <v>0</v>
      </c>
      <c r="H33" s="4263">
        <v>0</v>
      </c>
      <c r="I33" s="4256">
        <v>0</v>
      </c>
      <c r="J33" s="4444">
        <f t="shared" si="882"/>
        <v>0</v>
      </c>
      <c r="K33" s="4483">
        <f t="shared" si="883"/>
        <v>0</v>
      </c>
      <c r="L33" s="4483">
        <f t="shared" si="883"/>
        <v>0</v>
      </c>
      <c r="M33" s="4484">
        <f t="shared" si="884"/>
        <v>0</v>
      </c>
      <c r="N33" s="4181"/>
      <c r="O33" s="4181"/>
      <c r="P33" s="4181"/>
      <c r="Q33" s="4181"/>
      <c r="R33" s="4181"/>
      <c r="S33" s="4181"/>
      <c r="T33" s="4181"/>
      <c r="U33" s="4181"/>
      <c r="V33" s="4181"/>
      <c r="W33" s="4181"/>
      <c r="X33" s="4181"/>
      <c r="Y33" s="4181"/>
      <c r="Z33" s="4181"/>
    </row>
    <row r="34" ht="24.75" customHeight="1">
      <c r="A34" s="4265" t="s">
        <v>342</v>
      </c>
      <c r="B34" s="4443">
        <v>0</v>
      </c>
      <c r="C34" s="4261">
        <v>0</v>
      </c>
      <c r="D34" s="4444">
        <f t="shared" si="880"/>
        <v>0</v>
      </c>
      <c r="E34" s="4443">
        <v>0</v>
      </c>
      <c r="F34" s="4261">
        <v>0</v>
      </c>
      <c r="G34" s="4444">
        <f t="shared" si="881"/>
        <v>0</v>
      </c>
      <c r="H34" s="4263">
        <v>0</v>
      </c>
      <c r="I34" s="4256">
        <v>0</v>
      </c>
      <c r="J34" s="4444">
        <f t="shared" si="882"/>
        <v>0</v>
      </c>
      <c r="K34" s="4483">
        <f t="shared" si="883"/>
        <v>0</v>
      </c>
      <c r="L34" s="4483">
        <f t="shared" si="883"/>
        <v>0</v>
      </c>
      <c r="M34" s="4484">
        <f t="shared" si="884"/>
        <v>0</v>
      </c>
      <c r="N34" s="4181"/>
      <c r="O34" s="4181"/>
      <c r="P34" s="4181"/>
      <c r="Q34" s="4181"/>
      <c r="R34" s="4181"/>
      <c r="S34" s="4181"/>
      <c r="T34" s="4181"/>
      <c r="U34" s="4181"/>
      <c r="V34" s="4181"/>
      <c r="W34" s="4181"/>
      <c r="X34" s="4181"/>
      <c r="Y34" s="4181"/>
      <c r="Z34" s="4181"/>
    </row>
    <row r="35" ht="24.75" customHeight="1">
      <c r="A35" s="4265" t="s">
        <v>343</v>
      </c>
      <c r="B35" s="4443">
        <f t="shared" ref="B35:M35" si="885">SUM(B36:B39)</f>
        <v>0</v>
      </c>
      <c r="C35" s="4261">
        <f t="shared" si="885"/>
        <v>0</v>
      </c>
      <c r="D35" s="4444">
        <f t="shared" si="885"/>
        <v>0</v>
      </c>
      <c r="E35" s="4443">
        <v>0</v>
      </c>
      <c r="F35" s="4261">
        <f t="shared" si="885"/>
        <v>0</v>
      </c>
      <c r="G35" s="4444">
        <f t="shared" si="885"/>
        <v>0</v>
      </c>
      <c r="H35" s="4263">
        <f t="shared" si="885"/>
        <v>0</v>
      </c>
      <c r="I35" s="4256">
        <v>0</v>
      </c>
      <c r="J35" s="4444">
        <v>0</v>
      </c>
      <c r="K35" s="4483">
        <f t="shared" si="885"/>
        <v>0</v>
      </c>
      <c r="L35" s="4483">
        <f>SUM(L36:L39)</f>
        <v>0</v>
      </c>
      <c r="M35" s="4484">
        <f t="shared" si="885"/>
        <v>0</v>
      </c>
      <c r="N35" s="4181"/>
      <c r="O35" s="4181"/>
      <c r="P35" s="4181"/>
      <c r="Q35" s="4181"/>
      <c r="R35" s="4181"/>
      <c r="S35" s="4181"/>
      <c r="T35" s="4181"/>
      <c r="U35" s="4181"/>
      <c r="V35" s="4181"/>
      <c r="W35" s="4181"/>
      <c r="X35" s="4181"/>
      <c r="Y35" s="4181"/>
      <c r="Z35" s="4181"/>
    </row>
    <row r="36" ht="24.75" customHeight="1">
      <c r="A36" s="4445" t="s">
        <v>344</v>
      </c>
      <c r="B36" s="4443">
        <v>0</v>
      </c>
      <c r="C36" s="4261">
        <v>0</v>
      </c>
      <c r="D36" s="4444">
        <f t="shared" ref="D36:D41" si="886">B36+C36</f>
        <v>0</v>
      </c>
      <c r="E36" s="4443">
        <v>0</v>
      </c>
      <c r="F36" s="4261">
        <v>0</v>
      </c>
      <c r="G36" s="4444">
        <f t="shared" ref="G36:G41" si="887">E36+F36</f>
        <v>0</v>
      </c>
      <c r="H36" s="4263">
        <v>0</v>
      </c>
      <c r="I36" s="4256">
        <v>0</v>
      </c>
      <c r="J36" s="4444">
        <f t="shared" si="882"/>
        <v>0</v>
      </c>
      <c r="K36" s="4483">
        <f t="shared" ref="K36:L41" si="888">B36+E36+H36</f>
        <v>0</v>
      </c>
      <c r="L36" s="4483">
        <f t="shared" si="888"/>
        <v>0</v>
      </c>
      <c r="M36" s="4484">
        <f t="shared" ref="M36:M41" si="889">K36+L36</f>
        <v>0</v>
      </c>
      <c r="N36" s="4181"/>
      <c r="O36" s="4181"/>
      <c r="P36" s="4181"/>
      <c r="Q36" s="4181"/>
      <c r="R36" s="4181"/>
      <c r="S36" s="4181"/>
      <c r="T36" s="4181"/>
      <c r="U36" s="4181"/>
      <c r="V36" s="4181"/>
      <c r="W36" s="4181"/>
      <c r="X36" s="4181"/>
      <c r="Y36" s="4181"/>
      <c r="Z36" s="4181"/>
    </row>
    <row r="37" ht="24.75" customHeight="1">
      <c r="A37" s="4445" t="s">
        <v>325</v>
      </c>
      <c r="B37" s="4443">
        <v>0</v>
      </c>
      <c r="C37" s="4261">
        <v>0</v>
      </c>
      <c r="D37" s="4444">
        <f t="shared" si="886"/>
        <v>0</v>
      </c>
      <c r="E37" s="4443">
        <v>0</v>
      </c>
      <c r="F37" s="4261">
        <v>0</v>
      </c>
      <c r="G37" s="4444">
        <f t="shared" si="887"/>
        <v>0</v>
      </c>
      <c r="H37" s="4263">
        <v>0</v>
      </c>
      <c r="I37" s="4256">
        <v>0</v>
      </c>
      <c r="J37" s="4444">
        <v>0</v>
      </c>
      <c r="K37" s="4483">
        <f t="shared" si="888"/>
        <v>0</v>
      </c>
      <c r="L37" s="4483">
        <f t="shared" si="888"/>
        <v>0</v>
      </c>
      <c r="M37" s="4484">
        <f t="shared" si="889"/>
        <v>0</v>
      </c>
      <c r="N37" s="4181"/>
      <c r="O37" s="4181"/>
      <c r="P37" s="4181"/>
      <c r="Q37" s="4181"/>
      <c r="R37" s="4181"/>
      <c r="S37" s="4181"/>
      <c r="T37" s="4181"/>
      <c r="U37" s="4181"/>
      <c r="V37" s="4181"/>
      <c r="W37" s="4181"/>
      <c r="X37" s="4181"/>
      <c r="Y37" s="4181"/>
      <c r="Z37" s="4181"/>
    </row>
    <row r="38" ht="38.25" customHeight="1">
      <c r="A38" s="4445" t="s">
        <v>345</v>
      </c>
      <c r="B38" s="4443">
        <v>0</v>
      </c>
      <c r="C38" s="4261">
        <v>0</v>
      </c>
      <c r="D38" s="4444">
        <f t="shared" si="886"/>
        <v>0</v>
      </c>
      <c r="E38" s="4443">
        <v>0</v>
      </c>
      <c r="F38" s="4261">
        <v>0</v>
      </c>
      <c r="G38" s="4444">
        <f t="shared" si="887"/>
        <v>0</v>
      </c>
      <c r="H38" s="4263">
        <v>0</v>
      </c>
      <c r="I38" s="4256">
        <v>0</v>
      </c>
      <c r="J38" s="4444">
        <f t="shared" si="882"/>
        <v>0</v>
      </c>
      <c r="K38" s="4483">
        <f t="shared" si="888"/>
        <v>0</v>
      </c>
      <c r="L38" s="4483">
        <f t="shared" si="888"/>
        <v>0</v>
      </c>
      <c r="M38" s="4484">
        <f t="shared" si="889"/>
        <v>0</v>
      </c>
      <c r="N38" s="4181"/>
      <c r="O38" s="4181"/>
      <c r="P38" s="4181"/>
      <c r="Q38" s="4181"/>
      <c r="R38" s="4181"/>
      <c r="S38" s="4181"/>
      <c r="T38" s="4181"/>
      <c r="U38" s="4181"/>
      <c r="V38" s="4181"/>
      <c r="W38" s="4181"/>
      <c r="X38" s="4181"/>
      <c r="Y38" s="4181"/>
      <c r="Z38" s="4181"/>
    </row>
    <row r="39" ht="24.75" customHeight="1">
      <c r="A39" s="4445" t="s">
        <v>346</v>
      </c>
      <c r="B39" s="4443">
        <v>0</v>
      </c>
      <c r="C39" s="4261">
        <v>0</v>
      </c>
      <c r="D39" s="4444">
        <f t="shared" si="886"/>
        <v>0</v>
      </c>
      <c r="E39" s="4443">
        <v>0</v>
      </c>
      <c r="F39" s="4261">
        <v>0</v>
      </c>
      <c r="G39" s="4444">
        <f t="shared" si="887"/>
        <v>0</v>
      </c>
      <c r="H39" s="4263">
        <v>0</v>
      </c>
      <c r="I39" s="4256">
        <v>0</v>
      </c>
      <c r="J39" s="4444">
        <f t="shared" si="882"/>
        <v>0</v>
      </c>
      <c r="K39" s="4483">
        <f t="shared" si="888"/>
        <v>0</v>
      </c>
      <c r="L39" s="4483">
        <f t="shared" si="888"/>
        <v>0</v>
      </c>
      <c r="M39" s="4484">
        <f t="shared" si="889"/>
        <v>0</v>
      </c>
      <c r="N39" s="4181"/>
      <c r="O39" s="4181"/>
      <c r="P39" s="4181"/>
      <c r="Q39" s="4181"/>
      <c r="R39" s="4181"/>
      <c r="S39" s="4181"/>
      <c r="T39" s="4181"/>
      <c r="U39" s="4181"/>
      <c r="V39" s="4181"/>
      <c r="W39" s="4181"/>
      <c r="X39" s="4181"/>
      <c r="Y39" s="4181"/>
      <c r="Z39" s="4181"/>
    </row>
    <row r="40" ht="24.75" customHeight="1">
      <c r="A40" s="4265" t="s">
        <v>350</v>
      </c>
      <c r="B40" s="4443">
        <v>0</v>
      </c>
      <c r="C40" s="4261">
        <v>0</v>
      </c>
      <c r="D40" s="4444">
        <f t="shared" si="886"/>
        <v>0</v>
      </c>
      <c r="E40" s="4443">
        <v>0</v>
      </c>
      <c r="F40" s="4261">
        <v>0</v>
      </c>
      <c r="G40" s="4444">
        <f t="shared" si="887"/>
        <v>0</v>
      </c>
      <c r="H40" s="4263">
        <v>0</v>
      </c>
      <c r="I40" s="4256">
        <v>0</v>
      </c>
      <c r="J40" s="4444">
        <f t="shared" si="882"/>
        <v>0</v>
      </c>
      <c r="K40" s="4483">
        <f t="shared" si="888"/>
        <v>0</v>
      </c>
      <c r="L40" s="4483">
        <f t="shared" si="888"/>
        <v>0</v>
      </c>
      <c r="M40" s="4484">
        <f t="shared" si="889"/>
        <v>0</v>
      </c>
      <c r="N40" s="4181"/>
      <c r="O40" s="4181"/>
      <c r="P40" s="4181"/>
      <c r="Q40" s="4181"/>
      <c r="R40" s="4181"/>
      <c r="S40" s="4181"/>
      <c r="T40" s="4181"/>
      <c r="U40" s="4181"/>
      <c r="V40" s="4181"/>
      <c r="W40" s="4181"/>
      <c r="X40" s="4181"/>
      <c r="Y40" s="4181"/>
      <c r="Z40" s="4181"/>
    </row>
    <row r="41" ht="21" customHeight="1">
      <c r="A41" s="4265" t="s">
        <v>351</v>
      </c>
      <c r="B41" s="4443">
        <v>0</v>
      </c>
      <c r="C41" s="4261">
        <v>0</v>
      </c>
      <c r="D41" s="4444">
        <f t="shared" si="886"/>
        <v>0</v>
      </c>
      <c r="E41" s="4443">
        <v>0</v>
      </c>
      <c r="F41" s="4261">
        <v>0</v>
      </c>
      <c r="G41" s="4444">
        <f t="shared" si="887"/>
        <v>0</v>
      </c>
      <c r="H41" s="4266">
        <v>0</v>
      </c>
      <c r="I41" s="4267">
        <v>0</v>
      </c>
      <c r="J41" s="4444">
        <f t="shared" si="882"/>
        <v>0</v>
      </c>
      <c r="K41" s="4489">
        <f t="shared" si="888"/>
        <v>0</v>
      </c>
      <c r="L41" s="4489">
        <f t="shared" si="888"/>
        <v>0</v>
      </c>
      <c r="M41" s="4490">
        <f t="shared" si="889"/>
        <v>0</v>
      </c>
      <c r="N41" s="4181"/>
      <c r="O41" s="4181"/>
      <c r="P41" s="4181"/>
      <c r="Q41" s="4181"/>
      <c r="R41" s="4181"/>
      <c r="S41" s="4181"/>
      <c r="T41" s="4181"/>
      <c r="U41" s="4181"/>
      <c r="V41" s="4181"/>
      <c r="W41" s="4181"/>
      <c r="X41" s="4181"/>
      <c r="Y41" s="4181"/>
      <c r="Z41" s="4181"/>
    </row>
    <row r="42" ht="30" customHeight="1">
      <c r="A42" s="4302" t="s">
        <v>23</v>
      </c>
      <c r="B42" s="4359">
        <f t="shared" ref="B42:M42" si="890">B32+B33+B34+B35+B40+B41</f>
        <v>0</v>
      </c>
      <c r="C42" s="4359">
        <f t="shared" si="890"/>
        <v>0</v>
      </c>
      <c r="D42" s="4359">
        <f t="shared" si="890"/>
        <v>0</v>
      </c>
      <c r="E42" s="4359">
        <f t="shared" si="890"/>
        <v>0</v>
      </c>
      <c r="F42" s="4359">
        <f t="shared" si="890"/>
        <v>0</v>
      </c>
      <c r="G42" s="4359">
        <f t="shared" si="890"/>
        <v>0</v>
      </c>
      <c r="H42" s="4359">
        <f t="shared" si="890"/>
        <v>0</v>
      </c>
      <c r="I42" s="4359">
        <f t="shared" si="890"/>
        <v>0</v>
      </c>
      <c r="J42" s="4359">
        <f t="shared" si="890"/>
        <v>0</v>
      </c>
      <c r="K42" s="4505">
        <f t="shared" si="890"/>
        <v>0</v>
      </c>
      <c r="L42" s="4505">
        <f t="shared" si="890"/>
        <v>0</v>
      </c>
      <c r="M42" s="4506">
        <f t="shared" si="890"/>
        <v>0</v>
      </c>
      <c r="N42" s="4181"/>
      <c r="O42" s="4181"/>
      <c r="P42" s="4181"/>
      <c r="Q42" s="4181"/>
      <c r="R42" s="4181"/>
      <c r="S42" s="4181"/>
      <c r="T42" s="4181"/>
      <c r="U42" s="4181"/>
      <c r="V42" s="4181"/>
      <c r="W42" s="4181"/>
      <c r="X42" s="4181"/>
      <c r="Y42" s="4181"/>
      <c r="Z42" s="4181"/>
    </row>
    <row r="43" ht="32.25" customHeight="1">
      <c r="A43" s="4509" t="s">
        <v>46</v>
      </c>
      <c r="B43" s="4462">
        <f t="shared" ref="B43:M43" si="891">B30+B42</f>
        <v>15</v>
      </c>
      <c r="C43" s="4462">
        <f t="shared" si="891"/>
        <v>52</v>
      </c>
      <c r="D43" s="4462">
        <f t="shared" si="891"/>
        <v>67</v>
      </c>
      <c r="E43" s="4462">
        <f t="shared" si="891"/>
        <v>15</v>
      </c>
      <c r="F43" s="4462">
        <f t="shared" si="891"/>
        <v>64</v>
      </c>
      <c r="G43" s="4462">
        <f t="shared" si="891"/>
        <v>79</v>
      </c>
      <c r="H43" s="4462">
        <f t="shared" si="891"/>
        <v>14</v>
      </c>
      <c r="I43" s="4462">
        <f t="shared" si="891"/>
        <v>115</v>
      </c>
      <c r="J43" s="4462">
        <f t="shared" si="891"/>
        <v>129</v>
      </c>
      <c r="K43" s="4510">
        <f t="shared" si="891"/>
        <v>44</v>
      </c>
      <c r="L43" s="4510">
        <f t="shared" si="891"/>
        <v>231</v>
      </c>
      <c r="M43" s="4511">
        <f t="shared" si="891"/>
        <v>275</v>
      </c>
      <c r="N43" s="4181"/>
      <c r="O43" s="4181"/>
      <c r="P43" s="4181"/>
      <c r="Q43" s="4181"/>
      <c r="R43" s="4181"/>
      <c r="S43" s="4181"/>
      <c r="T43" s="4181"/>
      <c r="U43" s="4181"/>
      <c r="V43" s="4181"/>
      <c r="W43" s="4181"/>
      <c r="X43" s="4181"/>
      <c r="Y43" s="4181"/>
      <c r="Z43" s="4181"/>
    </row>
    <row r="44" ht="37.5" customHeight="1">
      <c r="A44" s="4463"/>
      <c r="B44" s="4288"/>
      <c r="C44" s="4288"/>
      <c r="D44" s="4288"/>
      <c r="E44" s="4288"/>
      <c r="F44" s="4288"/>
      <c r="G44" s="4288"/>
      <c r="H44" s="4288"/>
      <c r="I44" s="4288"/>
      <c r="J44" s="4288"/>
      <c r="K44" s="4368"/>
      <c r="L44" s="4368"/>
      <c r="M44" s="4368"/>
      <c r="N44" s="4181"/>
      <c r="O44" s="4181"/>
      <c r="P44" s="4181"/>
      <c r="Q44" s="4181"/>
      <c r="R44" s="4181"/>
      <c r="S44" s="4181"/>
      <c r="T44" s="4181"/>
      <c r="U44" s="4181"/>
      <c r="V44" s="4181"/>
      <c r="W44" s="4181"/>
      <c r="X44" s="4181"/>
      <c r="Y44" s="4181"/>
      <c r="Z44" s="4181"/>
    </row>
    <row r="45" ht="26.25" customHeight="1">
      <c r="A45" s="4291"/>
      <c r="B45" s="4181"/>
      <c r="C45" s="4181"/>
      <c r="D45" s="4181"/>
      <c r="E45" s="4181"/>
      <c r="F45" s="4181"/>
      <c r="G45" s="4181"/>
      <c r="H45" s="4181"/>
      <c r="I45" s="4181"/>
      <c r="J45" s="4181"/>
      <c r="K45" s="4368"/>
      <c r="L45" s="4368"/>
      <c r="M45" s="4368"/>
      <c r="N45" s="4181"/>
      <c r="O45" s="4181"/>
      <c r="P45" s="4181"/>
      <c r="Q45" s="4181"/>
      <c r="R45" s="4181"/>
      <c r="S45" s="4181"/>
      <c r="T45" s="4181"/>
      <c r="U45" s="4181"/>
      <c r="V45" s="4181"/>
      <c r="W45" s="4181"/>
      <c r="X45" s="4181"/>
      <c r="Y45" s="4181"/>
      <c r="Z45" s="4181"/>
    </row>
    <row r="46" ht="20.25" customHeight="1">
      <c r="A46" s="4181"/>
      <c r="B46" s="4181"/>
      <c r="C46" s="4181"/>
      <c r="D46" s="4181"/>
      <c r="E46" s="4181"/>
      <c r="F46" s="4181"/>
      <c r="G46" s="4181"/>
      <c r="H46" s="4181"/>
      <c r="I46" s="4181"/>
      <c r="J46" s="4181"/>
      <c r="K46" s="4181"/>
      <c r="L46" s="4181"/>
      <c r="M46" s="4181"/>
      <c r="N46" s="4181"/>
      <c r="O46" s="4181"/>
      <c r="P46" s="4181"/>
      <c r="Q46" s="4181"/>
      <c r="R46" s="4181"/>
      <c r="S46" s="4181"/>
      <c r="T46" s="4181"/>
      <c r="U46" s="4181"/>
      <c r="V46" s="4181"/>
      <c r="W46" s="4181"/>
      <c r="X46" s="4181"/>
      <c r="Y46" s="4181"/>
      <c r="Z46" s="4181"/>
    </row>
    <row r="47" ht="79.5" customHeight="1">
      <c r="A47" s="4181"/>
      <c r="B47" s="4181"/>
      <c r="C47" s="4181"/>
      <c r="D47" s="4181"/>
      <c r="E47" s="4181"/>
      <c r="F47" s="4181"/>
      <c r="G47" s="4181"/>
      <c r="H47" s="4181"/>
      <c r="I47" s="4181"/>
      <c r="J47" s="4181"/>
      <c r="K47" s="4181"/>
      <c r="L47" s="4181"/>
      <c r="M47" s="4181"/>
      <c r="N47" s="4181"/>
      <c r="O47" s="4181"/>
      <c r="P47" s="4181"/>
      <c r="Q47" s="4181"/>
      <c r="R47" s="4181"/>
      <c r="S47" s="4181"/>
      <c r="T47" s="4181"/>
      <c r="U47" s="4181"/>
      <c r="V47" s="4181"/>
      <c r="W47" s="4181"/>
      <c r="X47" s="4181"/>
      <c r="Y47" s="4181"/>
      <c r="Z47" s="4181"/>
    </row>
    <row r="48" ht="20.25" customHeight="1">
      <c r="A48" s="4181"/>
      <c r="B48" s="4181"/>
      <c r="C48" s="4181"/>
      <c r="D48" s="4181"/>
      <c r="E48" s="4181"/>
      <c r="F48" s="4181"/>
      <c r="G48" s="4181"/>
      <c r="H48" s="4181"/>
      <c r="I48" s="4181"/>
      <c r="J48" s="4181"/>
      <c r="K48" s="4181"/>
      <c r="L48" s="4181"/>
      <c r="M48" s="4181"/>
      <c r="N48" s="4181"/>
      <c r="O48" s="4181"/>
      <c r="P48" s="4181"/>
      <c r="Q48" s="4181"/>
      <c r="R48" s="4181"/>
      <c r="S48" s="4181"/>
      <c r="T48" s="4181"/>
      <c r="U48" s="4181"/>
      <c r="V48" s="4181"/>
      <c r="W48" s="4181"/>
      <c r="X48" s="4181"/>
      <c r="Y48" s="4181"/>
      <c r="Z48" s="4181"/>
    </row>
    <row r="49" ht="20.25" customHeight="1">
      <c r="A49" s="4181"/>
      <c r="B49" s="4181"/>
      <c r="C49" s="4181"/>
      <c r="D49" s="4181"/>
      <c r="E49" s="4181"/>
      <c r="F49" s="4181"/>
      <c r="G49" s="4181"/>
      <c r="H49" s="4181"/>
      <c r="I49" s="4181"/>
      <c r="J49" s="4181"/>
      <c r="K49" s="4181"/>
      <c r="L49" s="4181"/>
      <c r="M49" s="4181"/>
      <c r="N49" s="4181"/>
      <c r="O49" s="4181"/>
      <c r="P49" s="4181"/>
      <c r="Q49" s="4181"/>
      <c r="R49" s="4181"/>
      <c r="S49" s="4181"/>
      <c r="T49" s="4181"/>
      <c r="U49" s="4181"/>
      <c r="V49" s="4181"/>
      <c r="W49" s="4181"/>
      <c r="X49" s="4181"/>
      <c r="Y49" s="4181"/>
      <c r="Z49" s="4181"/>
    </row>
    <row r="50" ht="20.25" customHeight="1">
      <c r="A50" s="4181"/>
      <c r="B50" s="4181"/>
      <c r="C50" s="4181"/>
      <c r="D50" s="4181"/>
      <c r="E50" s="4181"/>
      <c r="F50" s="4181"/>
      <c r="G50" s="4181"/>
      <c r="H50" s="4181"/>
      <c r="I50" s="4181"/>
      <c r="J50" s="4181"/>
      <c r="K50" s="4181"/>
      <c r="L50" s="4181"/>
      <c r="M50" s="4181"/>
      <c r="N50" s="4181"/>
      <c r="O50" s="4181"/>
      <c r="P50" s="4181"/>
      <c r="Q50" s="4181"/>
      <c r="R50" s="4181"/>
      <c r="S50" s="4181"/>
      <c r="T50" s="4181"/>
      <c r="U50" s="4181"/>
      <c r="V50" s="4181"/>
      <c r="W50" s="4181"/>
      <c r="X50" s="4181"/>
      <c r="Y50" s="4181"/>
      <c r="Z50" s="4181"/>
    </row>
    <row r="51" ht="20.25" customHeight="1">
      <c r="A51" s="4181"/>
      <c r="B51" s="4181"/>
      <c r="C51" s="4181"/>
      <c r="D51" s="4181"/>
      <c r="E51" s="4181"/>
      <c r="F51" s="4181"/>
      <c r="G51" s="4181"/>
      <c r="H51" s="4181"/>
      <c r="I51" s="4181"/>
      <c r="J51" s="4181"/>
      <c r="K51" s="4181"/>
      <c r="L51" s="4181"/>
      <c r="M51" s="4181"/>
      <c r="N51" s="4181"/>
      <c r="O51" s="4181"/>
      <c r="P51" s="4181"/>
      <c r="Q51" s="4181"/>
      <c r="R51" s="4181"/>
      <c r="S51" s="4181"/>
      <c r="T51" s="4181"/>
      <c r="U51" s="4181"/>
      <c r="V51" s="4181"/>
      <c r="W51" s="4181"/>
      <c r="X51" s="4181"/>
      <c r="Y51" s="4181"/>
      <c r="Z51" s="4181"/>
    </row>
    <row r="52" ht="20.25" customHeight="1">
      <c r="A52" s="4181"/>
      <c r="B52" s="4181"/>
      <c r="C52" s="4181"/>
      <c r="D52" s="4181"/>
      <c r="E52" s="4181"/>
      <c r="F52" s="4181"/>
      <c r="G52" s="4181"/>
      <c r="H52" s="4181"/>
      <c r="I52" s="4181"/>
      <c r="J52" s="4181"/>
      <c r="K52" s="4181"/>
      <c r="L52" s="4181"/>
      <c r="M52" s="4181"/>
      <c r="N52" s="4181"/>
      <c r="O52" s="4181"/>
      <c r="P52" s="4181"/>
      <c r="Q52" s="4181"/>
      <c r="R52" s="4181"/>
      <c r="S52" s="4181"/>
      <c r="T52" s="4181"/>
      <c r="U52" s="4181"/>
      <c r="V52" s="4181"/>
      <c r="W52" s="4181"/>
      <c r="X52" s="4181"/>
      <c r="Y52" s="4181"/>
      <c r="Z52" s="4181"/>
    </row>
    <row r="53" ht="20.25" customHeight="1">
      <c r="A53" s="4181"/>
      <c r="B53" s="4181"/>
      <c r="C53" s="4181"/>
      <c r="D53" s="4181"/>
      <c r="E53" s="4181"/>
      <c r="F53" s="4181"/>
      <c r="G53" s="4181"/>
      <c r="H53" s="4181"/>
      <c r="I53" s="4181"/>
      <c r="J53" s="4181"/>
      <c r="K53" s="4181"/>
      <c r="L53" s="4181"/>
      <c r="M53" s="4181"/>
      <c r="N53" s="4181"/>
      <c r="O53" s="4181"/>
      <c r="P53" s="4181"/>
      <c r="Q53" s="4181"/>
      <c r="R53" s="4181"/>
      <c r="S53" s="4181"/>
      <c r="T53" s="4181"/>
      <c r="U53" s="4181"/>
      <c r="V53" s="4181"/>
      <c r="W53" s="4181"/>
      <c r="X53" s="4181"/>
      <c r="Y53" s="4181"/>
      <c r="Z53" s="4181"/>
    </row>
    <row r="54" ht="20.25" customHeight="1">
      <c r="A54" s="4181"/>
      <c r="B54" s="4181"/>
      <c r="C54" s="4181"/>
      <c r="D54" s="4181"/>
      <c r="E54" s="4181"/>
      <c r="F54" s="4181"/>
      <c r="G54" s="4181"/>
      <c r="H54" s="4181"/>
      <c r="I54" s="4181"/>
      <c r="J54" s="4181"/>
      <c r="K54" s="4181"/>
      <c r="L54" s="4181"/>
      <c r="M54" s="4181"/>
      <c r="N54" s="4181"/>
      <c r="O54" s="4181"/>
      <c r="P54" s="4181"/>
      <c r="Q54" s="4181"/>
      <c r="R54" s="4181"/>
      <c r="S54" s="4181"/>
      <c r="T54" s="4181"/>
      <c r="U54" s="4181"/>
      <c r="V54" s="4181"/>
      <c r="W54" s="4181"/>
      <c r="X54" s="4181"/>
      <c r="Y54" s="4181"/>
      <c r="Z54" s="4181"/>
    </row>
    <row r="55" ht="20.25" customHeight="1">
      <c r="A55" s="4181"/>
      <c r="B55" s="4181"/>
      <c r="C55" s="4181"/>
      <c r="D55" s="4181"/>
      <c r="E55" s="4181"/>
      <c r="F55" s="4181"/>
      <c r="G55" s="4181"/>
      <c r="H55" s="4181"/>
      <c r="I55" s="4181"/>
      <c r="J55" s="4181"/>
      <c r="K55" s="4181"/>
      <c r="L55" s="4181"/>
      <c r="M55" s="4181"/>
      <c r="N55" s="4181"/>
      <c r="O55" s="4181"/>
      <c r="P55" s="4181"/>
      <c r="Q55" s="4181"/>
      <c r="R55" s="4181"/>
      <c r="S55" s="4181"/>
      <c r="T55" s="4181"/>
      <c r="U55" s="4181"/>
      <c r="V55" s="4181"/>
      <c r="W55" s="4181"/>
      <c r="X55" s="4181"/>
      <c r="Y55" s="4181"/>
      <c r="Z55" s="4181"/>
    </row>
    <row r="56" ht="20.25" customHeight="1">
      <c r="A56" s="4181"/>
      <c r="B56" s="4181"/>
      <c r="C56" s="4181"/>
      <c r="D56" s="4181"/>
      <c r="E56" s="4181"/>
      <c r="F56" s="4181"/>
      <c r="G56" s="4181"/>
      <c r="H56" s="4181"/>
      <c r="I56" s="4181"/>
      <c r="J56" s="4181"/>
      <c r="K56" s="4181"/>
      <c r="L56" s="4181"/>
      <c r="M56" s="4181"/>
      <c r="N56" s="4181"/>
      <c r="O56" s="4181"/>
      <c r="P56" s="4181"/>
      <c r="Q56" s="4181"/>
      <c r="R56" s="4181"/>
      <c r="S56" s="4181"/>
      <c r="T56" s="4181"/>
      <c r="U56" s="4181"/>
      <c r="V56" s="4181"/>
      <c r="W56" s="4181"/>
      <c r="X56" s="4181"/>
      <c r="Y56" s="4181"/>
      <c r="Z56" s="4181"/>
    </row>
    <row r="57" ht="20.25" customHeight="1">
      <c r="A57" s="4181"/>
      <c r="B57" s="4181"/>
      <c r="C57" s="4181"/>
      <c r="D57" s="4181"/>
      <c r="E57" s="4181"/>
      <c r="F57" s="4181"/>
      <c r="G57" s="4181"/>
      <c r="H57" s="4181"/>
      <c r="I57" s="4181"/>
      <c r="J57" s="4181"/>
      <c r="K57" s="4181"/>
      <c r="L57" s="4181"/>
      <c r="M57" s="4181"/>
      <c r="N57" s="4181"/>
      <c r="O57" s="4181"/>
      <c r="P57" s="4181"/>
      <c r="Q57" s="4181"/>
      <c r="R57" s="4181"/>
      <c r="S57" s="4181"/>
      <c r="T57" s="4181"/>
      <c r="U57" s="4181"/>
      <c r="V57" s="4181"/>
      <c r="W57" s="4181"/>
      <c r="X57" s="4181"/>
      <c r="Y57" s="4181"/>
      <c r="Z57" s="4181"/>
    </row>
    <row r="58" ht="20.25" customHeight="1">
      <c r="A58" s="4181"/>
      <c r="B58" s="4181"/>
      <c r="C58" s="4181"/>
      <c r="D58" s="4181"/>
      <c r="E58" s="4181"/>
      <c r="F58" s="4181"/>
      <c r="G58" s="4181"/>
      <c r="H58" s="4181"/>
      <c r="I58" s="4181"/>
      <c r="J58" s="4181"/>
      <c r="K58" s="4181"/>
      <c r="L58" s="4181"/>
      <c r="M58" s="4181"/>
      <c r="N58" s="4181"/>
      <c r="O58" s="4181"/>
      <c r="P58" s="4181"/>
      <c r="Q58" s="4181"/>
      <c r="R58" s="4181"/>
      <c r="S58" s="4181"/>
      <c r="T58" s="4181"/>
      <c r="U58" s="4181"/>
      <c r="V58" s="4181"/>
      <c r="W58" s="4181"/>
      <c r="X58" s="4181"/>
      <c r="Y58" s="4181"/>
      <c r="Z58" s="4181"/>
    </row>
    <row r="59" ht="20.25" customHeight="1">
      <c r="A59" s="4181"/>
      <c r="B59" s="4181"/>
      <c r="C59" s="4181"/>
      <c r="D59" s="4181"/>
      <c r="E59" s="4181"/>
      <c r="F59" s="4181"/>
      <c r="G59" s="4181"/>
      <c r="H59" s="4181"/>
      <c r="I59" s="4181"/>
      <c r="J59" s="4181"/>
      <c r="K59" s="4181"/>
      <c r="L59" s="4181"/>
      <c r="M59" s="4181"/>
      <c r="N59" s="4181"/>
      <c r="O59" s="4181"/>
      <c r="P59" s="4181"/>
      <c r="Q59" s="4181"/>
      <c r="R59" s="4181"/>
      <c r="S59" s="4181"/>
      <c r="T59" s="4181"/>
      <c r="U59" s="4181"/>
      <c r="V59" s="4181"/>
      <c r="W59" s="4181"/>
      <c r="X59" s="4181"/>
      <c r="Y59" s="4181"/>
      <c r="Z59" s="4181"/>
    </row>
    <row r="60" ht="20.25" customHeight="1">
      <c r="A60" s="4181"/>
      <c r="B60" s="4181"/>
      <c r="C60" s="4181"/>
      <c r="D60" s="4181"/>
      <c r="E60" s="4181"/>
      <c r="F60" s="4181"/>
      <c r="G60" s="4181"/>
      <c r="H60" s="4181"/>
      <c r="I60" s="4181"/>
      <c r="J60" s="4181"/>
      <c r="K60" s="4181"/>
      <c r="L60" s="4181"/>
      <c r="M60" s="4181"/>
      <c r="N60" s="4181"/>
      <c r="O60" s="4181"/>
      <c r="P60" s="4181"/>
      <c r="Q60" s="4181"/>
      <c r="R60" s="4181"/>
      <c r="S60" s="4181"/>
      <c r="T60" s="4181"/>
      <c r="U60" s="4181"/>
      <c r="V60" s="4181"/>
      <c r="W60" s="4181"/>
      <c r="X60" s="4181"/>
      <c r="Y60" s="4181"/>
      <c r="Z60" s="4181"/>
    </row>
    <row r="61" ht="20.25" customHeight="1">
      <c r="A61" s="4181"/>
      <c r="B61" s="4181"/>
      <c r="C61" s="4181"/>
      <c r="D61" s="4181"/>
      <c r="E61" s="4181"/>
      <c r="F61" s="4181"/>
      <c r="G61" s="4181"/>
      <c r="H61" s="4181"/>
      <c r="I61" s="4181"/>
      <c r="J61" s="4181"/>
      <c r="K61" s="4181"/>
      <c r="L61" s="4181"/>
      <c r="M61" s="4181"/>
      <c r="N61" s="4181"/>
      <c r="O61" s="4181"/>
      <c r="P61" s="4181"/>
      <c r="Q61" s="4181"/>
      <c r="R61" s="4181"/>
      <c r="S61" s="4181"/>
      <c r="T61" s="4181"/>
      <c r="U61" s="4181"/>
      <c r="V61" s="4181"/>
      <c r="W61" s="4181"/>
      <c r="X61" s="4181"/>
      <c r="Y61" s="4181"/>
      <c r="Z61" s="4181"/>
    </row>
    <row r="62" ht="20.25" customHeight="1">
      <c r="A62" s="4181"/>
      <c r="B62" s="4181"/>
      <c r="C62" s="4181"/>
      <c r="D62" s="4181"/>
      <c r="E62" s="4181"/>
      <c r="F62" s="4181"/>
      <c r="G62" s="4181"/>
      <c r="H62" s="4181"/>
      <c r="I62" s="4181"/>
      <c r="J62" s="4181"/>
      <c r="K62" s="4181"/>
      <c r="L62" s="4181"/>
      <c r="M62" s="4181"/>
      <c r="N62" s="4181"/>
      <c r="O62" s="4181"/>
      <c r="P62" s="4181"/>
      <c r="Q62" s="4181"/>
      <c r="R62" s="4181"/>
      <c r="S62" s="4181"/>
      <c r="T62" s="4181"/>
      <c r="U62" s="4181"/>
      <c r="V62" s="4181"/>
      <c r="W62" s="4181"/>
      <c r="X62" s="4181"/>
      <c r="Y62" s="4181"/>
      <c r="Z62" s="4181"/>
    </row>
    <row r="63" ht="20.25" customHeight="1">
      <c r="A63" s="4181"/>
      <c r="B63" s="4181"/>
      <c r="C63" s="4181"/>
      <c r="D63" s="4181"/>
      <c r="E63" s="4181"/>
      <c r="F63" s="4181"/>
      <c r="G63" s="4181"/>
      <c r="H63" s="4181"/>
      <c r="I63" s="4181"/>
      <c r="J63" s="4181"/>
      <c r="K63" s="4181"/>
      <c r="L63" s="4181"/>
      <c r="M63" s="4181"/>
      <c r="N63" s="4181"/>
      <c r="O63" s="4181"/>
      <c r="P63" s="4181"/>
      <c r="Q63" s="4181"/>
      <c r="R63" s="4181"/>
      <c r="S63" s="4181"/>
      <c r="T63" s="4181"/>
      <c r="U63" s="4181"/>
      <c r="V63" s="4181"/>
      <c r="W63" s="4181"/>
      <c r="X63" s="4181"/>
      <c r="Y63" s="4181"/>
      <c r="Z63" s="4181"/>
    </row>
    <row r="64" ht="20.25" customHeight="1">
      <c r="A64" s="4181"/>
      <c r="B64" s="4181"/>
      <c r="C64" s="4181"/>
      <c r="D64" s="4181"/>
      <c r="E64" s="4181"/>
      <c r="F64" s="4181"/>
      <c r="G64" s="4181"/>
      <c r="H64" s="4181"/>
      <c r="I64" s="4181"/>
      <c r="J64" s="4181"/>
      <c r="K64" s="4181"/>
      <c r="L64" s="4181"/>
      <c r="M64" s="4181"/>
      <c r="N64" s="4181"/>
      <c r="O64" s="4181"/>
      <c r="P64" s="4181"/>
      <c r="Q64" s="4181"/>
      <c r="R64" s="4181"/>
      <c r="S64" s="4181"/>
      <c r="T64" s="4181"/>
      <c r="U64" s="4181"/>
      <c r="V64" s="4181"/>
      <c r="W64" s="4181"/>
      <c r="X64" s="4181"/>
      <c r="Y64" s="4181"/>
      <c r="Z64" s="4181"/>
    </row>
    <row r="65" ht="20.25" customHeight="1">
      <c r="A65" s="4181"/>
      <c r="B65" s="4181"/>
      <c r="C65" s="4181"/>
      <c r="D65" s="4181"/>
      <c r="E65" s="4181"/>
      <c r="F65" s="4181"/>
      <c r="G65" s="4181"/>
      <c r="H65" s="4181"/>
      <c r="I65" s="4181"/>
      <c r="J65" s="4181"/>
      <c r="K65" s="4181"/>
      <c r="L65" s="4181"/>
      <c r="M65" s="4181"/>
      <c r="N65" s="4181"/>
      <c r="O65" s="4181"/>
      <c r="P65" s="4181"/>
      <c r="Q65" s="4181"/>
      <c r="R65" s="4181"/>
      <c r="S65" s="4181"/>
      <c r="T65" s="4181"/>
      <c r="U65" s="4181"/>
      <c r="V65" s="4181"/>
      <c r="W65" s="4181"/>
      <c r="X65" s="4181"/>
      <c r="Y65" s="4181"/>
      <c r="Z65" s="4181"/>
    </row>
    <row r="66" ht="20.25" customHeight="1">
      <c r="A66" s="4181"/>
      <c r="B66" s="4181"/>
      <c r="C66" s="4181"/>
      <c r="D66" s="4181"/>
      <c r="E66" s="4181"/>
      <c r="F66" s="4181"/>
      <c r="G66" s="4181"/>
      <c r="H66" s="4181"/>
      <c r="I66" s="4181"/>
      <c r="J66" s="4181"/>
      <c r="K66" s="4181"/>
      <c r="L66" s="4181"/>
      <c r="M66" s="4181"/>
      <c r="N66" s="4181"/>
      <c r="O66" s="4181"/>
      <c r="P66" s="4181"/>
      <c r="Q66" s="4181"/>
      <c r="R66" s="4181"/>
      <c r="S66" s="4181"/>
      <c r="T66" s="4181"/>
      <c r="U66" s="4181"/>
      <c r="V66" s="4181"/>
      <c r="W66" s="4181"/>
      <c r="X66" s="4181"/>
      <c r="Y66" s="4181"/>
      <c r="Z66" s="4181"/>
    </row>
    <row r="67" ht="20.25" customHeight="1">
      <c r="A67" s="4181"/>
      <c r="B67" s="4181"/>
      <c r="C67" s="4181"/>
      <c r="D67" s="4181"/>
      <c r="E67" s="4181"/>
      <c r="F67" s="4181"/>
      <c r="G67" s="4181"/>
      <c r="H67" s="4181"/>
      <c r="I67" s="4181"/>
      <c r="J67" s="4181"/>
      <c r="K67" s="4181"/>
      <c r="L67" s="4181"/>
      <c r="M67" s="4181"/>
      <c r="N67" s="4181"/>
      <c r="O67" s="4181"/>
      <c r="P67" s="4181"/>
      <c r="Q67" s="4181"/>
      <c r="R67" s="4181"/>
      <c r="S67" s="4181"/>
      <c r="T67" s="4181"/>
      <c r="U67" s="4181"/>
      <c r="V67" s="4181"/>
      <c r="W67" s="4181"/>
      <c r="X67" s="4181"/>
      <c r="Y67" s="4181"/>
      <c r="Z67" s="4181"/>
    </row>
    <row r="68" ht="20.25" customHeight="1">
      <c r="A68" s="4181"/>
      <c r="B68" s="4181"/>
      <c r="C68" s="4181"/>
      <c r="D68" s="4181"/>
      <c r="E68" s="4181"/>
      <c r="F68" s="4181"/>
      <c r="G68" s="4181"/>
      <c r="H68" s="4181"/>
      <c r="I68" s="4181"/>
      <c r="J68" s="4181"/>
      <c r="K68" s="4181"/>
      <c r="L68" s="4181"/>
      <c r="M68" s="4181"/>
      <c r="N68" s="4181"/>
      <c r="O68" s="4181"/>
      <c r="P68" s="4181"/>
      <c r="Q68" s="4181"/>
      <c r="R68" s="4181"/>
      <c r="S68" s="4181"/>
      <c r="T68" s="4181"/>
      <c r="U68" s="4181"/>
      <c r="V68" s="4181"/>
      <c r="W68" s="4181"/>
      <c r="X68" s="4181"/>
      <c r="Y68" s="4181"/>
      <c r="Z68" s="4181"/>
    </row>
    <row r="69" ht="20.25" customHeight="1">
      <c r="A69" s="4181"/>
      <c r="B69" s="4181"/>
      <c r="C69" s="4181"/>
      <c r="D69" s="4181"/>
      <c r="E69" s="4181"/>
      <c r="F69" s="4181"/>
      <c r="G69" s="4181"/>
      <c r="H69" s="4181"/>
      <c r="I69" s="4181"/>
      <c r="J69" s="4181"/>
      <c r="K69" s="4181"/>
      <c r="L69" s="4181"/>
      <c r="M69" s="4181"/>
      <c r="N69" s="4181"/>
      <c r="O69" s="4181"/>
      <c r="P69" s="4181"/>
      <c r="Q69" s="4181"/>
      <c r="R69" s="4181"/>
      <c r="S69" s="4181"/>
      <c r="T69" s="4181"/>
      <c r="U69" s="4181"/>
      <c r="V69" s="4181"/>
      <c r="W69" s="4181"/>
      <c r="X69" s="4181"/>
      <c r="Y69" s="4181"/>
      <c r="Z69" s="4181"/>
    </row>
    <row r="70" ht="20.25" customHeight="1">
      <c r="A70" s="4181"/>
      <c r="B70" s="4181"/>
      <c r="C70" s="4181"/>
      <c r="D70" s="4181"/>
      <c r="E70" s="4181"/>
      <c r="F70" s="4181"/>
      <c r="G70" s="4181"/>
      <c r="H70" s="4181"/>
      <c r="I70" s="4181"/>
      <c r="J70" s="4181"/>
      <c r="K70" s="4181"/>
      <c r="L70" s="4181"/>
      <c r="M70" s="4181"/>
      <c r="N70" s="4181"/>
      <c r="O70" s="4181"/>
      <c r="P70" s="4181"/>
      <c r="Q70" s="4181"/>
      <c r="R70" s="4181"/>
      <c r="S70" s="4181"/>
      <c r="T70" s="4181"/>
      <c r="U70" s="4181"/>
      <c r="V70" s="4181"/>
      <c r="W70" s="4181"/>
      <c r="X70" s="4181"/>
      <c r="Y70" s="4181"/>
      <c r="Z70" s="4181"/>
    </row>
    <row r="71" ht="20.25" customHeight="1">
      <c r="A71" s="4181"/>
      <c r="B71" s="4181"/>
      <c r="C71" s="4181"/>
      <c r="D71" s="4181"/>
      <c r="E71" s="4181"/>
      <c r="F71" s="4181"/>
      <c r="G71" s="4181"/>
      <c r="H71" s="4181"/>
      <c r="I71" s="4181"/>
      <c r="J71" s="4181"/>
      <c r="K71" s="4181"/>
      <c r="L71" s="4181"/>
      <c r="M71" s="4181"/>
      <c r="N71" s="4181"/>
      <c r="O71" s="4181"/>
      <c r="P71" s="4181"/>
      <c r="Q71" s="4181"/>
      <c r="R71" s="4181"/>
      <c r="S71" s="4181"/>
      <c r="T71" s="4181"/>
      <c r="U71" s="4181"/>
      <c r="V71" s="4181"/>
      <c r="W71" s="4181"/>
      <c r="X71" s="4181"/>
      <c r="Y71" s="4181"/>
      <c r="Z71" s="4181"/>
    </row>
    <row r="72" ht="20.25" customHeight="1">
      <c r="A72" s="4181"/>
      <c r="B72" s="4181"/>
      <c r="C72" s="4181"/>
      <c r="D72" s="4181"/>
      <c r="E72" s="4181"/>
      <c r="F72" s="4181"/>
      <c r="G72" s="4181"/>
      <c r="H72" s="4181"/>
      <c r="I72" s="4181"/>
      <c r="J72" s="4181"/>
      <c r="K72" s="4181"/>
      <c r="L72" s="4181"/>
      <c r="M72" s="4181"/>
      <c r="N72" s="4181"/>
      <c r="O72" s="4181"/>
      <c r="P72" s="4181"/>
      <c r="Q72" s="4181"/>
      <c r="R72" s="4181"/>
      <c r="S72" s="4181"/>
      <c r="T72" s="4181"/>
      <c r="U72" s="4181"/>
      <c r="V72" s="4181"/>
      <c r="W72" s="4181"/>
      <c r="X72" s="4181"/>
      <c r="Y72" s="4181"/>
      <c r="Z72" s="4181"/>
    </row>
    <row r="73" ht="20.25" customHeight="1">
      <c r="A73" s="4181"/>
      <c r="B73" s="4181"/>
      <c r="C73" s="4181"/>
      <c r="D73" s="4181"/>
      <c r="E73" s="4181"/>
      <c r="F73" s="4181"/>
      <c r="G73" s="4181"/>
      <c r="H73" s="4181"/>
      <c r="I73" s="4181"/>
      <c r="J73" s="4181"/>
      <c r="K73" s="4181"/>
      <c r="L73" s="4181"/>
      <c r="M73" s="4181"/>
      <c r="N73" s="4181"/>
      <c r="O73" s="4181"/>
      <c r="P73" s="4181"/>
      <c r="Q73" s="4181"/>
      <c r="R73" s="4181"/>
      <c r="S73" s="4181"/>
      <c r="T73" s="4181"/>
      <c r="U73" s="4181"/>
      <c r="V73" s="4181"/>
      <c r="W73" s="4181"/>
      <c r="X73" s="4181"/>
      <c r="Y73" s="4181"/>
      <c r="Z73" s="4181"/>
    </row>
    <row r="74" ht="20.25" customHeight="1">
      <c r="A74" s="4181"/>
      <c r="B74" s="4181"/>
      <c r="C74" s="4181"/>
      <c r="D74" s="4181"/>
      <c r="E74" s="4181"/>
      <c r="F74" s="4181"/>
      <c r="G74" s="4181"/>
      <c r="H74" s="4181"/>
      <c r="I74" s="4181"/>
      <c r="J74" s="4181"/>
      <c r="K74" s="4181"/>
      <c r="L74" s="4181"/>
      <c r="M74" s="4181"/>
      <c r="N74" s="4181"/>
      <c r="O74" s="4181"/>
      <c r="P74" s="4181"/>
      <c r="Q74" s="4181"/>
      <c r="R74" s="4181"/>
      <c r="S74" s="4181"/>
      <c r="T74" s="4181"/>
      <c r="U74" s="4181"/>
      <c r="V74" s="4181"/>
      <c r="W74" s="4181"/>
      <c r="X74" s="4181"/>
      <c r="Y74" s="4181"/>
      <c r="Z74" s="4181"/>
    </row>
    <row r="75" ht="20.25" customHeight="1">
      <c r="A75" s="4181"/>
      <c r="B75" s="4181"/>
      <c r="C75" s="4181"/>
      <c r="D75" s="4181"/>
      <c r="E75" s="4181"/>
      <c r="F75" s="4181"/>
      <c r="G75" s="4181"/>
      <c r="H75" s="4181"/>
      <c r="I75" s="4181"/>
      <c r="J75" s="4181"/>
      <c r="K75" s="4181"/>
      <c r="L75" s="4181"/>
      <c r="M75" s="4181"/>
      <c r="N75" s="4181"/>
      <c r="O75" s="4181"/>
      <c r="P75" s="4181"/>
      <c r="Q75" s="4181"/>
      <c r="R75" s="4181"/>
      <c r="S75" s="4181"/>
      <c r="T75" s="4181"/>
      <c r="U75" s="4181"/>
      <c r="V75" s="4181"/>
      <c r="W75" s="4181"/>
      <c r="X75" s="4181"/>
      <c r="Y75" s="4181"/>
      <c r="Z75" s="4181"/>
    </row>
    <row r="76" ht="20.25" customHeight="1">
      <c r="A76" s="4181"/>
      <c r="B76" s="4181"/>
      <c r="C76" s="4181"/>
      <c r="D76" s="4181"/>
      <c r="E76" s="4181"/>
      <c r="F76" s="4181"/>
      <c r="G76" s="4181"/>
      <c r="H76" s="4181"/>
      <c r="I76" s="4181"/>
      <c r="J76" s="4181"/>
      <c r="K76" s="4181"/>
      <c r="L76" s="4181"/>
      <c r="M76" s="4181"/>
      <c r="N76" s="4181"/>
      <c r="O76" s="4181"/>
      <c r="P76" s="4181"/>
      <c r="Q76" s="4181"/>
      <c r="R76" s="4181"/>
      <c r="S76" s="4181"/>
      <c r="T76" s="4181"/>
      <c r="U76" s="4181"/>
      <c r="V76" s="4181"/>
      <c r="W76" s="4181"/>
      <c r="X76" s="4181"/>
      <c r="Y76" s="4181"/>
      <c r="Z76" s="4181"/>
    </row>
    <row r="77" ht="20.25" customHeight="1">
      <c r="A77" s="4181"/>
      <c r="B77" s="4181"/>
      <c r="C77" s="4181"/>
      <c r="D77" s="4181"/>
      <c r="E77" s="4181"/>
      <c r="F77" s="4181"/>
      <c r="G77" s="4181"/>
      <c r="H77" s="4181"/>
      <c r="I77" s="4181"/>
      <c r="J77" s="4181"/>
      <c r="K77" s="4181"/>
      <c r="L77" s="4181"/>
      <c r="M77" s="4181"/>
      <c r="N77" s="4181"/>
      <c r="O77" s="4181"/>
      <c r="P77" s="4181"/>
      <c r="Q77" s="4181"/>
      <c r="R77" s="4181"/>
      <c r="S77" s="4181"/>
      <c r="T77" s="4181"/>
      <c r="U77" s="4181"/>
      <c r="V77" s="4181"/>
      <c r="W77" s="4181"/>
      <c r="X77" s="4181"/>
      <c r="Y77" s="4181"/>
      <c r="Z77" s="4181"/>
    </row>
    <row r="78" ht="20.25" customHeight="1">
      <c r="A78" s="4181"/>
      <c r="B78" s="4181"/>
      <c r="C78" s="4181"/>
      <c r="D78" s="4181"/>
      <c r="E78" s="4181"/>
      <c r="F78" s="4181"/>
      <c r="G78" s="4181"/>
      <c r="H78" s="4181"/>
      <c r="I78" s="4181"/>
      <c r="J78" s="4181"/>
      <c r="K78" s="4181"/>
      <c r="L78" s="4181"/>
      <c r="M78" s="4181"/>
      <c r="N78" s="4181"/>
      <c r="O78" s="4181"/>
      <c r="P78" s="4181"/>
      <c r="Q78" s="4181"/>
      <c r="R78" s="4181"/>
      <c r="S78" s="4181"/>
      <c r="T78" s="4181"/>
      <c r="U78" s="4181"/>
      <c r="V78" s="4181"/>
      <c r="W78" s="4181"/>
      <c r="X78" s="4181"/>
      <c r="Y78" s="4181"/>
      <c r="Z78" s="4181"/>
    </row>
    <row r="79" ht="20.25" customHeight="1">
      <c r="A79" s="4181"/>
      <c r="B79" s="4181"/>
      <c r="C79" s="4181"/>
      <c r="D79" s="4181"/>
      <c r="E79" s="4181"/>
      <c r="F79" s="4181"/>
      <c r="G79" s="4181"/>
      <c r="H79" s="4181"/>
      <c r="I79" s="4181"/>
      <c r="J79" s="4181"/>
      <c r="K79" s="4181"/>
      <c r="L79" s="4181"/>
      <c r="M79" s="4181"/>
      <c r="N79" s="4181"/>
      <c r="O79" s="4181"/>
      <c r="P79" s="4181"/>
      <c r="Q79" s="4181"/>
      <c r="R79" s="4181"/>
      <c r="S79" s="4181"/>
      <c r="T79" s="4181"/>
      <c r="U79" s="4181"/>
      <c r="V79" s="4181"/>
      <c r="W79" s="4181"/>
      <c r="X79" s="4181"/>
      <c r="Y79" s="4181"/>
      <c r="Z79" s="4181"/>
    </row>
    <row r="80" ht="20.25" customHeight="1">
      <c r="A80" s="4181"/>
      <c r="B80" s="4181"/>
      <c r="C80" s="4181"/>
      <c r="D80" s="4181"/>
      <c r="E80" s="4181"/>
      <c r="F80" s="4181"/>
      <c r="G80" s="4181"/>
      <c r="H80" s="4181"/>
      <c r="I80" s="4181"/>
      <c r="J80" s="4181"/>
      <c r="K80" s="4181"/>
      <c r="L80" s="4181"/>
      <c r="M80" s="4181"/>
      <c r="N80" s="4181"/>
      <c r="O80" s="4181"/>
      <c r="P80" s="4181"/>
      <c r="Q80" s="4181"/>
      <c r="R80" s="4181"/>
      <c r="S80" s="4181"/>
      <c r="T80" s="4181"/>
      <c r="U80" s="4181"/>
      <c r="V80" s="4181"/>
      <c r="W80" s="4181"/>
      <c r="X80" s="4181"/>
      <c r="Y80" s="4181"/>
      <c r="Z80" s="4181"/>
    </row>
    <row r="81" ht="20.25" customHeight="1">
      <c r="A81" s="4181"/>
      <c r="B81" s="4181"/>
      <c r="C81" s="4181"/>
      <c r="D81" s="4181"/>
      <c r="E81" s="4181"/>
      <c r="F81" s="4181"/>
      <c r="G81" s="4181"/>
      <c r="H81" s="4181"/>
      <c r="I81" s="4181"/>
      <c r="J81" s="4181"/>
      <c r="K81" s="4181"/>
      <c r="L81" s="4181"/>
      <c r="M81" s="4181"/>
      <c r="N81" s="4181"/>
      <c r="O81" s="4181"/>
      <c r="P81" s="4181"/>
      <c r="Q81" s="4181"/>
      <c r="R81" s="4181"/>
      <c r="S81" s="4181"/>
      <c r="T81" s="4181"/>
      <c r="U81" s="4181"/>
      <c r="V81" s="4181"/>
      <c r="W81" s="4181"/>
      <c r="X81" s="4181"/>
      <c r="Y81" s="4181"/>
      <c r="Z81" s="4181"/>
    </row>
    <row r="82" ht="20.25" customHeight="1">
      <c r="A82" s="4181"/>
      <c r="B82" s="4181"/>
      <c r="C82" s="4181"/>
      <c r="D82" s="4181"/>
      <c r="E82" s="4181"/>
      <c r="F82" s="4181"/>
      <c r="G82" s="4181"/>
      <c r="H82" s="4181"/>
      <c r="I82" s="4181"/>
      <c r="J82" s="4181"/>
      <c r="K82" s="4181"/>
      <c r="L82" s="4181"/>
      <c r="M82" s="4181"/>
      <c r="N82" s="4181"/>
      <c r="O82" s="4181"/>
      <c r="P82" s="4181"/>
      <c r="Q82" s="4181"/>
      <c r="R82" s="4181"/>
      <c r="S82" s="4181"/>
      <c r="T82" s="4181"/>
      <c r="U82" s="4181"/>
      <c r="V82" s="4181"/>
      <c r="W82" s="4181"/>
      <c r="X82" s="4181"/>
      <c r="Y82" s="4181"/>
      <c r="Z82" s="4181"/>
    </row>
    <row r="83" ht="20.25" customHeight="1">
      <c r="A83" s="4181"/>
      <c r="B83" s="4181"/>
      <c r="C83" s="4181"/>
      <c r="D83" s="4181"/>
      <c r="E83" s="4181"/>
      <c r="F83" s="4181"/>
      <c r="G83" s="4181"/>
      <c r="H83" s="4181"/>
      <c r="I83" s="4181"/>
      <c r="J83" s="4181"/>
      <c r="K83" s="4181"/>
      <c r="L83" s="4181"/>
      <c r="M83" s="4181"/>
      <c r="N83" s="4181"/>
      <c r="O83" s="4181"/>
      <c r="P83" s="4181"/>
      <c r="Q83" s="4181"/>
      <c r="R83" s="4181"/>
      <c r="S83" s="4181"/>
      <c r="T83" s="4181"/>
      <c r="U83" s="4181"/>
      <c r="V83" s="4181"/>
      <c r="W83" s="4181"/>
      <c r="X83" s="4181"/>
      <c r="Y83" s="4181"/>
      <c r="Z83" s="4181"/>
    </row>
    <row r="84" ht="20.25" customHeight="1">
      <c r="A84" s="4181"/>
      <c r="B84" s="4181"/>
      <c r="C84" s="4181"/>
      <c r="D84" s="4181"/>
      <c r="E84" s="4181"/>
      <c r="F84" s="4181"/>
      <c r="G84" s="4181"/>
      <c r="H84" s="4181"/>
      <c r="I84" s="4181"/>
      <c r="J84" s="4181"/>
      <c r="K84" s="4181"/>
      <c r="L84" s="4181"/>
      <c r="M84" s="4181"/>
      <c r="N84" s="4181"/>
      <c r="O84" s="4181"/>
      <c r="P84" s="4181"/>
      <c r="Q84" s="4181"/>
      <c r="R84" s="4181"/>
      <c r="S84" s="4181"/>
      <c r="T84" s="4181"/>
      <c r="U84" s="4181"/>
      <c r="V84" s="4181"/>
      <c r="W84" s="4181"/>
      <c r="X84" s="4181"/>
      <c r="Y84" s="4181"/>
      <c r="Z84" s="4181"/>
    </row>
    <row r="85" ht="20.25" customHeight="1">
      <c r="A85" s="4181"/>
      <c r="B85" s="4181"/>
      <c r="C85" s="4181"/>
      <c r="D85" s="4181"/>
      <c r="E85" s="4181"/>
      <c r="F85" s="4181"/>
      <c r="G85" s="4181"/>
      <c r="H85" s="4181"/>
      <c r="I85" s="4181"/>
      <c r="J85" s="4181"/>
      <c r="K85" s="4181"/>
      <c r="L85" s="4181"/>
      <c r="M85" s="4181"/>
      <c r="N85" s="4181"/>
      <c r="O85" s="4181"/>
      <c r="P85" s="4181"/>
      <c r="Q85" s="4181"/>
      <c r="R85" s="4181"/>
      <c r="S85" s="4181"/>
      <c r="T85" s="4181"/>
      <c r="U85" s="4181"/>
      <c r="V85" s="4181"/>
      <c r="W85" s="4181"/>
      <c r="X85" s="4181"/>
      <c r="Y85" s="4181"/>
      <c r="Z85" s="4181"/>
    </row>
    <row r="86" ht="20.25" customHeight="1">
      <c r="A86" s="4181"/>
      <c r="B86" s="4181"/>
      <c r="C86" s="4181"/>
      <c r="D86" s="4181"/>
      <c r="E86" s="4181"/>
      <c r="F86" s="4181"/>
      <c r="G86" s="4181"/>
      <c r="H86" s="4181"/>
      <c r="I86" s="4181"/>
      <c r="J86" s="4181"/>
      <c r="K86" s="4181"/>
      <c r="L86" s="4181"/>
      <c r="M86" s="4181"/>
      <c r="N86" s="4181"/>
      <c r="O86" s="4181"/>
      <c r="P86" s="4181"/>
      <c r="Q86" s="4181"/>
      <c r="R86" s="4181"/>
      <c r="S86" s="4181"/>
      <c r="T86" s="4181"/>
      <c r="U86" s="4181"/>
      <c r="V86" s="4181"/>
      <c r="W86" s="4181"/>
      <c r="X86" s="4181"/>
      <c r="Y86" s="4181"/>
      <c r="Z86" s="4181"/>
    </row>
    <row r="87" ht="20.25" customHeight="1">
      <c r="A87" s="4181"/>
      <c r="B87" s="4181"/>
      <c r="C87" s="4181"/>
      <c r="D87" s="4181"/>
      <c r="E87" s="4181"/>
      <c r="F87" s="4181"/>
      <c r="G87" s="4181"/>
      <c r="H87" s="4181"/>
      <c r="I87" s="4181"/>
      <c r="J87" s="4181"/>
      <c r="K87" s="4181"/>
      <c r="L87" s="4181"/>
      <c r="M87" s="4181"/>
      <c r="N87" s="4181"/>
      <c r="O87" s="4181"/>
      <c r="P87" s="4181"/>
      <c r="Q87" s="4181"/>
      <c r="R87" s="4181"/>
      <c r="S87" s="4181"/>
      <c r="T87" s="4181"/>
      <c r="U87" s="4181"/>
      <c r="V87" s="4181"/>
      <c r="W87" s="4181"/>
      <c r="X87" s="4181"/>
      <c r="Y87" s="4181"/>
      <c r="Z87" s="4181"/>
    </row>
    <row r="88" ht="20.25" customHeight="1">
      <c r="A88" s="4181"/>
      <c r="B88" s="4181"/>
      <c r="C88" s="4181"/>
      <c r="D88" s="4181"/>
      <c r="E88" s="4181"/>
      <c r="F88" s="4181"/>
      <c r="G88" s="4181"/>
      <c r="H88" s="4181"/>
      <c r="I88" s="4181"/>
      <c r="J88" s="4181"/>
      <c r="K88" s="4181"/>
      <c r="L88" s="4181"/>
      <c r="M88" s="4181"/>
      <c r="N88" s="4181"/>
      <c r="O88" s="4181"/>
      <c r="P88" s="4181"/>
      <c r="Q88" s="4181"/>
      <c r="R88" s="4181"/>
      <c r="S88" s="4181"/>
      <c r="T88" s="4181"/>
      <c r="U88" s="4181"/>
      <c r="V88" s="4181"/>
      <c r="W88" s="4181"/>
      <c r="X88" s="4181"/>
      <c r="Y88" s="4181"/>
      <c r="Z88" s="4181"/>
    </row>
    <row r="89" ht="20.25" customHeight="1">
      <c r="A89" s="4181"/>
      <c r="B89" s="4181"/>
      <c r="C89" s="4181"/>
      <c r="D89" s="4181"/>
      <c r="E89" s="4181"/>
      <c r="F89" s="4181"/>
      <c r="G89" s="4181"/>
      <c r="H89" s="4181"/>
      <c r="I89" s="4181"/>
      <c r="J89" s="4181"/>
      <c r="K89" s="4181"/>
      <c r="L89" s="4181"/>
      <c r="M89" s="4181"/>
      <c r="N89" s="4181"/>
      <c r="O89" s="4181"/>
      <c r="P89" s="4181"/>
      <c r="Q89" s="4181"/>
      <c r="R89" s="4181"/>
      <c r="S89" s="4181"/>
      <c r="T89" s="4181"/>
      <c r="U89" s="4181"/>
      <c r="V89" s="4181"/>
      <c r="W89" s="4181"/>
      <c r="X89" s="4181"/>
      <c r="Y89" s="4181"/>
      <c r="Z89" s="4181"/>
    </row>
    <row r="90" ht="20.25" customHeight="1">
      <c r="A90" s="4181"/>
      <c r="B90" s="4181"/>
      <c r="C90" s="4181"/>
      <c r="D90" s="4181"/>
      <c r="E90" s="4181"/>
      <c r="F90" s="4181"/>
      <c r="G90" s="4181"/>
      <c r="H90" s="4181"/>
      <c r="I90" s="4181"/>
      <c r="J90" s="4181"/>
      <c r="K90" s="4181"/>
      <c r="L90" s="4181"/>
      <c r="M90" s="4181"/>
      <c r="N90" s="4181"/>
      <c r="O90" s="4181"/>
      <c r="P90" s="4181"/>
      <c r="Q90" s="4181"/>
      <c r="R90" s="4181"/>
      <c r="S90" s="4181"/>
      <c r="T90" s="4181"/>
      <c r="U90" s="4181"/>
      <c r="V90" s="4181"/>
      <c r="W90" s="4181"/>
      <c r="X90" s="4181"/>
      <c r="Y90" s="4181"/>
      <c r="Z90" s="4181"/>
    </row>
    <row r="91" ht="20.25" customHeight="1">
      <c r="A91" s="4181"/>
      <c r="B91" s="4181"/>
      <c r="C91" s="4181"/>
      <c r="D91" s="4181"/>
      <c r="E91" s="4181"/>
      <c r="F91" s="4181"/>
      <c r="G91" s="4181"/>
      <c r="H91" s="4181"/>
      <c r="I91" s="4181"/>
      <c r="J91" s="4181"/>
      <c r="K91" s="4181"/>
      <c r="L91" s="4181"/>
      <c r="M91" s="4181"/>
      <c r="N91" s="4181"/>
      <c r="O91" s="4181"/>
      <c r="P91" s="4181"/>
      <c r="Q91" s="4181"/>
      <c r="R91" s="4181"/>
      <c r="S91" s="4181"/>
      <c r="T91" s="4181"/>
      <c r="U91" s="4181"/>
      <c r="V91" s="4181"/>
      <c r="W91" s="4181"/>
      <c r="X91" s="4181"/>
      <c r="Y91" s="4181"/>
      <c r="Z91" s="4181"/>
    </row>
    <row r="92" ht="20.25" customHeight="1">
      <c r="A92" s="4181"/>
      <c r="B92" s="4181"/>
      <c r="C92" s="4181"/>
      <c r="D92" s="4181"/>
      <c r="E92" s="4181"/>
      <c r="F92" s="4181"/>
      <c r="G92" s="4181"/>
      <c r="H92" s="4181"/>
      <c r="I92" s="4181"/>
      <c r="J92" s="4181"/>
      <c r="K92" s="4181"/>
      <c r="L92" s="4181"/>
      <c r="M92" s="4181"/>
      <c r="N92" s="4181"/>
      <c r="O92" s="4181"/>
      <c r="P92" s="4181"/>
      <c r="Q92" s="4181"/>
      <c r="R92" s="4181"/>
      <c r="S92" s="4181"/>
      <c r="T92" s="4181"/>
      <c r="U92" s="4181"/>
      <c r="V92" s="4181"/>
      <c r="W92" s="4181"/>
      <c r="X92" s="4181"/>
      <c r="Y92" s="4181"/>
      <c r="Z92" s="4181"/>
    </row>
    <row r="93" ht="20.25" customHeight="1">
      <c r="A93" s="4181"/>
      <c r="B93" s="4181"/>
      <c r="C93" s="4181"/>
      <c r="D93" s="4181"/>
      <c r="E93" s="4181"/>
      <c r="F93" s="4181"/>
      <c r="G93" s="4181"/>
      <c r="H93" s="4181"/>
      <c r="I93" s="4181"/>
      <c r="J93" s="4181"/>
      <c r="K93" s="4181"/>
      <c r="L93" s="4181"/>
      <c r="M93" s="4181"/>
      <c r="N93" s="4181"/>
      <c r="O93" s="4181"/>
      <c r="P93" s="4181"/>
      <c r="Q93" s="4181"/>
      <c r="R93" s="4181"/>
      <c r="S93" s="4181"/>
      <c r="T93" s="4181"/>
      <c r="U93" s="4181"/>
      <c r="V93" s="4181"/>
      <c r="W93" s="4181"/>
      <c r="X93" s="4181"/>
      <c r="Y93" s="4181"/>
      <c r="Z93" s="4181"/>
    </row>
    <row r="94" ht="20.25" customHeight="1">
      <c r="A94" s="4181"/>
      <c r="B94" s="4181"/>
      <c r="C94" s="4181"/>
      <c r="D94" s="4181"/>
      <c r="E94" s="4181"/>
      <c r="F94" s="4181"/>
      <c r="G94" s="4181"/>
      <c r="H94" s="4181"/>
      <c r="I94" s="4181"/>
      <c r="J94" s="4181"/>
      <c r="K94" s="4181"/>
      <c r="L94" s="4181"/>
      <c r="M94" s="4181"/>
      <c r="N94" s="4181"/>
      <c r="O94" s="4181"/>
      <c r="P94" s="4181"/>
      <c r="Q94" s="4181"/>
      <c r="R94" s="4181"/>
      <c r="S94" s="4181"/>
      <c r="T94" s="4181"/>
      <c r="U94" s="4181"/>
      <c r="V94" s="4181"/>
      <c r="W94" s="4181"/>
      <c r="X94" s="4181"/>
      <c r="Y94" s="4181"/>
      <c r="Z94" s="4181"/>
    </row>
    <row r="95" ht="20.25" customHeight="1">
      <c r="A95" s="4181"/>
      <c r="B95" s="4181"/>
      <c r="C95" s="4181"/>
      <c r="D95" s="4181"/>
      <c r="E95" s="4181"/>
      <c r="F95" s="4181"/>
      <c r="G95" s="4181"/>
      <c r="H95" s="4181"/>
      <c r="I95" s="4181"/>
      <c r="J95" s="4181"/>
      <c r="K95" s="4181"/>
      <c r="L95" s="4181"/>
      <c r="M95" s="4181"/>
      <c r="N95" s="4181"/>
      <c r="O95" s="4181"/>
      <c r="P95" s="4181"/>
      <c r="Q95" s="4181"/>
      <c r="R95" s="4181"/>
      <c r="S95" s="4181"/>
      <c r="T95" s="4181"/>
      <c r="U95" s="4181"/>
      <c r="V95" s="4181"/>
      <c r="W95" s="4181"/>
      <c r="X95" s="4181"/>
      <c r="Y95" s="4181"/>
      <c r="Z95" s="4181"/>
    </row>
    <row r="96" ht="20.25" customHeight="1">
      <c r="A96" s="4181"/>
      <c r="B96" s="4181"/>
      <c r="C96" s="4181"/>
      <c r="D96" s="4181"/>
      <c r="E96" s="4181"/>
      <c r="F96" s="4181"/>
      <c r="G96" s="4181"/>
      <c r="H96" s="4181"/>
      <c r="I96" s="4181"/>
      <c r="J96" s="4181"/>
      <c r="K96" s="4181"/>
      <c r="L96" s="4181"/>
      <c r="M96" s="4181"/>
      <c r="N96" s="4181"/>
      <c r="O96" s="4181"/>
      <c r="P96" s="4181"/>
      <c r="Q96" s="4181"/>
      <c r="R96" s="4181"/>
      <c r="S96" s="4181"/>
      <c r="T96" s="4181"/>
      <c r="U96" s="4181"/>
      <c r="V96" s="4181"/>
      <c r="W96" s="4181"/>
      <c r="X96" s="4181"/>
      <c r="Y96" s="4181"/>
      <c r="Z96" s="4181"/>
    </row>
    <row r="97" ht="20.25" customHeight="1">
      <c r="A97" s="4181"/>
      <c r="B97" s="4181"/>
      <c r="C97" s="4181"/>
      <c r="D97" s="4181"/>
      <c r="E97" s="4181"/>
      <c r="F97" s="4181"/>
      <c r="G97" s="4181"/>
      <c r="H97" s="4181"/>
      <c r="I97" s="4181"/>
      <c r="J97" s="4181"/>
      <c r="K97" s="4181"/>
      <c r="L97" s="4181"/>
      <c r="M97" s="4181"/>
      <c r="N97" s="4181"/>
      <c r="O97" s="4181"/>
      <c r="P97" s="4181"/>
      <c r="Q97" s="4181"/>
      <c r="R97" s="4181"/>
      <c r="S97" s="4181"/>
      <c r="T97" s="4181"/>
      <c r="U97" s="4181"/>
      <c r="V97" s="4181"/>
      <c r="W97" s="4181"/>
      <c r="X97" s="4181"/>
      <c r="Y97" s="4181"/>
      <c r="Z97" s="4181"/>
    </row>
    <row r="98" ht="20.25" customHeight="1">
      <c r="A98" s="4181"/>
      <c r="B98" s="4181"/>
      <c r="C98" s="4181"/>
      <c r="D98" s="4181"/>
      <c r="E98" s="4181"/>
      <c r="F98" s="4181"/>
      <c r="G98" s="4181"/>
      <c r="H98" s="4181"/>
      <c r="I98" s="4181"/>
      <c r="J98" s="4181"/>
      <c r="K98" s="4181"/>
      <c r="L98" s="4181"/>
      <c r="M98" s="4181"/>
      <c r="N98" s="4181"/>
      <c r="O98" s="4181"/>
      <c r="P98" s="4181"/>
      <c r="Q98" s="4181"/>
      <c r="R98" s="4181"/>
      <c r="S98" s="4181"/>
      <c r="T98" s="4181"/>
      <c r="U98" s="4181"/>
      <c r="V98" s="4181"/>
      <c r="W98" s="4181"/>
      <c r="X98" s="4181"/>
      <c r="Y98" s="4181"/>
      <c r="Z98" s="4181"/>
    </row>
    <row r="99" ht="20.25" customHeight="1">
      <c r="A99" s="4181"/>
      <c r="B99" s="4181"/>
      <c r="C99" s="4181"/>
      <c r="D99" s="4181"/>
      <c r="E99" s="4181"/>
      <c r="F99" s="4181"/>
      <c r="G99" s="4181"/>
      <c r="H99" s="4181"/>
      <c r="I99" s="4181"/>
      <c r="J99" s="4181"/>
      <c r="K99" s="4181"/>
      <c r="L99" s="4181"/>
      <c r="M99" s="4181"/>
      <c r="N99" s="4181"/>
      <c r="O99" s="4181"/>
      <c r="P99" s="4181"/>
      <c r="Q99" s="4181"/>
      <c r="R99" s="4181"/>
      <c r="S99" s="4181"/>
      <c r="T99" s="4181"/>
      <c r="U99" s="4181"/>
      <c r="V99" s="4181"/>
      <c r="W99" s="4181"/>
      <c r="X99" s="4181"/>
      <c r="Y99" s="4181"/>
      <c r="Z99" s="4181"/>
    </row>
    <row r="100" ht="20.25" customHeight="1">
      <c r="A100" s="4181"/>
      <c r="B100" s="4181"/>
      <c r="C100" s="4181"/>
      <c r="D100" s="4181"/>
      <c r="E100" s="4181"/>
      <c r="F100" s="4181"/>
      <c r="G100" s="4181"/>
      <c r="H100" s="4181"/>
      <c r="I100" s="4181"/>
      <c r="J100" s="4181"/>
      <c r="K100" s="4181"/>
      <c r="L100" s="4181"/>
      <c r="M100" s="4181"/>
      <c r="N100" s="4181"/>
      <c r="O100" s="4181"/>
      <c r="P100" s="4181"/>
      <c r="Q100" s="4181"/>
      <c r="R100" s="4181"/>
      <c r="S100" s="4181"/>
      <c r="T100" s="4181"/>
      <c r="U100" s="4181"/>
      <c r="V100" s="4181"/>
      <c r="W100" s="4181"/>
      <c r="X100" s="4181"/>
      <c r="Y100" s="4181"/>
      <c r="Z100" s="4181"/>
    </row>
    <row r="101" ht="20.25" customHeight="1">
      <c r="A101" s="4181"/>
      <c r="B101" s="4181"/>
      <c r="C101" s="4181"/>
      <c r="D101" s="4181"/>
      <c r="E101" s="4181"/>
      <c r="F101" s="4181"/>
      <c r="G101" s="4181"/>
      <c r="H101" s="4181"/>
      <c r="I101" s="4181"/>
      <c r="J101" s="4181"/>
      <c r="K101" s="4181"/>
      <c r="L101" s="4181"/>
      <c r="M101" s="4181"/>
      <c r="N101" s="4181"/>
      <c r="O101" s="4181"/>
      <c r="P101" s="4181"/>
      <c r="Q101" s="4181"/>
      <c r="R101" s="4181"/>
      <c r="S101" s="4181"/>
      <c r="T101" s="4181"/>
      <c r="U101" s="4181"/>
      <c r="V101" s="4181"/>
      <c r="W101" s="4181"/>
      <c r="X101" s="4181"/>
      <c r="Y101" s="4181"/>
      <c r="Z101" s="4181"/>
    </row>
    <row r="102" ht="20.25" customHeight="1">
      <c r="A102" s="4181"/>
      <c r="B102" s="4181"/>
      <c r="C102" s="4181"/>
      <c r="D102" s="4181"/>
      <c r="E102" s="4181"/>
      <c r="F102" s="4181"/>
      <c r="G102" s="4181"/>
      <c r="H102" s="4181"/>
      <c r="I102" s="4181"/>
      <c r="J102" s="4181"/>
      <c r="K102" s="4181"/>
      <c r="L102" s="4181"/>
      <c r="M102" s="4181"/>
      <c r="N102" s="4181"/>
      <c r="O102" s="4181"/>
      <c r="P102" s="4181"/>
      <c r="Q102" s="4181"/>
      <c r="R102" s="4181"/>
      <c r="S102" s="4181"/>
      <c r="T102" s="4181"/>
      <c r="U102" s="4181"/>
      <c r="V102" s="4181"/>
      <c r="W102" s="4181"/>
      <c r="X102" s="4181"/>
      <c r="Y102" s="4181"/>
      <c r="Z102" s="4181"/>
    </row>
    <row r="103" ht="20.25" customHeight="1">
      <c r="A103" s="4181"/>
      <c r="B103" s="4181"/>
      <c r="C103" s="4181"/>
      <c r="D103" s="4181"/>
      <c r="E103" s="4181"/>
      <c r="F103" s="4181"/>
      <c r="G103" s="4181"/>
      <c r="H103" s="4181"/>
      <c r="I103" s="4181"/>
      <c r="J103" s="4181"/>
      <c r="K103" s="4181"/>
      <c r="L103" s="4181"/>
      <c r="M103" s="4181"/>
      <c r="N103" s="4181"/>
      <c r="O103" s="4181"/>
      <c r="P103" s="4181"/>
      <c r="Q103" s="4181"/>
      <c r="R103" s="4181"/>
      <c r="S103" s="4181"/>
      <c r="T103" s="4181"/>
      <c r="U103" s="4181"/>
      <c r="V103" s="4181"/>
      <c r="W103" s="4181"/>
      <c r="X103" s="4181"/>
      <c r="Y103" s="4181"/>
      <c r="Z103" s="4181"/>
    </row>
    <row r="104" ht="20.25" customHeight="1">
      <c r="A104" s="4181"/>
      <c r="B104" s="4181"/>
      <c r="C104" s="4181"/>
      <c r="D104" s="4181"/>
      <c r="E104" s="4181"/>
      <c r="F104" s="4181"/>
      <c r="G104" s="4181"/>
      <c r="H104" s="4181"/>
      <c r="I104" s="4181"/>
      <c r="J104" s="4181"/>
      <c r="K104" s="4181"/>
      <c r="L104" s="4181"/>
      <c r="M104" s="4181"/>
      <c r="N104" s="4181"/>
      <c r="O104" s="4181"/>
      <c r="P104" s="4181"/>
      <c r="Q104" s="4181"/>
      <c r="R104" s="4181"/>
      <c r="S104" s="4181"/>
      <c r="T104" s="4181"/>
      <c r="U104" s="4181"/>
      <c r="V104" s="4181"/>
      <c r="W104" s="4181"/>
      <c r="X104" s="4181"/>
      <c r="Y104" s="4181"/>
      <c r="Z104" s="4181"/>
    </row>
    <row r="105" ht="20.25" customHeight="1">
      <c r="A105" s="4181"/>
      <c r="B105" s="4181"/>
      <c r="C105" s="4181"/>
      <c r="D105" s="4181"/>
      <c r="E105" s="4181"/>
      <c r="F105" s="4181"/>
      <c r="G105" s="4181"/>
      <c r="H105" s="4181"/>
      <c r="I105" s="4181"/>
      <c r="J105" s="4181"/>
      <c r="K105" s="4181"/>
      <c r="L105" s="4181"/>
      <c r="M105" s="4181"/>
      <c r="N105" s="4181"/>
      <c r="O105" s="4181"/>
      <c r="P105" s="4181"/>
      <c r="Q105" s="4181"/>
      <c r="R105" s="4181"/>
      <c r="S105" s="4181"/>
      <c r="T105" s="4181"/>
      <c r="U105" s="4181"/>
      <c r="V105" s="4181"/>
      <c r="W105" s="4181"/>
      <c r="X105" s="4181"/>
      <c r="Y105" s="4181"/>
      <c r="Z105" s="4181"/>
    </row>
    <row r="106" ht="20.25" customHeight="1">
      <c r="A106" s="4181"/>
      <c r="B106" s="4181"/>
      <c r="C106" s="4181"/>
      <c r="D106" s="4181"/>
      <c r="E106" s="4181"/>
      <c r="F106" s="4181"/>
      <c r="G106" s="4181"/>
      <c r="H106" s="4181"/>
      <c r="I106" s="4181"/>
      <c r="J106" s="4181"/>
      <c r="K106" s="4181"/>
      <c r="L106" s="4181"/>
      <c r="M106" s="4181"/>
      <c r="N106" s="4181"/>
      <c r="O106" s="4181"/>
      <c r="P106" s="4181"/>
      <c r="Q106" s="4181"/>
      <c r="R106" s="4181"/>
      <c r="S106" s="4181"/>
      <c r="T106" s="4181"/>
      <c r="U106" s="4181"/>
      <c r="V106" s="4181"/>
      <c r="W106" s="4181"/>
      <c r="X106" s="4181"/>
      <c r="Y106" s="4181"/>
      <c r="Z106" s="4181"/>
    </row>
    <row r="107" ht="20.25" customHeight="1">
      <c r="A107" s="4181"/>
      <c r="B107" s="4181"/>
      <c r="C107" s="4181"/>
      <c r="D107" s="4181"/>
      <c r="E107" s="4181"/>
      <c r="F107" s="4181"/>
      <c r="G107" s="4181"/>
      <c r="H107" s="4181"/>
      <c r="I107" s="4181"/>
      <c r="J107" s="4181"/>
      <c r="K107" s="4181"/>
      <c r="L107" s="4181"/>
      <c r="M107" s="4181"/>
      <c r="N107" s="4181"/>
      <c r="O107" s="4181"/>
      <c r="P107" s="4181"/>
      <c r="Q107" s="4181"/>
      <c r="R107" s="4181"/>
      <c r="S107" s="4181"/>
      <c r="T107" s="4181"/>
      <c r="U107" s="4181"/>
      <c r="V107" s="4181"/>
      <c r="W107" s="4181"/>
      <c r="X107" s="4181"/>
      <c r="Y107" s="4181"/>
      <c r="Z107" s="4181"/>
    </row>
    <row r="108" ht="20.25" customHeight="1">
      <c r="A108" s="4181"/>
      <c r="B108" s="4181"/>
      <c r="C108" s="4181"/>
      <c r="D108" s="4181"/>
      <c r="E108" s="4181"/>
      <c r="F108" s="4181"/>
      <c r="G108" s="4181"/>
      <c r="H108" s="4181"/>
      <c r="I108" s="4181"/>
      <c r="J108" s="4181"/>
      <c r="K108" s="4181"/>
      <c r="L108" s="4181"/>
      <c r="M108" s="4181"/>
      <c r="N108" s="4181"/>
      <c r="O108" s="4181"/>
      <c r="P108" s="4181"/>
      <c r="Q108" s="4181"/>
      <c r="R108" s="4181"/>
      <c r="S108" s="4181"/>
      <c r="T108" s="4181"/>
      <c r="U108" s="4181"/>
      <c r="V108" s="4181"/>
      <c r="W108" s="4181"/>
      <c r="X108" s="4181"/>
      <c r="Y108" s="4181"/>
      <c r="Z108" s="4181"/>
    </row>
    <row r="109" ht="20.25" customHeight="1">
      <c r="A109" s="4181"/>
      <c r="B109" s="4181"/>
      <c r="C109" s="4181"/>
      <c r="D109" s="4181"/>
      <c r="E109" s="4181"/>
      <c r="F109" s="4181"/>
      <c r="G109" s="4181"/>
      <c r="H109" s="4181"/>
      <c r="I109" s="4181"/>
      <c r="J109" s="4181"/>
      <c r="K109" s="4181"/>
      <c r="L109" s="4181"/>
      <c r="M109" s="4181"/>
      <c r="N109" s="4181"/>
      <c r="O109" s="4181"/>
      <c r="P109" s="4181"/>
      <c r="Q109" s="4181"/>
      <c r="R109" s="4181"/>
      <c r="S109" s="4181"/>
      <c r="T109" s="4181"/>
      <c r="U109" s="4181"/>
      <c r="V109" s="4181"/>
      <c r="W109" s="4181"/>
      <c r="X109" s="4181"/>
      <c r="Y109" s="4181"/>
      <c r="Z109" s="4181"/>
    </row>
    <row r="110" ht="20.25" customHeight="1">
      <c r="A110" s="4181"/>
      <c r="B110" s="4181"/>
      <c r="C110" s="4181"/>
      <c r="D110" s="4181"/>
      <c r="E110" s="4181"/>
      <c r="F110" s="4181"/>
      <c r="G110" s="4181"/>
      <c r="H110" s="4181"/>
      <c r="I110" s="4181"/>
      <c r="J110" s="4181"/>
      <c r="K110" s="4181"/>
      <c r="L110" s="4181"/>
      <c r="M110" s="4181"/>
      <c r="N110" s="4181"/>
      <c r="O110" s="4181"/>
      <c r="P110" s="4181"/>
      <c r="Q110" s="4181"/>
      <c r="R110" s="4181"/>
      <c r="S110" s="4181"/>
      <c r="T110" s="4181"/>
      <c r="U110" s="4181"/>
      <c r="V110" s="4181"/>
      <c r="W110" s="4181"/>
      <c r="X110" s="4181"/>
      <c r="Y110" s="4181"/>
      <c r="Z110" s="4181"/>
    </row>
    <row r="111" ht="20.25" customHeight="1">
      <c r="A111" s="4181"/>
      <c r="B111" s="4181"/>
      <c r="C111" s="4181"/>
      <c r="D111" s="4181"/>
      <c r="E111" s="4181"/>
      <c r="F111" s="4181"/>
      <c r="G111" s="4181"/>
      <c r="H111" s="4181"/>
      <c r="I111" s="4181"/>
      <c r="J111" s="4181"/>
      <c r="K111" s="4181"/>
      <c r="L111" s="4181"/>
      <c r="M111" s="4181"/>
      <c r="N111" s="4181"/>
      <c r="O111" s="4181"/>
      <c r="P111" s="4181"/>
      <c r="Q111" s="4181"/>
      <c r="R111" s="4181"/>
      <c r="S111" s="4181"/>
      <c r="T111" s="4181"/>
      <c r="U111" s="4181"/>
      <c r="V111" s="4181"/>
      <c r="W111" s="4181"/>
      <c r="X111" s="4181"/>
      <c r="Y111" s="4181"/>
      <c r="Z111" s="4181"/>
    </row>
    <row r="112" ht="20.25" customHeight="1">
      <c r="A112" s="4181"/>
      <c r="B112" s="4181"/>
      <c r="C112" s="4181"/>
      <c r="D112" s="4181"/>
      <c r="E112" s="4181"/>
      <c r="F112" s="4181"/>
      <c r="G112" s="4181"/>
      <c r="H112" s="4181"/>
      <c r="I112" s="4181"/>
      <c r="J112" s="4181"/>
      <c r="K112" s="4181"/>
      <c r="L112" s="4181"/>
      <c r="M112" s="4181"/>
      <c r="N112" s="4181"/>
      <c r="O112" s="4181"/>
      <c r="P112" s="4181"/>
      <c r="Q112" s="4181"/>
      <c r="R112" s="4181"/>
      <c r="S112" s="4181"/>
      <c r="T112" s="4181"/>
      <c r="U112" s="4181"/>
      <c r="V112" s="4181"/>
      <c r="W112" s="4181"/>
      <c r="X112" s="4181"/>
      <c r="Y112" s="4181"/>
      <c r="Z112" s="4181"/>
    </row>
    <row r="113" ht="20.25" customHeight="1">
      <c r="A113" s="4181"/>
      <c r="B113" s="4181"/>
      <c r="C113" s="4181"/>
      <c r="D113" s="4181"/>
      <c r="E113" s="4181"/>
      <c r="F113" s="4181"/>
      <c r="G113" s="4181"/>
      <c r="H113" s="4181"/>
      <c r="I113" s="4181"/>
      <c r="J113" s="4181"/>
      <c r="K113" s="4181"/>
      <c r="L113" s="4181"/>
      <c r="M113" s="4181"/>
      <c r="N113" s="4181"/>
      <c r="O113" s="4181"/>
      <c r="P113" s="4181"/>
      <c r="Q113" s="4181"/>
      <c r="R113" s="4181"/>
      <c r="S113" s="4181"/>
      <c r="T113" s="4181"/>
      <c r="U113" s="4181"/>
      <c r="V113" s="4181"/>
      <c r="W113" s="4181"/>
      <c r="X113" s="4181"/>
      <c r="Y113" s="4181"/>
      <c r="Z113" s="4181"/>
    </row>
    <row r="114" ht="20.25" customHeight="1">
      <c r="A114" s="4181"/>
      <c r="B114" s="4181"/>
      <c r="C114" s="4181"/>
      <c r="D114" s="4181"/>
      <c r="E114" s="4181"/>
      <c r="F114" s="4181"/>
      <c r="G114" s="4181"/>
      <c r="H114" s="4181"/>
      <c r="I114" s="4181"/>
      <c r="J114" s="4181"/>
      <c r="K114" s="4181"/>
      <c r="L114" s="4181"/>
      <c r="M114" s="4181"/>
      <c r="N114" s="4181"/>
      <c r="O114" s="4181"/>
      <c r="P114" s="4181"/>
      <c r="Q114" s="4181"/>
      <c r="R114" s="4181"/>
      <c r="S114" s="4181"/>
      <c r="T114" s="4181"/>
      <c r="U114" s="4181"/>
      <c r="V114" s="4181"/>
      <c r="W114" s="4181"/>
      <c r="X114" s="4181"/>
      <c r="Y114" s="4181"/>
      <c r="Z114" s="4181"/>
    </row>
    <row r="115" ht="20.25" customHeight="1">
      <c r="A115" s="4181"/>
      <c r="B115" s="4181"/>
      <c r="C115" s="4181"/>
      <c r="D115" s="4181"/>
      <c r="E115" s="4181"/>
      <c r="F115" s="4181"/>
      <c r="G115" s="4181"/>
      <c r="H115" s="4181"/>
      <c r="I115" s="4181"/>
      <c r="J115" s="4181"/>
      <c r="K115" s="4181"/>
      <c r="L115" s="4181"/>
      <c r="M115" s="4181"/>
      <c r="N115" s="4181"/>
      <c r="O115" s="4181"/>
      <c r="P115" s="4181"/>
      <c r="Q115" s="4181"/>
      <c r="R115" s="4181"/>
      <c r="S115" s="4181"/>
      <c r="T115" s="4181"/>
      <c r="U115" s="4181"/>
      <c r="V115" s="4181"/>
      <c r="W115" s="4181"/>
      <c r="X115" s="4181"/>
      <c r="Y115" s="4181"/>
      <c r="Z115" s="4181"/>
    </row>
    <row r="116" ht="20.25" customHeight="1">
      <c r="A116" s="4181"/>
      <c r="B116" s="4181"/>
      <c r="C116" s="4181"/>
      <c r="D116" s="4181"/>
      <c r="E116" s="4181"/>
      <c r="F116" s="4181"/>
      <c r="G116" s="4181"/>
      <c r="H116" s="4181"/>
      <c r="I116" s="4181"/>
      <c r="J116" s="4181"/>
      <c r="K116" s="4181"/>
      <c r="L116" s="4181"/>
      <c r="M116" s="4181"/>
      <c r="N116" s="4181"/>
      <c r="O116" s="4181"/>
      <c r="P116" s="4181"/>
      <c r="Q116" s="4181"/>
      <c r="R116" s="4181"/>
      <c r="S116" s="4181"/>
      <c r="T116" s="4181"/>
      <c r="U116" s="4181"/>
      <c r="V116" s="4181"/>
      <c r="W116" s="4181"/>
      <c r="X116" s="4181"/>
      <c r="Y116" s="4181"/>
      <c r="Z116" s="4181"/>
    </row>
    <row r="117" ht="20.25" customHeight="1">
      <c r="A117" s="4181"/>
      <c r="B117" s="4181"/>
      <c r="C117" s="4181"/>
      <c r="D117" s="4181"/>
      <c r="E117" s="4181"/>
      <c r="F117" s="4181"/>
      <c r="G117" s="4181"/>
      <c r="H117" s="4181"/>
      <c r="I117" s="4181"/>
      <c r="J117" s="4181"/>
      <c r="K117" s="4181"/>
      <c r="L117" s="4181"/>
      <c r="M117" s="4181"/>
      <c r="N117" s="4181"/>
      <c r="O117" s="4181"/>
      <c r="P117" s="4181"/>
      <c r="Q117" s="4181"/>
      <c r="R117" s="4181"/>
      <c r="S117" s="4181"/>
      <c r="T117" s="4181"/>
      <c r="U117" s="4181"/>
      <c r="V117" s="4181"/>
      <c r="W117" s="4181"/>
      <c r="X117" s="4181"/>
      <c r="Y117" s="4181"/>
      <c r="Z117" s="4181"/>
    </row>
    <row r="118" ht="20.25" customHeight="1">
      <c r="A118" s="4181"/>
      <c r="B118" s="4181"/>
      <c r="C118" s="4181"/>
      <c r="D118" s="4181"/>
      <c r="E118" s="4181"/>
      <c r="F118" s="4181"/>
      <c r="G118" s="4181"/>
      <c r="H118" s="4181"/>
      <c r="I118" s="4181"/>
      <c r="J118" s="4181"/>
      <c r="K118" s="4181"/>
      <c r="L118" s="4181"/>
      <c r="M118" s="4181"/>
      <c r="N118" s="4181"/>
      <c r="O118" s="4181"/>
      <c r="P118" s="4181"/>
      <c r="Q118" s="4181"/>
      <c r="R118" s="4181"/>
      <c r="S118" s="4181"/>
      <c r="T118" s="4181"/>
      <c r="U118" s="4181"/>
      <c r="V118" s="4181"/>
      <c r="W118" s="4181"/>
      <c r="X118" s="4181"/>
      <c r="Y118" s="4181"/>
      <c r="Z118" s="4181"/>
    </row>
    <row r="119" ht="20.25" customHeight="1">
      <c r="A119" s="4181"/>
      <c r="B119" s="4181"/>
      <c r="C119" s="4181"/>
      <c r="D119" s="4181"/>
      <c r="E119" s="4181"/>
      <c r="F119" s="4181"/>
      <c r="G119" s="4181"/>
      <c r="H119" s="4181"/>
      <c r="I119" s="4181"/>
      <c r="J119" s="4181"/>
      <c r="K119" s="4181"/>
      <c r="L119" s="4181"/>
      <c r="M119" s="4181"/>
      <c r="N119" s="4181"/>
      <c r="O119" s="4181"/>
      <c r="P119" s="4181"/>
      <c r="Q119" s="4181"/>
      <c r="R119" s="4181"/>
      <c r="S119" s="4181"/>
      <c r="T119" s="4181"/>
      <c r="U119" s="4181"/>
      <c r="V119" s="4181"/>
      <c r="W119" s="4181"/>
      <c r="X119" s="4181"/>
      <c r="Y119" s="4181"/>
      <c r="Z119" s="4181"/>
    </row>
    <row r="120" ht="20.25" customHeight="1">
      <c r="A120" s="4181"/>
      <c r="B120" s="4181"/>
      <c r="C120" s="4181"/>
      <c r="D120" s="4181"/>
      <c r="E120" s="4181"/>
      <c r="F120" s="4181"/>
      <c r="G120" s="4181"/>
      <c r="H120" s="4181"/>
      <c r="I120" s="4181"/>
      <c r="J120" s="4181"/>
      <c r="K120" s="4181"/>
      <c r="L120" s="4181"/>
      <c r="M120" s="4181"/>
      <c r="N120" s="4181"/>
      <c r="O120" s="4181"/>
      <c r="P120" s="4181"/>
      <c r="Q120" s="4181"/>
      <c r="R120" s="4181"/>
      <c r="S120" s="4181"/>
      <c r="T120" s="4181"/>
      <c r="U120" s="4181"/>
      <c r="V120" s="4181"/>
      <c r="W120" s="4181"/>
      <c r="X120" s="4181"/>
      <c r="Y120" s="4181"/>
      <c r="Z120" s="4181"/>
    </row>
    <row r="121" ht="20.25" customHeight="1">
      <c r="A121" s="4181"/>
      <c r="B121" s="4181"/>
      <c r="C121" s="4181"/>
      <c r="D121" s="4181"/>
      <c r="E121" s="4181"/>
      <c r="F121" s="4181"/>
      <c r="G121" s="4181"/>
      <c r="H121" s="4181"/>
      <c r="I121" s="4181"/>
      <c r="J121" s="4181"/>
      <c r="K121" s="4181"/>
      <c r="L121" s="4181"/>
      <c r="M121" s="4181"/>
      <c r="N121" s="4181"/>
      <c r="O121" s="4181"/>
      <c r="P121" s="4181"/>
      <c r="Q121" s="4181"/>
      <c r="R121" s="4181"/>
      <c r="S121" s="4181"/>
      <c r="T121" s="4181"/>
      <c r="U121" s="4181"/>
      <c r="V121" s="4181"/>
      <c r="W121" s="4181"/>
      <c r="X121" s="4181"/>
      <c r="Y121" s="4181"/>
      <c r="Z121" s="4181"/>
    </row>
    <row r="122" ht="20.25" customHeight="1">
      <c r="A122" s="4181"/>
      <c r="B122" s="4181"/>
      <c r="C122" s="4181"/>
      <c r="D122" s="4181"/>
      <c r="E122" s="4181"/>
      <c r="F122" s="4181"/>
      <c r="G122" s="4181"/>
      <c r="H122" s="4181"/>
      <c r="I122" s="4181"/>
      <c r="J122" s="4181"/>
      <c r="K122" s="4181"/>
      <c r="L122" s="4181"/>
      <c r="M122" s="4181"/>
      <c r="N122" s="4181"/>
      <c r="O122" s="4181"/>
      <c r="P122" s="4181"/>
      <c r="Q122" s="4181"/>
      <c r="R122" s="4181"/>
      <c r="S122" s="4181"/>
      <c r="T122" s="4181"/>
      <c r="U122" s="4181"/>
      <c r="V122" s="4181"/>
      <c r="W122" s="4181"/>
      <c r="X122" s="4181"/>
      <c r="Y122" s="4181"/>
      <c r="Z122" s="4181"/>
    </row>
    <row r="123" ht="20.25" customHeight="1">
      <c r="A123" s="4181"/>
      <c r="B123" s="4181"/>
      <c r="C123" s="4181"/>
      <c r="D123" s="4181"/>
      <c r="E123" s="4181"/>
      <c r="F123" s="4181"/>
      <c r="G123" s="4181"/>
      <c r="H123" s="4181"/>
      <c r="I123" s="4181"/>
      <c r="J123" s="4181"/>
      <c r="K123" s="4181"/>
      <c r="L123" s="4181"/>
      <c r="M123" s="4181"/>
      <c r="N123" s="4181"/>
      <c r="O123" s="4181"/>
      <c r="P123" s="4181"/>
      <c r="Q123" s="4181"/>
      <c r="R123" s="4181"/>
      <c r="S123" s="4181"/>
      <c r="T123" s="4181"/>
      <c r="U123" s="4181"/>
      <c r="V123" s="4181"/>
      <c r="W123" s="4181"/>
      <c r="X123" s="4181"/>
      <c r="Y123" s="4181"/>
      <c r="Z123" s="4181"/>
    </row>
    <row r="124" ht="20.25" customHeight="1">
      <c r="A124" s="4181"/>
      <c r="B124" s="4181"/>
      <c r="C124" s="4181"/>
      <c r="D124" s="4181"/>
      <c r="E124" s="4181"/>
      <c r="F124" s="4181"/>
      <c r="G124" s="4181"/>
      <c r="H124" s="4181"/>
      <c r="I124" s="4181"/>
      <c r="J124" s="4181"/>
      <c r="K124" s="4181"/>
      <c r="L124" s="4181"/>
      <c r="M124" s="4181"/>
      <c r="N124" s="4181"/>
      <c r="O124" s="4181"/>
      <c r="P124" s="4181"/>
      <c r="Q124" s="4181"/>
      <c r="R124" s="4181"/>
      <c r="S124" s="4181"/>
      <c r="T124" s="4181"/>
      <c r="U124" s="4181"/>
      <c r="V124" s="4181"/>
      <c r="W124" s="4181"/>
      <c r="X124" s="4181"/>
      <c r="Y124" s="4181"/>
      <c r="Z124" s="4181"/>
    </row>
    <row r="125" ht="20.25" customHeight="1">
      <c r="A125" s="4181"/>
      <c r="B125" s="4181"/>
      <c r="C125" s="4181"/>
      <c r="D125" s="4181"/>
      <c r="E125" s="4181"/>
      <c r="F125" s="4181"/>
      <c r="G125" s="4181"/>
      <c r="H125" s="4181"/>
      <c r="I125" s="4181"/>
      <c r="J125" s="4181"/>
      <c r="K125" s="4181"/>
      <c r="L125" s="4181"/>
      <c r="M125" s="4181"/>
      <c r="N125" s="4181"/>
      <c r="O125" s="4181"/>
      <c r="P125" s="4181"/>
      <c r="Q125" s="4181"/>
      <c r="R125" s="4181"/>
      <c r="S125" s="4181"/>
      <c r="T125" s="4181"/>
      <c r="U125" s="4181"/>
      <c r="V125" s="4181"/>
      <c r="W125" s="4181"/>
      <c r="X125" s="4181"/>
      <c r="Y125" s="4181"/>
      <c r="Z125" s="4181"/>
    </row>
    <row r="126" ht="20.25" customHeight="1">
      <c r="A126" s="4181"/>
      <c r="B126" s="4181"/>
      <c r="C126" s="4181"/>
      <c r="D126" s="4181"/>
      <c r="E126" s="4181"/>
      <c r="F126" s="4181"/>
      <c r="G126" s="4181"/>
      <c r="H126" s="4181"/>
      <c r="I126" s="4181"/>
      <c r="J126" s="4181"/>
      <c r="K126" s="4181"/>
      <c r="L126" s="4181"/>
      <c r="M126" s="4181"/>
      <c r="N126" s="4181"/>
      <c r="O126" s="4181"/>
      <c r="P126" s="4181"/>
      <c r="Q126" s="4181"/>
      <c r="R126" s="4181"/>
      <c r="S126" s="4181"/>
      <c r="T126" s="4181"/>
      <c r="U126" s="4181"/>
      <c r="V126" s="4181"/>
      <c r="W126" s="4181"/>
      <c r="X126" s="4181"/>
      <c r="Y126" s="4181"/>
      <c r="Z126" s="4181"/>
    </row>
    <row r="127" ht="20.25" customHeight="1">
      <c r="A127" s="4181"/>
      <c r="B127" s="4181"/>
      <c r="C127" s="4181"/>
      <c r="D127" s="4181"/>
      <c r="E127" s="4181"/>
      <c r="F127" s="4181"/>
      <c r="G127" s="4181"/>
      <c r="H127" s="4181"/>
      <c r="I127" s="4181"/>
      <c r="J127" s="4181"/>
      <c r="K127" s="4181"/>
      <c r="L127" s="4181"/>
      <c r="M127" s="4181"/>
      <c r="N127" s="4181"/>
      <c r="O127" s="4181"/>
      <c r="P127" s="4181"/>
      <c r="Q127" s="4181"/>
      <c r="R127" s="4181"/>
      <c r="S127" s="4181"/>
      <c r="T127" s="4181"/>
      <c r="U127" s="4181"/>
      <c r="V127" s="4181"/>
      <c r="W127" s="4181"/>
      <c r="X127" s="4181"/>
      <c r="Y127" s="4181"/>
      <c r="Z127" s="4181"/>
    </row>
    <row r="128" ht="20.25" customHeight="1">
      <c r="A128" s="4181"/>
      <c r="B128" s="4181"/>
      <c r="C128" s="4181"/>
      <c r="D128" s="4181"/>
      <c r="E128" s="4181"/>
      <c r="F128" s="4181"/>
      <c r="G128" s="4181"/>
      <c r="H128" s="4181"/>
      <c r="I128" s="4181"/>
      <c r="J128" s="4181"/>
      <c r="K128" s="4181"/>
      <c r="L128" s="4181"/>
      <c r="M128" s="4181"/>
      <c r="N128" s="4181"/>
      <c r="O128" s="4181"/>
      <c r="P128" s="4181"/>
      <c r="Q128" s="4181"/>
      <c r="R128" s="4181"/>
      <c r="S128" s="4181"/>
      <c r="T128" s="4181"/>
      <c r="U128" s="4181"/>
      <c r="V128" s="4181"/>
      <c r="W128" s="4181"/>
      <c r="X128" s="4181"/>
      <c r="Y128" s="4181"/>
      <c r="Z128" s="4181"/>
    </row>
    <row r="129" ht="20.25" customHeight="1">
      <c r="A129" s="4181"/>
      <c r="B129" s="4181"/>
      <c r="C129" s="4181"/>
      <c r="D129" s="4181"/>
      <c r="E129" s="4181"/>
      <c r="F129" s="4181"/>
      <c r="G129" s="4181"/>
      <c r="H129" s="4181"/>
      <c r="I129" s="4181"/>
      <c r="J129" s="4181"/>
      <c r="K129" s="4181"/>
      <c r="L129" s="4181"/>
      <c r="M129" s="4181"/>
      <c r="N129" s="4181"/>
      <c r="O129" s="4181"/>
      <c r="P129" s="4181"/>
      <c r="Q129" s="4181"/>
      <c r="R129" s="4181"/>
      <c r="S129" s="4181"/>
      <c r="T129" s="4181"/>
      <c r="U129" s="4181"/>
      <c r="V129" s="4181"/>
      <c r="W129" s="4181"/>
      <c r="X129" s="4181"/>
      <c r="Y129" s="4181"/>
      <c r="Z129" s="4181"/>
    </row>
    <row r="130" ht="20.25" customHeight="1">
      <c r="A130" s="4181"/>
      <c r="B130" s="4181"/>
      <c r="C130" s="4181"/>
      <c r="D130" s="4181"/>
      <c r="E130" s="4181"/>
      <c r="F130" s="4181"/>
      <c r="G130" s="4181"/>
      <c r="H130" s="4181"/>
      <c r="I130" s="4181"/>
      <c r="J130" s="4181"/>
      <c r="K130" s="4181"/>
      <c r="L130" s="4181"/>
      <c r="M130" s="4181"/>
      <c r="N130" s="4181"/>
      <c r="O130" s="4181"/>
      <c r="P130" s="4181"/>
      <c r="Q130" s="4181"/>
      <c r="R130" s="4181"/>
      <c r="S130" s="4181"/>
      <c r="T130" s="4181"/>
      <c r="U130" s="4181"/>
      <c r="V130" s="4181"/>
      <c r="W130" s="4181"/>
      <c r="X130" s="4181"/>
      <c r="Y130" s="4181"/>
      <c r="Z130" s="4181"/>
    </row>
    <row r="131" ht="20.25" customHeight="1">
      <c r="A131" s="4181"/>
      <c r="B131" s="4181"/>
      <c r="C131" s="4181"/>
      <c r="D131" s="4181"/>
      <c r="E131" s="4181"/>
      <c r="F131" s="4181"/>
      <c r="G131" s="4181"/>
      <c r="H131" s="4181"/>
      <c r="I131" s="4181"/>
      <c r="J131" s="4181"/>
      <c r="K131" s="4181"/>
      <c r="L131" s="4181"/>
      <c r="M131" s="4181"/>
      <c r="N131" s="4181"/>
      <c r="O131" s="4181"/>
      <c r="P131" s="4181"/>
      <c r="Q131" s="4181"/>
      <c r="R131" s="4181"/>
      <c r="S131" s="4181"/>
      <c r="T131" s="4181"/>
      <c r="U131" s="4181"/>
      <c r="V131" s="4181"/>
      <c r="W131" s="4181"/>
      <c r="X131" s="4181"/>
      <c r="Y131" s="4181"/>
      <c r="Z131" s="4181"/>
    </row>
    <row r="132" ht="20.25" customHeight="1">
      <c r="A132" s="4181"/>
      <c r="B132" s="4181"/>
      <c r="C132" s="4181"/>
      <c r="D132" s="4181"/>
      <c r="E132" s="4181"/>
      <c r="F132" s="4181"/>
      <c r="G132" s="4181"/>
      <c r="H132" s="4181"/>
      <c r="I132" s="4181"/>
      <c r="J132" s="4181"/>
      <c r="K132" s="4181"/>
      <c r="L132" s="4181"/>
      <c r="M132" s="4181"/>
      <c r="N132" s="4181"/>
      <c r="O132" s="4181"/>
      <c r="P132" s="4181"/>
      <c r="Q132" s="4181"/>
      <c r="R132" s="4181"/>
      <c r="S132" s="4181"/>
      <c r="T132" s="4181"/>
      <c r="U132" s="4181"/>
      <c r="V132" s="4181"/>
      <c r="W132" s="4181"/>
      <c r="X132" s="4181"/>
      <c r="Y132" s="4181"/>
      <c r="Z132" s="4181"/>
    </row>
    <row r="133" ht="20.25" customHeight="1">
      <c r="A133" s="4181"/>
      <c r="B133" s="4181"/>
      <c r="C133" s="4181"/>
      <c r="D133" s="4181"/>
      <c r="E133" s="4181"/>
      <c r="F133" s="4181"/>
      <c r="G133" s="4181"/>
      <c r="H133" s="4181"/>
      <c r="I133" s="4181"/>
      <c r="J133" s="4181"/>
      <c r="K133" s="4181"/>
      <c r="L133" s="4181"/>
      <c r="M133" s="4181"/>
      <c r="N133" s="4181"/>
      <c r="O133" s="4181"/>
      <c r="P133" s="4181"/>
      <c r="Q133" s="4181"/>
      <c r="R133" s="4181"/>
      <c r="S133" s="4181"/>
      <c r="T133" s="4181"/>
      <c r="U133" s="4181"/>
      <c r="V133" s="4181"/>
      <c r="W133" s="4181"/>
      <c r="X133" s="4181"/>
      <c r="Y133" s="4181"/>
      <c r="Z133" s="4181"/>
    </row>
    <row r="134" ht="20.25" customHeight="1">
      <c r="A134" s="4181"/>
      <c r="B134" s="4181"/>
      <c r="C134" s="4181"/>
      <c r="D134" s="4181"/>
      <c r="E134" s="4181"/>
      <c r="F134" s="4181"/>
      <c r="G134" s="4181"/>
      <c r="H134" s="4181"/>
      <c r="I134" s="4181"/>
      <c r="J134" s="4181"/>
      <c r="K134" s="4181"/>
      <c r="L134" s="4181"/>
      <c r="M134" s="4181"/>
      <c r="N134" s="4181"/>
      <c r="O134" s="4181"/>
      <c r="P134" s="4181"/>
      <c r="Q134" s="4181"/>
      <c r="R134" s="4181"/>
      <c r="S134" s="4181"/>
      <c r="T134" s="4181"/>
      <c r="U134" s="4181"/>
      <c r="V134" s="4181"/>
      <c r="W134" s="4181"/>
      <c r="X134" s="4181"/>
      <c r="Y134" s="4181"/>
      <c r="Z134" s="4181"/>
    </row>
    <row r="135" ht="20.25" customHeight="1">
      <c r="A135" s="4181"/>
      <c r="B135" s="4181"/>
      <c r="C135" s="4181"/>
      <c r="D135" s="4181"/>
      <c r="E135" s="4181"/>
      <c r="F135" s="4181"/>
      <c r="G135" s="4181"/>
      <c r="H135" s="4181"/>
      <c r="I135" s="4181"/>
      <c r="J135" s="4181"/>
      <c r="K135" s="4181"/>
      <c r="L135" s="4181"/>
      <c r="M135" s="4181"/>
      <c r="N135" s="4181"/>
      <c r="O135" s="4181"/>
      <c r="P135" s="4181"/>
      <c r="Q135" s="4181"/>
      <c r="R135" s="4181"/>
      <c r="S135" s="4181"/>
      <c r="T135" s="4181"/>
      <c r="U135" s="4181"/>
      <c r="V135" s="4181"/>
      <c r="W135" s="4181"/>
      <c r="X135" s="4181"/>
      <c r="Y135" s="4181"/>
      <c r="Z135" s="4181"/>
    </row>
    <row r="136" ht="20.25" customHeight="1">
      <c r="A136" s="4181"/>
      <c r="B136" s="4181"/>
      <c r="C136" s="4181"/>
      <c r="D136" s="4181"/>
      <c r="E136" s="4181"/>
      <c r="F136" s="4181"/>
      <c r="G136" s="4181"/>
      <c r="H136" s="4181"/>
      <c r="I136" s="4181"/>
      <c r="J136" s="4181"/>
      <c r="K136" s="4181"/>
      <c r="L136" s="4181"/>
      <c r="M136" s="4181"/>
      <c r="N136" s="4181"/>
      <c r="O136" s="4181"/>
      <c r="P136" s="4181"/>
      <c r="Q136" s="4181"/>
      <c r="R136" s="4181"/>
      <c r="S136" s="4181"/>
      <c r="T136" s="4181"/>
      <c r="U136" s="4181"/>
      <c r="V136" s="4181"/>
      <c r="W136" s="4181"/>
      <c r="X136" s="4181"/>
      <c r="Y136" s="4181"/>
      <c r="Z136" s="4181"/>
    </row>
    <row r="137" ht="20.25" customHeight="1">
      <c r="A137" s="4181"/>
      <c r="B137" s="4181"/>
      <c r="C137" s="4181"/>
      <c r="D137" s="4181"/>
      <c r="E137" s="4181"/>
      <c r="F137" s="4181"/>
      <c r="G137" s="4181"/>
      <c r="H137" s="4181"/>
      <c r="I137" s="4181"/>
      <c r="J137" s="4181"/>
      <c r="K137" s="4181"/>
      <c r="L137" s="4181"/>
      <c r="M137" s="4181"/>
      <c r="N137" s="4181"/>
      <c r="O137" s="4181"/>
      <c r="P137" s="4181"/>
      <c r="Q137" s="4181"/>
      <c r="R137" s="4181"/>
      <c r="S137" s="4181"/>
      <c r="T137" s="4181"/>
      <c r="U137" s="4181"/>
      <c r="V137" s="4181"/>
      <c r="W137" s="4181"/>
      <c r="X137" s="4181"/>
      <c r="Y137" s="4181"/>
      <c r="Z137" s="4181"/>
    </row>
    <row r="138" ht="20.25" customHeight="1">
      <c r="A138" s="4181"/>
      <c r="B138" s="4181"/>
      <c r="C138" s="4181"/>
      <c r="D138" s="4181"/>
      <c r="E138" s="4181"/>
      <c r="F138" s="4181"/>
      <c r="G138" s="4181"/>
      <c r="H138" s="4181"/>
      <c r="I138" s="4181"/>
      <c r="J138" s="4181"/>
      <c r="K138" s="4181"/>
      <c r="L138" s="4181"/>
      <c r="M138" s="4181"/>
      <c r="N138" s="4181"/>
      <c r="O138" s="4181"/>
      <c r="P138" s="4181"/>
      <c r="Q138" s="4181"/>
      <c r="R138" s="4181"/>
      <c r="S138" s="4181"/>
      <c r="T138" s="4181"/>
      <c r="U138" s="4181"/>
      <c r="V138" s="4181"/>
      <c r="W138" s="4181"/>
      <c r="X138" s="4181"/>
      <c r="Y138" s="4181"/>
      <c r="Z138" s="4181"/>
    </row>
    <row r="139" ht="20.25" customHeight="1">
      <c r="A139" s="4181"/>
      <c r="B139" s="4181"/>
      <c r="C139" s="4181"/>
      <c r="D139" s="4181"/>
      <c r="E139" s="4181"/>
      <c r="F139" s="4181"/>
      <c r="G139" s="4181"/>
      <c r="H139" s="4181"/>
      <c r="I139" s="4181"/>
      <c r="J139" s="4181"/>
      <c r="K139" s="4181"/>
      <c r="L139" s="4181"/>
      <c r="M139" s="4181"/>
      <c r="N139" s="4181"/>
      <c r="O139" s="4181"/>
      <c r="P139" s="4181"/>
      <c r="Q139" s="4181"/>
      <c r="R139" s="4181"/>
      <c r="S139" s="4181"/>
      <c r="T139" s="4181"/>
      <c r="U139" s="4181"/>
      <c r="V139" s="4181"/>
      <c r="W139" s="4181"/>
      <c r="X139" s="4181"/>
      <c r="Y139" s="4181"/>
      <c r="Z139" s="4181"/>
    </row>
    <row r="140" ht="20.25" customHeight="1">
      <c r="A140" s="4181"/>
      <c r="B140" s="4181"/>
      <c r="C140" s="4181"/>
      <c r="D140" s="4181"/>
      <c r="E140" s="4181"/>
      <c r="F140" s="4181"/>
      <c r="G140" s="4181"/>
      <c r="H140" s="4181"/>
      <c r="I140" s="4181"/>
      <c r="J140" s="4181"/>
      <c r="K140" s="4181"/>
      <c r="L140" s="4181"/>
      <c r="M140" s="4181"/>
      <c r="N140" s="4181"/>
      <c r="O140" s="4181"/>
      <c r="P140" s="4181"/>
      <c r="Q140" s="4181"/>
      <c r="R140" s="4181"/>
      <c r="S140" s="4181"/>
      <c r="T140" s="4181"/>
      <c r="U140" s="4181"/>
      <c r="V140" s="4181"/>
      <c r="W140" s="4181"/>
      <c r="X140" s="4181"/>
      <c r="Y140" s="4181"/>
      <c r="Z140" s="4181"/>
    </row>
    <row r="141" ht="20.25" customHeight="1">
      <c r="A141" s="4181"/>
      <c r="B141" s="4181"/>
      <c r="C141" s="4181"/>
      <c r="D141" s="4181"/>
      <c r="E141" s="4181"/>
      <c r="F141" s="4181"/>
      <c r="G141" s="4181"/>
      <c r="H141" s="4181"/>
      <c r="I141" s="4181"/>
      <c r="J141" s="4181"/>
      <c r="K141" s="4181"/>
      <c r="L141" s="4181"/>
      <c r="M141" s="4181"/>
      <c r="N141" s="4181"/>
      <c r="O141" s="4181"/>
      <c r="P141" s="4181"/>
      <c r="Q141" s="4181"/>
      <c r="R141" s="4181"/>
      <c r="S141" s="4181"/>
      <c r="T141" s="4181"/>
      <c r="U141" s="4181"/>
      <c r="V141" s="4181"/>
      <c r="W141" s="4181"/>
      <c r="X141" s="4181"/>
      <c r="Y141" s="4181"/>
      <c r="Z141" s="4181"/>
    </row>
    <row r="142" ht="20.25" customHeight="1">
      <c r="A142" s="4181"/>
      <c r="B142" s="4181"/>
      <c r="C142" s="4181"/>
      <c r="D142" s="4181"/>
      <c r="E142" s="4181"/>
      <c r="F142" s="4181"/>
      <c r="G142" s="4181"/>
      <c r="H142" s="4181"/>
      <c r="I142" s="4181"/>
      <c r="J142" s="4181"/>
      <c r="K142" s="4181"/>
      <c r="L142" s="4181"/>
      <c r="M142" s="4181"/>
      <c r="N142" s="4181"/>
      <c r="O142" s="4181"/>
      <c r="P142" s="4181"/>
      <c r="Q142" s="4181"/>
      <c r="R142" s="4181"/>
      <c r="S142" s="4181"/>
      <c r="T142" s="4181"/>
      <c r="U142" s="4181"/>
      <c r="V142" s="4181"/>
      <c r="W142" s="4181"/>
      <c r="X142" s="4181"/>
      <c r="Y142" s="4181"/>
      <c r="Z142" s="4181"/>
    </row>
    <row r="143" ht="20.25" customHeight="1">
      <c r="A143" s="4181"/>
      <c r="B143" s="4181"/>
      <c r="C143" s="4181"/>
      <c r="D143" s="4181"/>
      <c r="E143" s="4181"/>
      <c r="F143" s="4181"/>
      <c r="G143" s="4181"/>
      <c r="H143" s="4181"/>
      <c r="I143" s="4181"/>
      <c r="J143" s="4181"/>
      <c r="K143" s="4181"/>
      <c r="L143" s="4181"/>
      <c r="M143" s="4181"/>
      <c r="N143" s="4181"/>
      <c r="O143" s="4181"/>
      <c r="P143" s="4181"/>
      <c r="Q143" s="4181"/>
      <c r="R143" s="4181"/>
      <c r="S143" s="4181"/>
      <c r="T143" s="4181"/>
      <c r="U143" s="4181"/>
      <c r="V143" s="4181"/>
      <c r="W143" s="4181"/>
      <c r="X143" s="4181"/>
      <c r="Y143" s="4181"/>
      <c r="Z143" s="4181"/>
    </row>
    <row r="144" ht="20.25" customHeight="1">
      <c r="A144" s="4181"/>
      <c r="B144" s="4181"/>
      <c r="C144" s="4181"/>
      <c r="D144" s="4181"/>
      <c r="E144" s="4181"/>
      <c r="F144" s="4181"/>
      <c r="G144" s="4181"/>
      <c r="H144" s="4181"/>
      <c r="I144" s="4181"/>
      <c r="J144" s="4181"/>
      <c r="K144" s="4181"/>
      <c r="L144" s="4181"/>
      <c r="M144" s="4181"/>
      <c r="N144" s="4181"/>
      <c r="O144" s="4181"/>
      <c r="P144" s="4181"/>
      <c r="Q144" s="4181"/>
      <c r="R144" s="4181"/>
      <c r="S144" s="4181"/>
      <c r="T144" s="4181"/>
      <c r="U144" s="4181"/>
      <c r="V144" s="4181"/>
      <c r="W144" s="4181"/>
      <c r="X144" s="4181"/>
      <c r="Y144" s="4181"/>
      <c r="Z144" s="4181"/>
    </row>
    <row r="145" ht="20.25" customHeight="1">
      <c r="A145" s="4181"/>
      <c r="B145" s="4181"/>
      <c r="C145" s="4181"/>
      <c r="D145" s="4181"/>
      <c r="E145" s="4181"/>
      <c r="F145" s="4181"/>
      <c r="G145" s="4181"/>
      <c r="H145" s="4181"/>
      <c r="I145" s="4181"/>
      <c r="J145" s="4181"/>
      <c r="K145" s="4181"/>
      <c r="L145" s="4181"/>
      <c r="M145" s="4181"/>
      <c r="N145" s="4181"/>
      <c r="O145" s="4181"/>
      <c r="P145" s="4181"/>
      <c r="Q145" s="4181"/>
      <c r="R145" s="4181"/>
      <c r="S145" s="4181"/>
      <c r="T145" s="4181"/>
      <c r="U145" s="4181"/>
      <c r="V145" s="4181"/>
      <c r="W145" s="4181"/>
      <c r="X145" s="4181"/>
      <c r="Y145" s="4181"/>
      <c r="Z145" s="4181"/>
    </row>
    <row r="146" ht="20.25" customHeight="1">
      <c r="A146" s="4181"/>
      <c r="B146" s="4181"/>
      <c r="C146" s="4181"/>
      <c r="D146" s="4181"/>
      <c r="E146" s="4181"/>
      <c r="F146" s="4181"/>
      <c r="G146" s="4181"/>
      <c r="H146" s="4181"/>
      <c r="I146" s="4181"/>
      <c r="J146" s="4181"/>
      <c r="K146" s="4181"/>
      <c r="L146" s="4181"/>
      <c r="M146" s="4181"/>
      <c r="N146" s="4181"/>
      <c r="O146" s="4181"/>
      <c r="P146" s="4181"/>
      <c r="Q146" s="4181"/>
      <c r="R146" s="4181"/>
      <c r="S146" s="4181"/>
      <c r="T146" s="4181"/>
      <c r="U146" s="4181"/>
      <c r="V146" s="4181"/>
      <c r="W146" s="4181"/>
      <c r="X146" s="4181"/>
      <c r="Y146" s="4181"/>
      <c r="Z146" s="4181"/>
    </row>
    <row r="147" ht="20.25" customHeight="1">
      <c r="A147" s="4181"/>
      <c r="B147" s="4181"/>
      <c r="C147" s="4181"/>
      <c r="D147" s="4181"/>
      <c r="E147" s="4181"/>
      <c r="F147" s="4181"/>
      <c r="G147" s="4181"/>
      <c r="H147" s="4181"/>
      <c r="I147" s="4181"/>
      <c r="J147" s="4181"/>
      <c r="K147" s="4181"/>
      <c r="L147" s="4181"/>
      <c r="M147" s="4181"/>
      <c r="N147" s="4181"/>
      <c r="O147" s="4181"/>
      <c r="P147" s="4181"/>
      <c r="Q147" s="4181"/>
      <c r="R147" s="4181"/>
      <c r="S147" s="4181"/>
      <c r="T147" s="4181"/>
      <c r="U147" s="4181"/>
      <c r="V147" s="4181"/>
      <c r="W147" s="4181"/>
      <c r="X147" s="4181"/>
      <c r="Y147" s="4181"/>
      <c r="Z147" s="4181"/>
    </row>
    <row r="148" ht="20.25" customHeight="1">
      <c r="A148" s="4181"/>
      <c r="B148" s="4181"/>
      <c r="C148" s="4181"/>
      <c r="D148" s="4181"/>
      <c r="E148" s="4181"/>
      <c r="F148" s="4181"/>
      <c r="G148" s="4181"/>
      <c r="H148" s="4181"/>
      <c r="I148" s="4181"/>
      <c r="J148" s="4181"/>
      <c r="K148" s="4181"/>
      <c r="L148" s="4181"/>
      <c r="M148" s="4181"/>
      <c r="N148" s="4181"/>
      <c r="O148" s="4181"/>
      <c r="P148" s="4181"/>
      <c r="Q148" s="4181"/>
      <c r="R148" s="4181"/>
      <c r="S148" s="4181"/>
      <c r="T148" s="4181"/>
      <c r="U148" s="4181"/>
      <c r="V148" s="4181"/>
      <c r="W148" s="4181"/>
      <c r="X148" s="4181"/>
      <c r="Y148" s="4181"/>
      <c r="Z148" s="4181"/>
    </row>
    <row r="149" ht="20.25" customHeight="1">
      <c r="A149" s="4181"/>
      <c r="B149" s="4181"/>
      <c r="C149" s="4181"/>
      <c r="D149" s="4181"/>
      <c r="E149" s="4181"/>
      <c r="F149" s="4181"/>
      <c r="G149" s="4181"/>
      <c r="H149" s="4181"/>
      <c r="I149" s="4181"/>
      <c r="J149" s="4181"/>
      <c r="K149" s="4181"/>
      <c r="L149" s="4181"/>
      <c r="M149" s="4181"/>
      <c r="N149" s="4181"/>
      <c r="O149" s="4181"/>
      <c r="P149" s="4181"/>
      <c r="Q149" s="4181"/>
      <c r="R149" s="4181"/>
      <c r="S149" s="4181"/>
      <c r="T149" s="4181"/>
      <c r="U149" s="4181"/>
      <c r="V149" s="4181"/>
      <c r="W149" s="4181"/>
      <c r="X149" s="4181"/>
      <c r="Y149" s="4181"/>
      <c r="Z149" s="4181"/>
    </row>
    <row r="150" ht="20.25" customHeight="1">
      <c r="A150" s="4181"/>
      <c r="B150" s="4181"/>
      <c r="C150" s="4181"/>
      <c r="D150" s="4181"/>
      <c r="E150" s="4181"/>
      <c r="F150" s="4181"/>
      <c r="G150" s="4181"/>
      <c r="H150" s="4181"/>
      <c r="I150" s="4181"/>
      <c r="J150" s="4181"/>
      <c r="K150" s="4181"/>
      <c r="L150" s="4181"/>
      <c r="M150" s="4181"/>
      <c r="N150" s="4181"/>
      <c r="O150" s="4181"/>
      <c r="P150" s="4181"/>
      <c r="Q150" s="4181"/>
      <c r="R150" s="4181"/>
      <c r="S150" s="4181"/>
      <c r="T150" s="4181"/>
      <c r="U150" s="4181"/>
      <c r="V150" s="4181"/>
      <c r="W150" s="4181"/>
      <c r="X150" s="4181"/>
      <c r="Y150" s="4181"/>
      <c r="Z150" s="4181"/>
    </row>
    <row r="151" ht="20.25" customHeight="1">
      <c r="A151" s="4181"/>
      <c r="B151" s="4181"/>
      <c r="C151" s="4181"/>
      <c r="D151" s="4181"/>
      <c r="E151" s="4181"/>
      <c r="F151" s="4181"/>
      <c r="G151" s="4181"/>
      <c r="H151" s="4181"/>
      <c r="I151" s="4181"/>
      <c r="J151" s="4181"/>
      <c r="K151" s="4181"/>
      <c r="L151" s="4181"/>
      <c r="M151" s="4181"/>
      <c r="N151" s="4181"/>
      <c r="O151" s="4181"/>
      <c r="P151" s="4181"/>
      <c r="Q151" s="4181"/>
      <c r="R151" s="4181"/>
      <c r="S151" s="4181"/>
      <c r="T151" s="4181"/>
      <c r="U151" s="4181"/>
      <c r="V151" s="4181"/>
      <c r="W151" s="4181"/>
      <c r="X151" s="4181"/>
      <c r="Y151" s="4181"/>
      <c r="Z151" s="4181"/>
    </row>
    <row r="152" ht="20.25" customHeight="1">
      <c r="A152" s="4181"/>
      <c r="B152" s="4181"/>
      <c r="C152" s="4181"/>
      <c r="D152" s="4181"/>
      <c r="E152" s="4181"/>
      <c r="F152" s="4181"/>
      <c r="G152" s="4181"/>
      <c r="H152" s="4181"/>
      <c r="I152" s="4181"/>
      <c r="J152" s="4181"/>
      <c r="K152" s="4181"/>
      <c r="L152" s="4181"/>
      <c r="M152" s="4181"/>
      <c r="N152" s="4181"/>
      <c r="O152" s="4181"/>
      <c r="P152" s="4181"/>
      <c r="Q152" s="4181"/>
      <c r="R152" s="4181"/>
      <c r="S152" s="4181"/>
      <c r="T152" s="4181"/>
      <c r="U152" s="4181"/>
      <c r="V152" s="4181"/>
      <c r="W152" s="4181"/>
      <c r="X152" s="4181"/>
      <c r="Y152" s="4181"/>
      <c r="Z152" s="4181"/>
    </row>
    <row r="153" ht="20.25" customHeight="1">
      <c r="A153" s="4181"/>
      <c r="B153" s="4181"/>
      <c r="C153" s="4181"/>
      <c r="D153" s="4181"/>
      <c r="E153" s="4181"/>
      <c r="F153" s="4181"/>
      <c r="G153" s="4181"/>
      <c r="H153" s="4181"/>
      <c r="I153" s="4181"/>
      <c r="J153" s="4181"/>
      <c r="K153" s="4181"/>
      <c r="L153" s="4181"/>
      <c r="M153" s="4181"/>
      <c r="N153" s="4181"/>
      <c r="O153" s="4181"/>
      <c r="P153" s="4181"/>
      <c r="Q153" s="4181"/>
      <c r="R153" s="4181"/>
      <c r="S153" s="4181"/>
      <c r="T153" s="4181"/>
      <c r="U153" s="4181"/>
      <c r="V153" s="4181"/>
      <c r="W153" s="4181"/>
      <c r="X153" s="4181"/>
      <c r="Y153" s="4181"/>
      <c r="Z153" s="4181"/>
    </row>
    <row r="154" ht="20.25" customHeight="1">
      <c r="A154" s="4181"/>
      <c r="B154" s="4181"/>
      <c r="C154" s="4181"/>
      <c r="D154" s="4181"/>
      <c r="E154" s="4181"/>
      <c r="F154" s="4181"/>
      <c r="G154" s="4181"/>
      <c r="H154" s="4181"/>
      <c r="I154" s="4181"/>
      <c r="J154" s="4181"/>
      <c r="K154" s="4181"/>
      <c r="L154" s="4181"/>
      <c r="M154" s="4181"/>
      <c r="N154" s="4181"/>
      <c r="O154" s="4181"/>
      <c r="P154" s="4181"/>
      <c r="Q154" s="4181"/>
      <c r="R154" s="4181"/>
      <c r="S154" s="4181"/>
      <c r="T154" s="4181"/>
      <c r="U154" s="4181"/>
      <c r="V154" s="4181"/>
      <c r="W154" s="4181"/>
      <c r="X154" s="4181"/>
      <c r="Y154" s="4181"/>
      <c r="Z154" s="4181"/>
    </row>
    <row r="155" ht="20.25" customHeight="1">
      <c r="A155" s="4181"/>
      <c r="B155" s="4181"/>
      <c r="C155" s="4181"/>
      <c r="D155" s="4181"/>
      <c r="E155" s="4181"/>
      <c r="F155" s="4181"/>
      <c r="G155" s="4181"/>
      <c r="H155" s="4181"/>
      <c r="I155" s="4181"/>
      <c r="J155" s="4181"/>
      <c r="K155" s="4181"/>
      <c r="L155" s="4181"/>
      <c r="M155" s="4181"/>
      <c r="N155" s="4181"/>
      <c r="O155" s="4181"/>
      <c r="P155" s="4181"/>
      <c r="Q155" s="4181"/>
      <c r="R155" s="4181"/>
      <c r="S155" s="4181"/>
      <c r="T155" s="4181"/>
      <c r="U155" s="4181"/>
      <c r="V155" s="4181"/>
      <c r="W155" s="4181"/>
      <c r="X155" s="4181"/>
      <c r="Y155" s="4181"/>
      <c r="Z155" s="4181"/>
    </row>
    <row r="156" ht="20.25" customHeight="1">
      <c r="A156" s="4181"/>
      <c r="B156" s="4181"/>
      <c r="C156" s="4181"/>
      <c r="D156" s="4181"/>
      <c r="E156" s="4181"/>
      <c r="F156" s="4181"/>
      <c r="G156" s="4181"/>
      <c r="H156" s="4181"/>
      <c r="I156" s="4181"/>
      <c r="J156" s="4181"/>
      <c r="K156" s="4181"/>
      <c r="L156" s="4181"/>
      <c r="M156" s="4181"/>
      <c r="N156" s="4181"/>
      <c r="O156" s="4181"/>
      <c r="P156" s="4181"/>
      <c r="Q156" s="4181"/>
      <c r="R156" s="4181"/>
      <c r="S156" s="4181"/>
      <c r="T156" s="4181"/>
      <c r="U156" s="4181"/>
      <c r="V156" s="4181"/>
      <c r="W156" s="4181"/>
      <c r="X156" s="4181"/>
      <c r="Y156" s="4181"/>
      <c r="Z156" s="4181"/>
    </row>
    <row r="157" ht="20.25" customHeight="1">
      <c r="A157" s="4181"/>
      <c r="B157" s="4181"/>
      <c r="C157" s="4181"/>
      <c r="D157" s="4181"/>
      <c r="E157" s="4181"/>
      <c r="F157" s="4181"/>
      <c r="G157" s="4181"/>
      <c r="H157" s="4181"/>
      <c r="I157" s="4181"/>
      <c r="J157" s="4181"/>
      <c r="K157" s="4181"/>
      <c r="L157" s="4181"/>
      <c r="M157" s="4181"/>
      <c r="N157" s="4181"/>
      <c r="O157" s="4181"/>
      <c r="P157" s="4181"/>
      <c r="Q157" s="4181"/>
      <c r="R157" s="4181"/>
      <c r="S157" s="4181"/>
      <c r="T157" s="4181"/>
      <c r="U157" s="4181"/>
      <c r="V157" s="4181"/>
      <c r="W157" s="4181"/>
      <c r="X157" s="4181"/>
      <c r="Y157" s="4181"/>
      <c r="Z157" s="4181"/>
    </row>
    <row r="158" ht="20.25" customHeight="1">
      <c r="A158" s="4181"/>
      <c r="B158" s="4181"/>
      <c r="C158" s="4181"/>
      <c r="D158" s="4181"/>
      <c r="E158" s="4181"/>
      <c r="F158" s="4181"/>
      <c r="G158" s="4181"/>
      <c r="H158" s="4181"/>
      <c r="I158" s="4181"/>
      <c r="J158" s="4181"/>
      <c r="K158" s="4181"/>
      <c r="L158" s="4181"/>
      <c r="M158" s="4181"/>
      <c r="N158" s="4181"/>
      <c r="O158" s="4181"/>
      <c r="P158" s="4181"/>
      <c r="Q158" s="4181"/>
      <c r="R158" s="4181"/>
      <c r="S158" s="4181"/>
      <c r="T158" s="4181"/>
      <c r="U158" s="4181"/>
      <c r="V158" s="4181"/>
      <c r="W158" s="4181"/>
      <c r="X158" s="4181"/>
      <c r="Y158" s="4181"/>
      <c r="Z158" s="4181"/>
    </row>
    <row r="159" ht="20.25" customHeight="1">
      <c r="A159" s="4181"/>
      <c r="B159" s="4181"/>
      <c r="C159" s="4181"/>
      <c r="D159" s="4181"/>
      <c r="E159" s="4181"/>
      <c r="F159" s="4181"/>
      <c r="G159" s="4181"/>
      <c r="H159" s="4181"/>
      <c r="I159" s="4181"/>
      <c r="J159" s="4181"/>
      <c r="K159" s="4181"/>
      <c r="L159" s="4181"/>
      <c r="M159" s="4181"/>
      <c r="N159" s="4181"/>
      <c r="O159" s="4181"/>
      <c r="P159" s="4181"/>
      <c r="Q159" s="4181"/>
      <c r="R159" s="4181"/>
      <c r="S159" s="4181"/>
      <c r="T159" s="4181"/>
      <c r="U159" s="4181"/>
      <c r="V159" s="4181"/>
      <c r="W159" s="4181"/>
      <c r="X159" s="4181"/>
      <c r="Y159" s="4181"/>
      <c r="Z159" s="4181"/>
    </row>
    <row r="160" ht="20.25" customHeight="1">
      <c r="A160" s="4181"/>
      <c r="B160" s="4181"/>
      <c r="C160" s="4181"/>
      <c r="D160" s="4181"/>
      <c r="E160" s="4181"/>
      <c r="F160" s="4181"/>
      <c r="G160" s="4181"/>
      <c r="H160" s="4181"/>
      <c r="I160" s="4181"/>
      <c r="J160" s="4181"/>
      <c r="K160" s="4181"/>
      <c r="L160" s="4181"/>
      <c r="M160" s="4181"/>
      <c r="N160" s="4181"/>
      <c r="O160" s="4181"/>
      <c r="P160" s="4181"/>
      <c r="Q160" s="4181"/>
      <c r="R160" s="4181"/>
      <c r="S160" s="4181"/>
      <c r="T160" s="4181"/>
      <c r="U160" s="4181"/>
      <c r="V160" s="4181"/>
      <c r="W160" s="4181"/>
      <c r="X160" s="4181"/>
      <c r="Y160" s="4181"/>
      <c r="Z160" s="4181"/>
    </row>
    <row r="161" ht="20.25" customHeight="1">
      <c r="A161" s="4181"/>
      <c r="B161" s="4181"/>
      <c r="C161" s="4181"/>
      <c r="D161" s="4181"/>
      <c r="E161" s="4181"/>
      <c r="F161" s="4181"/>
      <c r="G161" s="4181"/>
      <c r="H161" s="4181"/>
      <c r="I161" s="4181"/>
      <c r="J161" s="4181"/>
      <c r="K161" s="4181"/>
      <c r="L161" s="4181"/>
      <c r="M161" s="4181"/>
      <c r="N161" s="4181"/>
      <c r="O161" s="4181"/>
      <c r="P161" s="4181"/>
      <c r="Q161" s="4181"/>
      <c r="R161" s="4181"/>
      <c r="S161" s="4181"/>
      <c r="T161" s="4181"/>
      <c r="U161" s="4181"/>
      <c r="V161" s="4181"/>
      <c r="W161" s="4181"/>
      <c r="X161" s="4181"/>
      <c r="Y161" s="4181"/>
      <c r="Z161" s="4181"/>
    </row>
    <row r="162" ht="20.25" customHeight="1">
      <c r="A162" s="4181"/>
      <c r="B162" s="4181"/>
      <c r="C162" s="4181"/>
      <c r="D162" s="4181"/>
      <c r="E162" s="4181"/>
      <c r="F162" s="4181"/>
      <c r="G162" s="4181"/>
      <c r="H162" s="4181"/>
      <c r="I162" s="4181"/>
      <c r="J162" s="4181"/>
      <c r="K162" s="4181"/>
      <c r="L162" s="4181"/>
      <c r="M162" s="4181"/>
      <c r="N162" s="4181"/>
      <c r="O162" s="4181"/>
      <c r="P162" s="4181"/>
      <c r="Q162" s="4181"/>
      <c r="R162" s="4181"/>
      <c r="S162" s="4181"/>
      <c r="T162" s="4181"/>
      <c r="U162" s="4181"/>
      <c r="V162" s="4181"/>
      <c r="W162" s="4181"/>
      <c r="X162" s="4181"/>
      <c r="Y162" s="4181"/>
      <c r="Z162" s="4181"/>
    </row>
    <row r="163" ht="20.25" customHeight="1">
      <c r="A163" s="4181"/>
      <c r="B163" s="4181"/>
      <c r="C163" s="4181"/>
      <c r="D163" s="4181"/>
      <c r="E163" s="4181"/>
      <c r="F163" s="4181"/>
      <c r="G163" s="4181"/>
      <c r="H163" s="4181"/>
      <c r="I163" s="4181"/>
      <c r="J163" s="4181"/>
      <c r="K163" s="4181"/>
      <c r="L163" s="4181"/>
      <c r="M163" s="4181"/>
      <c r="N163" s="4181"/>
      <c r="O163" s="4181"/>
      <c r="P163" s="4181"/>
      <c r="Q163" s="4181"/>
      <c r="R163" s="4181"/>
      <c r="S163" s="4181"/>
      <c r="T163" s="4181"/>
      <c r="U163" s="4181"/>
      <c r="V163" s="4181"/>
      <c r="W163" s="4181"/>
      <c r="X163" s="4181"/>
      <c r="Y163" s="4181"/>
      <c r="Z163" s="4181"/>
    </row>
    <row r="164" ht="20.25" customHeight="1">
      <c r="A164" s="4181"/>
      <c r="B164" s="4181"/>
      <c r="C164" s="4181"/>
      <c r="D164" s="4181"/>
      <c r="E164" s="4181"/>
      <c r="F164" s="4181"/>
      <c r="G164" s="4181"/>
      <c r="H164" s="4181"/>
      <c r="I164" s="4181"/>
      <c r="J164" s="4181"/>
      <c r="K164" s="4181"/>
      <c r="L164" s="4181"/>
      <c r="M164" s="4181"/>
      <c r="N164" s="4181"/>
      <c r="O164" s="4181"/>
      <c r="P164" s="4181"/>
      <c r="Q164" s="4181"/>
      <c r="R164" s="4181"/>
      <c r="S164" s="4181"/>
      <c r="T164" s="4181"/>
      <c r="U164" s="4181"/>
      <c r="V164" s="4181"/>
      <c r="W164" s="4181"/>
      <c r="X164" s="4181"/>
      <c r="Y164" s="4181"/>
      <c r="Z164" s="4181"/>
    </row>
    <row r="165" ht="20.25" customHeight="1">
      <c r="A165" s="4181"/>
      <c r="B165" s="4181"/>
      <c r="C165" s="4181"/>
      <c r="D165" s="4181"/>
      <c r="E165" s="4181"/>
      <c r="F165" s="4181"/>
      <c r="G165" s="4181"/>
      <c r="H165" s="4181"/>
      <c r="I165" s="4181"/>
      <c r="J165" s="4181"/>
      <c r="K165" s="4181"/>
      <c r="L165" s="4181"/>
      <c r="M165" s="4181"/>
      <c r="N165" s="4181"/>
      <c r="O165" s="4181"/>
      <c r="P165" s="4181"/>
      <c r="Q165" s="4181"/>
      <c r="R165" s="4181"/>
      <c r="S165" s="4181"/>
      <c r="T165" s="4181"/>
      <c r="U165" s="4181"/>
      <c r="V165" s="4181"/>
      <c r="W165" s="4181"/>
      <c r="X165" s="4181"/>
      <c r="Y165" s="4181"/>
      <c r="Z165" s="4181"/>
    </row>
    <row r="166" ht="20.25" customHeight="1">
      <c r="A166" s="4181"/>
      <c r="B166" s="4181"/>
      <c r="C166" s="4181"/>
      <c r="D166" s="4181"/>
      <c r="E166" s="4181"/>
      <c r="F166" s="4181"/>
      <c r="G166" s="4181"/>
      <c r="H166" s="4181"/>
      <c r="I166" s="4181"/>
      <c r="J166" s="4181"/>
      <c r="K166" s="4181"/>
      <c r="L166" s="4181"/>
      <c r="M166" s="4181"/>
      <c r="N166" s="4181"/>
      <c r="O166" s="4181"/>
      <c r="P166" s="4181"/>
      <c r="Q166" s="4181"/>
      <c r="R166" s="4181"/>
      <c r="S166" s="4181"/>
      <c r="T166" s="4181"/>
      <c r="U166" s="4181"/>
      <c r="V166" s="4181"/>
      <c r="W166" s="4181"/>
      <c r="X166" s="4181"/>
      <c r="Y166" s="4181"/>
      <c r="Z166" s="4181"/>
    </row>
    <row r="167" ht="20.25" customHeight="1">
      <c r="A167" s="4181"/>
      <c r="B167" s="4181"/>
      <c r="C167" s="4181"/>
      <c r="D167" s="4181"/>
      <c r="E167" s="4181"/>
      <c r="F167" s="4181"/>
      <c r="G167" s="4181"/>
      <c r="H167" s="4181"/>
      <c r="I167" s="4181"/>
      <c r="J167" s="4181"/>
      <c r="K167" s="4181"/>
      <c r="L167" s="4181"/>
      <c r="M167" s="4181"/>
      <c r="N167" s="4181"/>
      <c r="O167" s="4181"/>
      <c r="P167" s="4181"/>
      <c r="Q167" s="4181"/>
      <c r="R167" s="4181"/>
      <c r="S167" s="4181"/>
      <c r="T167" s="4181"/>
      <c r="U167" s="4181"/>
      <c r="V167" s="4181"/>
      <c r="W167" s="4181"/>
      <c r="X167" s="4181"/>
      <c r="Y167" s="4181"/>
      <c r="Z167" s="4181"/>
    </row>
    <row r="168" ht="20.25" customHeight="1">
      <c r="A168" s="4181"/>
      <c r="B168" s="4181"/>
      <c r="C168" s="4181"/>
      <c r="D168" s="4181"/>
      <c r="E168" s="4181"/>
      <c r="F168" s="4181"/>
      <c r="G168" s="4181"/>
      <c r="H168" s="4181"/>
      <c r="I168" s="4181"/>
      <c r="J168" s="4181"/>
      <c r="K168" s="4181"/>
      <c r="L168" s="4181"/>
      <c r="M168" s="4181"/>
      <c r="N168" s="4181"/>
      <c r="O168" s="4181"/>
      <c r="P168" s="4181"/>
      <c r="Q168" s="4181"/>
      <c r="R168" s="4181"/>
      <c r="S168" s="4181"/>
      <c r="T168" s="4181"/>
      <c r="U168" s="4181"/>
      <c r="V168" s="4181"/>
      <c r="W168" s="4181"/>
      <c r="X168" s="4181"/>
      <c r="Y168" s="4181"/>
      <c r="Z168" s="4181"/>
    </row>
    <row r="169" ht="20.25" customHeight="1">
      <c r="A169" s="4181"/>
      <c r="B169" s="4181"/>
      <c r="C169" s="4181"/>
      <c r="D169" s="4181"/>
      <c r="E169" s="4181"/>
      <c r="F169" s="4181"/>
      <c r="G169" s="4181"/>
      <c r="H169" s="4181"/>
      <c r="I169" s="4181"/>
      <c r="J169" s="4181"/>
      <c r="K169" s="4181"/>
      <c r="L169" s="4181"/>
      <c r="M169" s="4181"/>
      <c r="N169" s="4181"/>
      <c r="O169" s="4181"/>
      <c r="P169" s="4181"/>
      <c r="Q169" s="4181"/>
      <c r="R169" s="4181"/>
      <c r="S169" s="4181"/>
      <c r="T169" s="4181"/>
      <c r="U169" s="4181"/>
      <c r="V169" s="4181"/>
      <c r="W169" s="4181"/>
      <c r="X169" s="4181"/>
      <c r="Y169" s="4181"/>
      <c r="Z169" s="4181"/>
    </row>
    <row r="170" ht="20.25" customHeight="1">
      <c r="A170" s="4181"/>
      <c r="B170" s="4181"/>
      <c r="C170" s="4181"/>
      <c r="D170" s="4181"/>
      <c r="E170" s="4181"/>
      <c r="F170" s="4181"/>
      <c r="G170" s="4181"/>
      <c r="H170" s="4181"/>
      <c r="I170" s="4181"/>
      <c r="J170" s="4181"/>
      <c r="K170" s="4181"/>
      <c r="L170" s="4181"/>
      <c r="M170" s="4181"/>
      <c r="N170" s="4181"/>
      <c r="O170" s="4181"/>
      <c r="P170" s="4181"/>
      <c r="Q170" s="4181"/>
      <c r="R170" s="4181"/>
      <c r="S170" s="4181"/>
      <c r="T170" s="4181"/>
      <c r="U170" s="4181"/>
      <c r="V170" s="4181"/>
      <c r="W170" s="4181"/>
      <c r="X170" s="4181"/>
      <c r="Y170" s="4181"/>
      <c r="Z170" s="4181"/>
    </row>
    <row r="171" ht="20.25" customHeight="1">
      <c r="A171" s="4181"/>
      <c r="B171" s="4181"/>
      <c r="C171" s="4181"/>
      <c r="D171" s="4181"/>
      <c r="E171" s="4181"/>
      <c r="F171" s="4181"/>
      <c r="G171" s="4181"/>
      <c r="H171" s="4181"/>
      <c r="I171" s="4181"/>
      <c r="J171" s="4181"/>
      <c r="K171" s="4181"/>
      <c r="L171" s="4181"/>
      <c r="M171" s="4181"/>
      <c r="N171" s="4181"/>
      <c r="O171" s="4181"/>
      <c r="P171" s="4181"/>
      <c r="Q171" s="4181"/>
      <c r="R171" s="4181"/>
      <c r="S171" s="4181"/>
      <c r="T171" s="4181"/>
      <c r="U171" s="4181"/>
      <c r="V171" s="4181"/>
      <c r="W171" s="4181"/>
      <c r="X171" s="4181"/>
      <c r="Y171" s="4181"/>
      <c r="Z171" s="4181"/>
    </row>
    <row r="172" ht="20.25" customHeight="1">
      <c r="A172" s="4181"/>
      <c r="B172" s="4181"/>
      <c r="C172" s="4181"/>
      <c r="D172" s="4181"/>
      <c r="E172" s="4181"/>
      <c r="F172" s="4181"/>
      <c r="G172" s="4181"/>
      <c r="H172" s="4181"/>
      <c r="I172" s="4181"/>
      <c r="J172" s="4181"/>
      <c r="K172" s="4181"/>
      <c r="L172" s="4181"/>
      <c r="M172" s="4181"/>
      <c r="N172" s="4181"/>
      <c r="O172" s="4181"/>
      <c r="P172" s="4181"/>
      <c r="Q172" s="4181"/>
      <c r="R172" s="4181"/>
      <c r="S172" s="4181"/>
      <c r="T172" s="4181"/>
      <c r="U172" s="4181"/>
      <c r="V172" s="4181"/>
      <c r="W172" s="4181"/>
      <c r="X172" s="4181"/>
      <c r="Y172" s="4181"/>
      <c r="Z172" s="4181"/>
    </row>
    <row r="173" ht="20.25" customHeight="1">
      <c r="A173" s="4181"/>
      <c r="B173" s="4181"/>
      <c r="C173" s="4181"/>
      <c r="D173" s="4181"/>
      <c r="E173" s="4181"/>
      <c r="F173" s="4181"/>
      <c r="G173" s="4181"/>
      <c r="H173" s="4181"/>
      <c r="I173" s="4181"/>
      <c r="J173" s="4181"/>
      <c r="K173" s="4181"/>
      <c r="L173" s="4181"/>
      <c r="M173" s="4181"/>
      <c r="N173" s="4181"/>
      <c r="O173" s="4181"/>
      <c r="P173" s="4181"/>
      <c r="Q173" s="4181"/>
      <c r="R173" s="4181"/>
      <c r="S173" s="4181"/>
      <c r="T173" s="4181"/>
      <c r="U173" s="4181"/>
      <c r="V173" s="4181"/>
      <c r="W173" s="4181"/>
      <c r="X173" s="4181"/>
      <c r="Y173" s="4181"/>
      <c r="Z173" s="4181"/>
    </row>
    <row r="174" ht="20.25" customHeight="1">
      <c r="A174" s="4181"/>
      <c r="B174" s="4181"/>
      <c r="C174" s="4181"/>
      <c r="D174" s="4181"/>
      <c r="E174" s="4181"/>
      <c r="F174" s="4181"/>
      <c r="G174" s="4181"/>
      <c r="H174" s="4181"/>
      <c r="I174" s="4181"/>
      <c r="J174" s="4181"/>
      <c r="K174" s="4181"/>
      <c r="L174" s="4181"/>
      <c r="M174" s="4181"/>
      <c r="N174" s="4181"/>
      <c r="O174" s="4181"/>
      <c r="P174" s="4181"/>
      <c r="Q174" s="4181"/>
      <c r="R174" s="4181"/>
      <c r="S174" s="4181"/>
      <c r="T174" s="4181"/>
      <c r="U174" s="4181"/>
      <c r="V174" s="4181"/>
      <c r="W174" s="4181"/>
      <c r="X174" s="4181"/>
      <c r="Y174" s="4181"/>
      <c r="Z174" s="4181"/>
    </row>
    <row r="175" ht="20.25" customHeight="1">
      <c r="A175" s="4181"/>
      <c r="B175" s="4181"/>
      <c r="C175" s="4181"/>
      <c r="D175" s="4181"/>
      <c r="E175" s="4181"/>
      <c r="F175" s="4181"/>
      <c r="G175" s="4181"/>
      <c r="H175" s="4181"/>
      <c r="I175" s="4181"/>
      <c r="J175" s="4181"/>
      <c r="K175" s="4181"/>
      <c r="L175" s="4181"/>
      <c r="M175" s="4181"/>
      <c r="N175" s="4181"/>
      <c r="O175" s="4181"/>
      <c r="P175" s="4181"/>
      <c r="Q175" s="4181"/>
      <c r="R175" s="4181"/>
      <c r="S175" s="4181"/>
      <c r="T175" s="4181"/>
      <c r="U175" s="4181"/>
      <c r="V175" s="4181"/>
      <c r="W175" s="4181"/>
      <c r="X175" s="4181"/>
      <c r="Y175" s="4181"/>
      <c r="Z175" s="4181"/>
    </row>
    <row r="176" ht="20.25" customHeight="1">
      <c r="A176" s="4181"/>
      <c r="B176" s="4181"/>
      <c r="C176" s="4181"/>
      <c r="D176" s="4181"/>
      <c r="E176" s="4181"/>
      <c r="F176" s="4181"/>
      <c r="G176" s="4181"/>
      <c r="H176" s="4181"/>
      <c r="I176" s="4181"/>
      <c r="J176" s="4181"/>
      <c r="K176" s="4181"/>
      <c r="L176" s="4181"/>
      <c r="M176" s="4181"/>
      <c r="N176" s="4181"/>
      <c r="O176" s="4181"/>
      <c r="P176" s="4181"/>
      <c r="Q176" s="4181"/>
      <c r="R176" s="4181"/>
      <c r="S176" s="4181"/>
      <c r="T176" s="4181"/>
      <c r="U176" s="4181"/>
      <c r="V176" s="4181"/>
      <c r="W176" s="4181"/>
      <c r="X176" s="4181"/>
      <c r="Y176" s="4181"/>
      <c r="Z176" s="4181"/>
    </row>
    <row r="177" ht="20.25" customHeight="1">
      <c r="A177" s="4181"/>
      <c r="B177" s="4181"/>
      <c r="C177" s="4181"/>
      <c r="D177" s="4181"/>
      <c r="E177" s="4181"/>
      <c r="F177" s="4181"/>
      <c r="G177" s="4181"/>
      <c r="H177" s="4181"/>
      <c r="I177" s="4181"/>
      <c r="J177" s="4181"/>
      <c r="K177" s="4181"/>
      <c r="L177" s="4181"/>
      <c r="M177" s="4181"/>
      <c r="N177" s="4181"/>
      <c r="O177" s="4181"/>
      <c r="P177" s="4181"/>
      <c r="Q177" s="4181"/>
      <c r="R177" s="4181"/>
      <c r="S177" s="4181"/>
      <c r="T177" s="4181"/>
      <c r="U177" s="4181"/>
      <c r="V177" s="4181"/>
      <c r="W177" s="4181"/>
      <c r="X177" s="4181"/>
      <c r="Y177" s="4181"/>
      <c r="Z177" s="4181"/>
    </row>
    <row r="178" ht="20.25" customHeight="1">
      <c r="A178" s="4181"/>
      <c r="B178" s="4181"/>
      <c r="C178" s="4181"/>
      <c r="D178" s="4181"/>
      <c r="E178" s="4181"/>
      <c r="F178" s="4181"/>
      <c r="G178" s="4181"/>
      <c r="H178" s="4181"/>
      <c r="I178" s="4181"/>
      <c r="J178" s="4181"/>
      <c r="K178" s="4181"/>
      <c r="L178" s="4181"/>
      <c r="M178" s="4181"/>
      <c r="N178" s="4181"/>
      <c r="O178" s="4181"/>
      <c r="P178" s="4181"/>
      <c r="Q178" s="4181"/>
      <c r="R178" s="4181"/>
      <c r="S178" s="4181"/>
      <c r="T178" s="4181"/>
      <c r="U178" s="4181"/>
      <c r="V178" s="4181"/>
      <c r="W178" s="4181"/>
      <c r="X178" s="4181"/>
      <c r="Y178" s="4181"/>
      <c r="Z178" s="4181"/>
    </row>
    <row r="179" ht="20.25" customHeight="1">
      <c r="A179" s="4181"/>
      <c r="B179" s="4181"/>
      <c r="C179" s="4181"/>
      <c r="D179" s="4181"/>
      <c r="E179" s="4181"/>
      <c r="F179" s="4181"/>
      <c r="G179" s="4181"/>
      <c r="H179" s="4181"/>
      <c r="I179" s="4181"/>
      <c r="J179" s="4181"/>
      <c r="K179" s="4181"/>
      <c r="L179" s="4181"/>
      <c r="M179" s="4181"/>
      <c r="N179" s="4181"/>
      <c r="O179" s="4181"/>
      <c r="P179" s="4181"/>
      <c r="Q179" s="4181"/>
      <c r="R179" s="4181"/>
      <c r="S179" s="4181"/>
      <c r="T179" s="4181"/>
      <c r="U179" s="4181"/>
      <c r="V179" s="4181"/>
      <c r="W179" s="4181"/>
      <c r="X179" s="4181"/>
      <c r="Y179" s="4181"/>
      <c r="Z179" s="4181"/>
    </row>
    <row r="180" ht="20.25" customHeight="1">
      <c r="A180" s="4181"/>
      <c r="B180" s="4181"/>
      <c r="C180" s="4181"/>
      <c r="D180" s="4181"/>
      <c r="E180" s="4181"/>
      <c r="F180" s="4181"/>
      <c r="G180" s="4181"/>
      <c r="H180" s="4181"/>
      <c r="I180" s="4181"/>
      <c r="J180" s="4181"/>
      <c r="K180" s="4181"/>
      <c r="L180" s="4181"/>
      <c r="M180" s="4181"/>
      <c r="N180" s="4181"/>
      <c r="O180" s="4181"/>
      <c r="P180" s="4181"/>
      <c r="Q180" s="4181"/>
      <c r="R180" s="4181"/>
      <c r="S180" s="4181"/>
      <c r="T180" s="4181"/>
      <c r="U180" s="4181"/>
      <c r="V180" s="4181"/>
      <c r="W180" s="4181"/>
      <c r="X180" s="4181"/>
      <c r="Y180" s="4181"/>
      <c r="Z180" s="4181"/>
    </row>
    <row r="181" ht="20.25" customHeight="1">
      <c r="A181" s="4181"/>
      <c r="B181" s="4181"/>
      <c r="C181" s="4181"/>
      <c r="D181" s="4181"/>
      <c r="E181" s="4181"/>
      <c r="F181" s="4181"/>
      <c r="G181" s="4181"/>
      <c r="H181" s="4181"/>
      <c r="I181" s="4181"/>
      <c r="J181" s="4181"/>
      <c r="K181" s="4181"/>
      <c r="L181" s="4181"/>
      <c r="M181" s="4181"/>
      <c r="N181" s="4181"/>
      <c r="O181" s="4181"/>
      <c r="P181" s="4181"/>
      <c r="Q181" s="4181"/>
      <c r="R181" s="4181"/>
      <c r="S181" s="4181"/>
      <c r="T181" s="4181"/>
      <c r="U181" s="4181"/>
      <c r="V181" s="4181"/>
      <c r="W181" s="4181"/>
      <c r="X181" s="4181"/>
      <c r="Y181" s="4181"/>
      <c r="Z181" s="4181"/>
    </row>
    <row r="182" ht="20.25" customHeight="1">
      <c r="A182" s="4181"/>
      <c r="B182" s="4181"/>
      <c r="C182" s="4181"/>
      <c r="D182" s="4181"/>
      <c r="E182" s="4181"/>
      <c r="F182" s="4181"/>
      <c r="G182" s="4181"/>
      <c r="H182" s="4181"/>
      <c r="I182" s="4181"/>
      <c r="J182" s="4181"/>
      <c r="K182" s="4181"/>
      <c r="L182" s="4181"/>
      <c r="M182" s="4181"/>
      <c r="N182" s="4181"/>
      <c r="O182" s="4181"/>
      <c r="P182" s="4181"/>
      <c r="Q182" s="4181"/>
      <c r="R182" s="4181"/>
      <c r="S182" s="4181"/>
      <c r="T182" s="4181"/>
      <c r="U182" s="4181"/>
      <c r="V182" s="4181"/>
      <c r="W182" s="4181"/>
      <c r="X182" s="4181"/>
      <c r="Y182" s="4181"/>
      <c r="Z182" s="4181"/>
    </row>
    <row r="183" ht="20.25" customHeight="1">
      <c r="A183" s="4181"/>
      <c r="B183" s="4181"/>
      <c r="C183" s="4181"/>
      <c r="D183" s="4181"/>
      <c r="E183" s="4181"/>
      <c r="F183" s="4181"/>
      <c r="G183" s="4181"/>
      <c r="H183" s="4181"/>
      <c r="I183" s="4181"/>
      <c r="J183" s="4181"/>
      <c r="K183" s="4181"/>
      <c r="L183" s="4181"/>
      <c r="M183" s="4181"/>
      <c r="N183" s="4181"/>
      <c r="O183" s="4181"/>
      <c r="P183" s="4181"/>
      <c r="Q183" s="4181"/>
      <c r="R183" s="4181"/>
      <c r="S183" s="4181"/>
      <c r="T183" s="4181"/>
      <c r="U183" s="4181"/>
      <c r="V183" s="4181"/>
      <c r="W183" s="4181"/>
      <c r="X183" s="4181"/>
      <c r="Y183" s="4181"/>
      <c r="Z183" s="4181"/>
    </row>
    <row r="184" ht="20.25" customHeight="1">
      <c r="A184" s="4181"/>
      <c r="B184" s="4181"/>
      <c r="C184" s="4181"/>
      <c r="D184" s="4181"/>
      <c r="E184" s="4181"/>
      <c r="F184" s="4181"/>
      <c r="G184" s="4181"/>
      <c r="H184" s="4181"/>
      <c r="I184" s="4181"/>
      <c r="J184" s="4181"/>
      <c r="K184" s="4181"/>
      <c r="L184" s="4181"/>
      <c r="M184" s="4181"/>
      <c r="N184" s="4181"/>
      <c r="O184" s="4181"/>
      <c r="P184" s="4181"/>
      <c r="Q184" s="4181"/>
      <c r="R184" s="4181"/>
      <c r="S184" s="4181"/>
      <c r="T184" s="4181"/>
      <c r="U184" s="4181"/>
      <c r="V184" s="4181"/>
      <c r="W184" s="4181"/>
      <c r="X184" s="4181"/>
      <c r="Y184" s="4181"/>
      <c r="Z184" s="4181"/>
    </row>
    <row r="185" ht="20.25" customHeight="1">
      <c r="A185" s="4181"/>
      <c r="B185" s="4181"/>
      <c r="C185" s="4181"/>
      <c r="D185" s="4181"/>
      <c r="E185" s="4181"/>
      <c r="F185" s="4181"/>
      <c r="G185" s="4181"/>
      <c r="H185" s="4181"/>
      <c r="I185" s="4181"/>
      <c r="J185" s="4181"/>
      <c r="K185" s="4181"/>
      <c r="L185" s="4181"/>
      <c r="M185" s="4181"/>
      <c r="N185" s="4181"/>
      <c r="O185" s="4181"/>
      <c r="P185" s="4181"/>
      <c r="Q185" s="4181"/>
      <c r="R185" s="4181"/>
      <c r="S185" s="4181"/>
      <c r="T185" s="4181"/>
      <c r="U185" s="4181"/>
      <c r="V185" s="4181"/>
      <c r="W185" s="4181"/>
      <c r="X185" s="4181"/>
      <c r="Y185" s="4181"/>
      <c r="Z185" s="4181"/>
    </row>
    <row r="186" ht="20.25" customHeight="1">
      <c r="A186" s="4181"/>
      <c r="B186" s="4181"/>
      <c r="C186" s="4181"/>
      <c r="D186" s="4181"/>
      <c r="E186" s="4181"/>
      <c r="F186" s="4181"/>
      <c r="G186" s="4181"/>
      <c r="H186" s="4181"/>
      <c r="I186" s="4181"/>
      <c r="J186" s="4181"/>
      <c r="K186" s="4181"/>
      <c r="L186" s="4181"/>
      <c r="M186" s="4181"/>
      <c r="N186" s="4181"/>
      <c r="O186" s="4181"/>
      <c r="P186" s="4181"/>
      <c r="Q186" s="4181"/>
      <c r="R186" s="4181"/>
      <c r="S186" s="4181"/>
      <c r="T186" s="4181"/>
      <c r="U186" s="4181"/>
      <c r="V186" s="4181"/>
      <c r="W186" s="4181"/>
      <c r="X186" s="4181"/>
      <c r="Y186" s="4181"/>
      <c r="Z186" s="4181"/>
    </row>
    <row r="187" ht="20.25" customHeight="1">
      <c r="A187" s="4181"/>
      <c r="B187" s="4181"/>
      <c r="C187" s="4181"/>
      <c r="D187" s="4181"/>
      <c r="E187" s="4181"/>
      <c r="F187" s="4181"/>
      <c r="G187" s="4181"/>
      <c r="H187" s="4181"/>
      <c r="I187" s="4181"/>
      <c r="J187" s="4181"/>
      <c r="K187" s="4181"/>
      <c r="L187" s="4181"/>
      <c r="M187" s="4181"/>
      <c r="N187" s="4181"/>
      <c r="O187" s="4181"/>
      <c r="P187" s="4181"/>
      <c r="Q187" s="4181"/>
      <c r="R187" s="4181"/>
      <c r="S187" s="4181"/>
      <c r="T187" s="4181"/>
      <c r="U187" s="4181"/>
      <c r="V187" s="4181"/>
      <c r="W187" s="4181"/>
      <c r="X187" s="4181"/>
      <c r="Y187" s="4181"/>
      <c r="Z187" s="4181"/>
    </row>
    <row r="188" ht="20.25" customHeight="1">
      <c r="A188" s="4181"/>
      <c r="B188" s="4181"/>
      <c r="C188" s="4181"/>
      <c r="D188" s="4181"/>
      <c r="E188" s="4181"/>
      <c r="F188" s="4181"/>
      <c r="G188" s="4181"/>
      <c r="H188" s="4181"/>
      <c r="I188" s="4181"/>
      <c r="J188" s="4181"/>
      <c r="K188" s="4181"/>
      <c r="L188" s="4181"/>
      <c r="M188" s="4181"/>
      <c r="N188" s="4181"/>
      <c r="O188" s="4181"/>
      <c r="P188" s="4181"/>
      <c r="Q188" s="4181"/>
      <c r="R188" s="4181"/>
      <c r="S188" s="4181"/>
      <c r="T188" s="4181"/>
      <c r="U188" s="4181"/>
      <c r="V188" s="4181"/>
      <c r="W188" s="4181"/>
      <c r="X188" s="4181"/>
      <c r="Y188" s="4181"/>
      <c r="Z188" s="4181"/>
    </row>
    <row r="189" ht="20.25" customHeight="1">
      <c r="A189" s="4181"/>
      <c r="B189" s="4181"/>
      <c r="C189" s="4181"/>
      <c r="D189" s="4181"/>
      <c r="E189" s="4181"/>
      <c r="F189" s="4181"/>
      <c r="G189" s="4181"/>
      <c r="H189" s="4181"/>
      <c r="I189" s="4181"/>
      <c r="J189" s="4181"/>
      <c r="K189" s="4181"/>
      <c r="L189" s="4181"/>
      <c r="M189" s="4181"/>
      <c r="N189" s="4181"/>
      <c r="O189" s="4181"/>
      <c r="P189" s="4181"/>
      <c r="Q189" s="4181"/>
      <c r="R189" s="4181"/>
      <c r="S189" s="4181"/>
      <c r="T189" s="4181"/>
      <c r="U189" s="4181"/>
      <c r="V189" s="4181"/>
      <c r="W189" s="4181"/>
      <c r="X189" s="4181"/>
      <c r="Y189" s="4181"/>
      <c r="Z189" s="4181"/>
    </row>
    <row r="190" ht="20.25" customHeight="1">
      <c r="A190" s="4181"/>
      <c r="B190" s="4181"/>
      <c r="C190" s="4181"/>
      <c r="D190" s="4181"/>
      <c r="E190" s="4181"/>
      <c r="F190" s="4181"/>
      <c r="G190" s="4181"/>
      <c r="H190" s="4181"/>
      <c r="I190" s="4181"/>
      <c r="J190" s="4181"/>
      <c r="K190" s="4181"/>
      <c r="L190" s="4181"/>
      <c r="M190" s="4181"/>
      <c r="N190" s="4181"/>
      <c r="O190" s="4181"/>
      <c r="P190" s="4181"/>
      <c r="Q190" s="4181"/>
      <c r="R190" s="4181"/>
      <c r="S190" s="4181"/>
      <c r="T190" s="4181"/>
      <c r="U190" s="4181"/>
      <c r="V190" s="4181"/>
      <c r="W190" s="4181"/>
      <c r="X190" s="4181"/>
      <c r="Y190" s="4181"/>
      <c r="Z190" s="4181"/>
    </row>
    <row r="191" ht="20.25" customHeight="1">
      <c r="A191" s="4181"/>
      <c r="B191" s="4181"/>
      <c r="C191" s="4181"/>
      <c r="D191" s="4181"/>
      <c r="E191" s="4181"/>
      <c r="F191" s="4181"/>
      <c r="G191" s="4181"/>
      <c r="H191" s="4181"/>
      <c r="I191" s="4181"/>
      <c r="J191" s="4181"/>
      <c r="K191" s="4181"/>
      <c r="L191" s="4181"/>
      <c r="M191" s="4181"/>
      <c r="N191" s="4181"/>
      <c r="O191" s="4181"/>
      <c r="P191" s="4181"/>
      <c r="Q191" s="4181"/>
      <c r="R191" s="4181"/>
      <c r="S191" s="4181"/>
      <c r="T191" s="4181"/>
      <c r="U191" s="4181"/>
      <c r="V191" s="4181"/>
      <c r="W191" s="4181"/>
      <c r="X191" s="4181"/>
      <c r="Y191" s="4181"/>
      <c r="Z191" s="4181"/>
    </row>
    <row r="192" ht="20.25" customHeight="1">
      <c r="A192" s="4181"/>
      <c r="B192" s="4181"/>
      <c r="C192" s="4181"/>
      <c r="D192" s="4181"/>
      <c r="E192" s="4181"/>
      <c r="F192" s="4181"/>
      <c r="G192" s="4181"/>
      <c r="H192" s="4181"/>
      <c r="I192" s="4181"/>
      <c r="J192" s="4181"/>
      <c r="K192" s="4181"/>
      <c r="L192" s="4181"/>
      <c r="M192" s="4181"/>
      <c r="N192" s="4181"/>
      <c r="O192" s="4181"/>
      <c r="P192" s="4181"/>
      <c r="Q192" s="4181"/>
      <c r="R192" s="4181"/>
      <c r="S192" s="4181"/>
      <c r="T192" s="4181"/>
      <c r="U192" s="4181"/>
      <c r="V192" s="4181"/>
      <c r="W192" s="4181"/>
      <c r="X192" s="4181"/>
      <c r="Y192" s="4181"/>
      <c r="Z192" s="4181"/>
    </row>
    <row r="193" ht="20.25" customHeight="1">
      <c r="A193" s="4181"/>
      <c r="B193" s="4181"/>
      <c r="C193" s="4181"/>
      <c r="D193" s="4181"/>
      <c r="E193" s="4181"/>
      <c r="F193" s="4181"/>
      <c r="G193" s="4181"/>
      <c r="H193" s="4181"/>
      <c r="I193" s="4181"/>
      <c r="J193" s="4181"/>
      <c r="K193" s="4181"/>
      <c r="L193" s="4181"/>
      <c r="M193" s="4181"/>
      <c r="N193" s="4181"/>
      <c r="O193" s="4181"/>
      <c r="P193" s="4181"/>
      <c r="Q193" s="4181"/>
      <c r="R193" s="4181"/>
      <c r="S193" s="4181"/>
      <c r="T193" s="4181"/>
      <c r="U193" s="4181"/>
      <c r="V193" s="4181"/>
      <c r="W193" s="4181"/>
      <c r="X193" s="4181"/>
      <c r="Y193" s="4181"/>
      <c r="Z193" s="4181"/>
    </row>
    <row r="194" ht="20.25" customHeight="1">
      <c r="A194" s="4181"/>
      <c r="B194" s="4181"/>
      <c r="C194" s="4181"/>
      <c r="D194" s="4181"/>
      <c r="E194" s="4181"/>
      <c r="F194" s="4181"/>
      <c r="G194" s="4181"/>
      <c r="H194" s="4181"/>
      <c r="I194" s="4181"/>
      <c r="J194" s="4181"/>
      <c r="K194" s="4181"/>
      <c r="L194" s="4181"/>
      <c r="M194" s="4181"/>
      <c r="N194" s="4181"/>
      <c r="O194" s="4181"/>
      <c r="P194" s="4181"/>
      <c r="Q194" s="4181"/>
      <c r="R194" s="4181"/>
      <c r="S194" s="4181"/>
      <c r="T194" s="4181"/>
      <c r="U194" s="4181"/>
      <c r="V194" s="4181"/>
      <c r="W194" s="4181"/>
      <c r="X194" s="4181"/>
      <c r="Y194" s="4181"/>
      <c r="Z194" s="4181"/>
    </row>
    <row r="195" ht="20.25" customHeight="1">
      <c r="A195" s="4181"/>
      <c r="B195" s="4181"/>
      <c r="C195" s="4181"/>
      <c r="D195" s="4181"/>
      <c r="E195" s="4181"/>
      <c r="F195" s="4181"/>
      <c r="G195" s="4181"/>
      <c r="H195" s="4181"/>
      <c r="I195" s="4181"/>
      <c r="J195" s="4181"/>
      <c r="K195" s="4181"/>
      <c r="L195" s="4181"/>
      <c r="M195" s="4181"/>
      <c r="N195" s="4181"/>
      <c r="O195" s="4181"/>
      <c r="P195" s="4181"/>
      <c r="Q195" s="4181"/>
      <c r="R195" s="4181"/>
      <c r="S195" s="4181"/>
      <c r="T195" s="4181"/>
      <c r="U195" s="4181"/>
      <c r="V195" s="4181"/>
      <c r="W195" s="4181"/>
      <c r="X195" s="4181"/>
      <c r="Y195" s="4181"/>
      <c r="Z195" s="4181"/>
    </row>
    <row r="196" ht="20.25" customHeight="1">
      <c r="A196" s="4181"/>
      <c r="B196" s="4181"/>
      <c r="C196" s="4181"/>
      <c r="D196" s="4181"/>
      <c r="E196" s="4181"/>
      <c r="F196" s="4181"/>
      <c r="G196" s="4181"/>
      <c r="H196" s="4181"/>
      <c r="I196" s="4181"/>
      <c r="J196" s="4181"/>
      <c r="K196" s="4181"/>
      <c r="L196" s="4181"/>
      <c r="M196" s="4181"/>
      <c r="N196" s="4181"/>
      <c r="O196" s="4181"/>
      <c r="P196" s="4181"/>
      <c r="Q196" s="4181"/>
      <c r="R196" s="4181"/>
      <c r="S196" s="4181"/>
      <c r="T196" s="4181"/>
      <c r="U196" s="4181"/>
      <c r="V196" s="4181"/>
      <c r="W196" s="4181"/>
      <c r="X196" s="4181"/>
      <c r="Y196" s="4181"/>
      <c r="Z196" s="4181"/>
    </row>
    <row r="197" ht="20.25" customHeight="1">
      <c r="A197" s="4181"/>
      <c r="B197" s="4181"/>
      <c r="C197" s="4181"/>
      <c r="D197" s="4181"/>
      <c r="E197" s="4181"/>
      <c r="F197" s="4181"/>
      <c r="G197" s="4181"/>
      <c r="H197" s="4181"/>
      <c r="I197" s="4181"/>
      <c r="J197" s="4181"/>
      <c r="K197" s="4181"/>
      <c r="L197" s="4181"/>
      <c r="M197" s="4181"/>
      <c r="N197" s="4181"/>
      <c r="O197" s="4181"/>
      <c r="P197" s="4181"/>
      <c r="Q197" s="4181"/>
      <c r="R197" s="4181"/>
      <c r="S197" s="4181"/>
      <c r="T197" s="4181"/>
      <c r="U197" s="4181"/>
      <c r="V197" s="4181"/>
      <c r="W197" s="4181"/>
      <c r="X197" s="4181"/>
      <c r="Y197" s="4181"/>
      <c r="Z197" s="4181"/>
    </row>
    <row r="198" ht="20.25" customHeight="1">
      <c r="A198" s="4181"/>
      <c r="B198" s="4181"/>
      <c r="C198" s="4181"/>
      <c r="D198" s="4181"/>
      <c r="E198" s="4181"/>
      <c r="F198" s="4181"/>
      <c r="G198" s="4181"/>
      <c r="H198" s="4181"/>
      <c r="I198" s="4181"/>
      <c r="J198" s="4181"/>
      <c r="K198" s="4181"/>
      <c r="L198" s="4181"/>
      <c r="M198" s="4181"/>
      <c r="N198" s="4181"/>
      <c r="O198" s="4181"/>
      <c r="P198" s="4181"/>
      <c r="Q198" s="4181"/>
      <c r="R198" s="4181"/>
      <c r="S198" s="4181"/>
      <c r="T198" s="4181"/>
      <c r="U198" s="4181"/>
      <c r="V198" s="4181"/>
      <c r="W198" s="4181"/>
      <c r="X198" s="4181"/>
      <c r="Y198" s="4181"/>
      <c r="Z198" s="4181"/>
    </row>
    <row r="199" ht="20.25" customHeight="1">
      <c r="A199" s="4181"/>
      <c r="B199" s="4181"/>
      <c r="C199" s="4181"/>
      <c r="D199" s="4181"/>
      <c r="E199" s="4181"/>
      <c r="F199" s="4181"/>
      <c r="G199" s="4181"/>
      <c r="H199" s="4181"/>
      <c r="I199" s="4181"/>
      <c r="J199" s="4181"/>
      <c r="K199" s="4181"/>
      <c r="L199" s="4181"/>
      <c r="M199" s="4181"/>
      <c r="N199" s="4181"/>
      <c r="O199" s="4181"/>
      <c r="P199" s="4181"/>
      <c r="Q199" s="4181"/>
      <c r="R199" s="4181"/>
      <c r="S199" s="4181"/>
      <c r="T199" s="4181"/>
      <c r="U199" s="4181"/>
      <c r="V199" s="4181"/>
      <c r="W199" s="4181"/>
      <c r="X199" s="4181"/>
      <c r="Y199" s="4181"/>
      <c r="Z199" s="4181"/>
    </row>
    <row r="200" ht="20.25" customHeight="1">
      <c r="A200" s="4181"/>
      <c r="B200" s="4181"/>
      <c r="C200" s="4181"/>
      <c r="D200" s="4181"/>
      <c r="E200" s="4181"/>
      <c r="F200" s="4181"/>
      <c r="G200" s="4181"/>
      <c r="H200" s="4181"/>
      <c r="I200" s="4181"/>
      <c r="J200" s="4181"/>
      <c r="K200" s="4181"/>
      <c r="L200" s="4181"/>
      <c r="M200" s="4181"/>
      <c r="N200" s="4181"/>
      <c r="O200" s="4181"/>
      <c r="P200" s="4181"/>
      <c r="Q200" s="4181"/>
      <c r="R200" s="4181"/>
      <c r="S200" s="4181"/>
      <c r="T200" s="4181"/>
      <c r="U200" s="4181"/>
      <c r="V200" s="4181"/>
      <c r="W200" s="4181"/>
      <c r="X200" s="4181"/>
      <c r="Y200" s="4181"/>
      <c r="Z200" s="4181"/>
    </row>
    <row r="201" ht="20.25" customHeight="1">
      <c r="A201" s="4181"/>
      <c r="B201" s="4181"/>
      <c r="C201" s="4181"/>
      <c r="D201" s="4181"/>
      <c r="E201" s="4181"/>
      <c r="F201" s="4181"/>
      <c r="G201" s="4181"/>
      <c r="H201" s="4181"/>
      <c r="I201" s="4181"/>
      <c r="J201" s="4181"/>
      <c r="K201" s="4181"/>
      <c r="L201" s="4181"/>
      <c r="M201" s="4181"/>
      <c r="N201" s="4181"/>
      <c r="O201" s="4181"/>
      <c r="P201" s="4181"/>
      <c r="Q201" s="4181"/>
      <c r="R201" s="4181"/>
      <c r="S201" s="4181"/>
      <c r="T201" s="4181"/>
      <c r="U201" s="4181"/>
      <c r="V201" s="4181"/>
      <c r="W201" s="4181"/>
      <c r="X201" s="4181"/>
      <c r="Y201" s="4181"/>
      <c r="Z201" s="4181"/>
    </row>
    <row r="202" ht="20.25" customHeight="1">
      <c r="A202" s="4181"/>
      <c r="B202" s="4181"/>
      <c r="C202" s="4181"/>
      <c r="D202" s="4181"/>
      <c r="E202" s="4181"/>
      <c r="F202" s="4181"/>
      <c r="G202" s="4181"/>
      <c r="H202" s="4181"/>
      <c r="I202" s="4181"/>
      <c r="J202" s="4181"/>
      <c r="K202" s="4181"/>
      <c r="L202" s="4181"/>
      <c r="M202" s="4181"/>
      <c r="N202" s="4181"/>
      <c r="O202" s="4181"/>
      <c r="P202" s="4181"/>
      <c r="Q202" s="4181"/>
      <c r="R202" s="4181"/>
      <c r="S202" s="4181"/>
      <c r="T202" s="4181"/>
      <c r="U202" s="4181"/>
      <c r="V202" s="4181"/>
      <c r="W202" s="4181"/>
      <c r="X202" s="4181"/>
      <c r="Y202" s="4181"/>
      <c r="Z202" s="4181"/>
    </row>
    <row r="203" ht="20.25" customHeight="1">
      <c r="A203" s="4181"/>
      <c r="B203" s="4181"/>
      <c r="C203" s="4181"/>
      <c r="D203" s="4181"/>
      <c r="E203" s="4181"/>
      <c r="F203" s="4181"/>
      <c r="G203" s="4181"/>
      <c r="H203" s="4181"/>
      <c r="I203" s="4181"/>
      <c r="J203" s="4181"/>
      <c r="K203" s="4181"/>
      <c r="L203" s="4181"/>
      <c r="M203" s="4181"/>
      <c r="N203" s="4181"/>
      <c r="O203" s="4181"/>
      <c r="P203" s="4181"/>
      <c r="Q203" s="4181"/>
      <c r="R203" s="4181"/>
      <c r="S203" s="4181"/>
      <c r="T203" s="4181"/>
      <c r="U203" s="4181"/>
      <c r="V203" s="4181"/>
      <c r="W203" s="4181"/>
      <c r="X203" s="4181"/>
      <c r="Y203" s="4181"/>
      <c r="Z203" s="4181"/>
    </row>
    <row r="204" ht="20.25" customHeight="1">
      <c r="A204" s="4181"/>
      <c r="B204" s="4181"/>
      <c r="C204" s="4181"/>
      <c r="D204" s="4181"/>
      <c r="E204" s="4181"/>
      <c r="F204" s="4181"/>
      <c r="G204" s="4181"/>
      <c r="H204" s="4181"/>
      <c r="I204" s="4181"/>
      <c r="J204" s="4181"/>
      <c r="K204" s="4181"/>
      <c r="L204" s="4181"/>
      <c r="M204" s="4181"/>
      <c r="N204" s="4181"/>
      <c r="O204" s="4181"/>
      <c r="P204" s="4181"/>
      <c r="Q204" s="4181"/>
      <c r="R204" s="4181"/>
      <c r="S204" s="4181"/>
      <c r="T204" s="4181"/>
      <c r="U204" s="4181"/>
      <c r="V204" s="4181"/>
      <c r="W204" s="4181"/>
      <c r="X204" s="4181"/>
      <c r="Y204" s="4181"/>
      <c r="Z204" s="4181"/>
    </row>
    <row r="205" ht="20.25" customHeight="1">
      <c r="A205" s="4181"/>
      <c r="B205" s="4181"/>
      <c r="C205" s="4181"/>
      <c r="D205" s="4181"/>
      <c r="E205" s="4181"/>
      <c r="F205" s="4181"/>
      <c r="G205" s="4181"/>
      <c r="H205" s="4181"/>
      <c r="I205" s="4181"/>
      <c r="J205" s="4181"/>
      <c r="K205" s="4181"/>
      <c r="L205" s="4181"/>
      <c r="M205" s="4181"/>
      <c r="N205" s="4181"/>
      <c r="O205" s="4181"/>
      <c r="P205" s="4181"/>
      <c r="Q205" s="4181"/>
      <c r="R205" s="4181"/>
      <c r="S205" s="4181"/>
      <c r="T205" s="4181"/>
      <c r="U205" s="4181"/>
      <c r="V205" s="4181"/>
      <c r="W205" s="4181"/>
      <c r="X205" s="4181"/>
      <c r="Y205" s="4181"/>
      <c r="Z205" s="4181"/>
    </row>
    <row r="206" ht="20.25" customHeight="1">
      <c r="A206" s="4181"/>
      <c r="B206" s="4181"/>
      <c r="C206" s="4181"/>
      <c r="D206" s="4181"/>
      <c r="E206" s="4181"/>
      <c r="F206" s="4181"/>
      <c r="G206" s="4181"/>
      <c r="H206" s="4181"/>
      <c r="I206" s="4181"/>
      <c r="J206" s="4181"/>
      <c r="K206" s="4181"/>
      <c r="L206" s="4181"/>
      <c r="M206" s="4181"/>
      <c r="N206" s="4181"/>
      <c r="O206" s="4181"/>
      <c r="P206" s="4181"/>
      <c r="Q206" s="4181"/>
      <c r="R206" s="4181"/>
      <c r="S206" s="4181"/>
      <c r="T206" s="4181"/>
      <c r="U206" s="4181"/>
      <c r="V206" s="4181"/>
      <c r="W206" s="4181"/>
      <c r="X206" s="4181"/>
      <c r="Y206" s="4181"/>
      <c r="Z206" s="4181"/>
    </row>
    <row r="207" ht="20.25" customHeight="1">
      <c r="A207" s="4181"/>
      <c r="B207" s="4181"/>
      <c r="C207" s="4181"/>
      <c r="D207" s="4181"/>
      <c r="E207" s="4181"/>
      <c r="F207" s="4181"/>
      <c r="G207" s="4181"/>
      <c r="H207" s="4181"/>
      <c r="I207" s="4181"/>
      <c r="J207" s="4181"/>
      <c r="K207" s="4181"/>
      <c r="L207" s="4181"/>
      <c r="M207" s="4181"/>
      <c r="N207" s="4181"/>
      <c r="O207" s="4181"/>
      <c r="P207" s="4181"/>
      <c r="Q207" s="4181"/>
      <c r="R207" s="4181"/>
      <c r="S207" s="4181"/>
      <c r="T207" s="4181"/>
      <c r="U207" s="4181"/>
      <c r="V207" s="4181"/>
      <c r="W207" s="4181"/>
      <c r="X207" s="4181"/>
      <c r="Y207" s="4181"/>
      <c r="Z207" s="4181"/>
    </row>
    <row r="208" ht="20.25" customHeight="1">
      <c r="A208" s="4181"/>
      <c r="B208" s="4181"/>
      <c r="C208" s="4181"/>
      <c r="D208" s="4181"/>
      <c r="E208" s="4181"/>
      <c r="F208" s="4181"/>
      <c r="G208" s="4181"/>
      <c r="H208" s="4181"/>
      <c r="I208" s="4181"/>
      <c r="J208" s="4181"/>
      <c r="K208" s="4181"/>
      <c r="L208" s="4181"/>
      <c r="M208" s="4181"/>
      <c r="N208" s="4181"/>
      <c r="O208" s="4181"/>
      <c r="P208" s="4181"/>
      <c r="Q208" s="4181"/>
      <c r="R208" s="4181"/>
      <c r="S208" s="4181"/>
      <c r="T208" s="4181"/>
      <c r="U208" s="4181"/>
      <c r="V208" s="4181"/>
      <c r="W208" s="4181"/>
      <c r="X208" s="4181"/>
      <c r="Y208" s="4181"/>
      <c r="Z208" s="4181"/>
    </row>
    <row r="209" ht="20.25" customHeight="1">
      <c r="A209" s="4181"/>
      <c r="B209" s="4181"/>
      <c r="C209" s="4181"/>
      <c r="D209" s="4181"/>
      <c r="E209" s="4181"/>
      <c r="F209" s="4181"/>
      <c r="G209" s="4181"/>
      <c r="H209" s="4181"/>
      <c r="I209" s="4181"/>
      <c r="J209" s="4181"/>
      <c r="K209" s="4181"/>
      <c r="L209" s="4181"/>
      <c r="M209" s="4181"/>
      <c r="N209" s="4181"/>
      <c r="O209" s="4181"/>
      <c r="P209" s="4181"/>
      <c r="Q209" s="4181"/>
      <c r="R209" s="4181"/>
      <c r="S209" s="4181"/>
      <c r="T209" s="4181"/>
      <c r="U209" s="4181"/>
      <c r="V209" s="4181"/>
      <c r="W209" s="4181"/>
      <c r="X209" s="4181"/>
      <c r="Y209" s="4181"/>
      <c r="Z209" s="4181"/>
    </row>
    <row r="210" ht="20.25" customHeight="1">
      <c r="A210" s="4181"/>
      <c r="B210" s="4181"/>
      <c r="C210" s="4181"/>
      <c r="D210" s="4181"/>
      <c r="E210" s="4181"/>
      <c r="F210" s="4181"/>
      <c r="G210" s="4181"/>
      <c r="H210" s="4181"/>
      <c r="I210" s="4181"/>
      <c r="J210" s="4181"/>
      <c r="K210" s="4181"/>
      <c r="L210" s="4181"/>
      <c r="M210" s="4181"/>
      <c r="N210" s="4181"/>
      <c r="O210" s="4181"/>
      <c r="P210" s="4181"/>
      <c r="Q210" s="4181"/>
      <c r="R210" s="4181"/>
      <c r="S210" s="4181"/>
      <c r="T210" s="4181"/>
      <c r="U210" s="4181"/>
      <c r="V210" s="4181"/>
      <c r="W210" s="4181"/>
      <c r="X210" s="4181"/>
      <c r="Y210" s="4181"/>
      <c r="Z210" s="4181"/>
    </row>
    <row r="211" ht="20.25" customHeight="1">
      <c r="A211" s="4181"/>
      <c r="B211" s="4181"/>
      <c r="C211" s="4181"/>
      <c r="D211" s="4181"/>
      <c r="E211" s="4181"/>
      <c r="F211" s="4181"/>
      <c r="G211" s="4181"/>
      <c r="H211" s="4181"/>
      <c r="I211" s="4181"/>
      <c r="J211" s="4181"/>
      <c r="K211" s="4181"/>
      <c r="L211" s="4181"/>
      <c r="M211" s="4181"/>
      <c r="N211" s="4181"/>
      <c r="O211" s="4181"/>
      <c r="P211" s="4181"/>
      <c r="Q211" s="4181"/>
      <c r="R211" s="4181"/>
      <c r="S211" s="4181"/>
      <c r="T211" s="4181"/>
      <c r="U211" s="4181"/>
      <c r="V211" s="4181"/>
      <c r="W211" s="4181"/>
      <c r="X211" s="4181"/>
      <c r="Y211" s="4181"/>
      <c r="Z211" s="4181"/>
    </row>
    <row r="212" ht="20.25" customHeight="1">
      <c r="A212" s="4181"/>
      <c r="B212" s="4181"/>
      <c r="C212" s="4181"/>
      <c r="D212" s="4181"/>
      <c r="E212" s="4181"/>
      <c r="F212" s="4181"/>
      <c r="G212" s="4181"/>
      <c r="H212" s="4181"/>
      <c r="I212" s="4181"/>
      <c r="J212" s="4181"/>
      <c r="K212" s="4181"/>
      <c r="L212" s="4181"/>
      <c r="M212" s="4181"/>
      <c r="N212" s="4181"/>
      <c r="O212" s="4181"/>
      <c r="P212" s="4181"/>
      <c r="Q212" s="4181"/>
      <c r="R212" s="4181"/>
      <c r="S212" s="4181"/>
      <c r="T212" s="4181"/>
      <c r="U212" s="4181"/>
      <c r="V212" s="4181"/>
      <c r="W212" s="4181"/>
      <c r="X212" s="4181"/>
      <c r="Y212" s="4181"/>
      <c r="Z212" s="4181"/>
    </row>
    <row r="213" ht="20.25" customHeight="1">
      <c r="A213" s="4181"/>
      <c r="B213" s="4181"/>
      <c r="C213" s="4181"/>
      <c r="D213" s="4181"/>
      <c r="E213" s="4181"/>
      <c r="F213" s="4181"/>
      <c r="G213" s="4181"/>
      <c r="H213" s="4181"/>
      <c r="I213" s="4181"/>
      <c r="J213" s="4181"/>
      <c r="K213" s="4181"/>
      <c r="L213" s="4181"/>
      <c r="M213" s="4181"/>
      <c r="N213" s="4181"/>
      <c r="O213" s="4181"/>
      <c r="P213" s="4181"/>
      <c r="Q213" s="4181"/>
      <c r="R213" s="4181"/>
      <c r="S213" s="4181"/>
      <c r="T213" s="4181"/>
      <c r="U213" s="4181"/>
      <c r="V213" s="4181"/>
      <c r="W213" s="4181"/>
      <c r="X213" s="4181"/>
      <c r="Y213" s="4181"/>
      <c r="Z213" s="4181"/>
    </row>
    <row r="214" ht="20.25" customHeight="1">
      <c r="A214" s="4181"/>
      <c r="B214" s="4181"/>
      <c r="C214" s="4181"/>
      <c r="D214" s="4181"/>
      <c r="E214" s="4181"/>
      <c r="F214" s="4181"/>
      <c r="G214" s="4181"/>
      <c r="H214" s="4181"/>
      <c r="I214" s="4181"/>
      <c r="J214" s="4181"/>
      <c r="K214" s="4181"/>
      <c r="L214" s="4181"/>
      <c r="M214" s="4181"/>
      <c r="N214" s="4181"/>
      <c r="O214" s="4181"/>
      <c r="P214" s="4181"/>
      <c r="Q214" s="4181"/>
      <c r="R214" s="4181"/>
      <c r="S214" s="4181"/>
      <c r="T214" s="4181"/>
      <c r="U214" s="4181"/>
      <c r="V214" s="4181"/>
      <c r="W214" s="4181"/>
      <c r="X214" s="4181"/>
      <c r="Y214" s="4181"/>
      <c r="Z214" s="4181"/>
    </row>
    <row r="215" ht="20.25" customHeight="1">
      <c r="A215" s="4181"/>
      <c r="B215" s="4181"/>
      <c r="C215" s="4181"/>
      <c r="D215" s="4181"/>
      <c r="E215" s="4181"/>
      <c r="F215" s="4181"/>
      <c r="G215" s="4181"/>
      <c r="H215" s="4181"/>
      <c r="I215" s="4181"/>
      <c r="J215" s="4181"/>
      <c r="K215" s="4181"/>
      <c r="L215" s="4181"/>
      <c r="M215" s="4181"/>
      <c r="N215" s="4181"/>
      <c r="O215" s="4181"/>
      <c r="P215" s="4181"/>
      <c r="Q215" s="4181"/>
      <c r="R215" s="4181"/>
      <c r="S215" s="4181"/>
      <c r="T215" s="4181"/>
      <c r="U215" s="4181"/>
      <c r="V215" s="4181"/>
      <c r="W215" s="4181"/>
      <c r="X215" s="4181"/>
      <c r="Y215" s="4181"/>
      <c r="Z215" s="4181"/>
    </row>
    <row r="216" ht="20.25" customHeight="1">
      <c r="A216" s="4181"/>
      <c r="B216" s="4181"/>
      <c r="C216" s="4181"/>
      <c r="D216" s="4181"/>
      <c r="E216" s="4181"/>
      <c r="F216" s="4181"/>
      <c r="G216" s="4181"/>
      <c r="H216" s="4181"/>
      <c r="I216" s="4181"/>
      <c r="J216" s="4181"/>
      <c r="K216" s="4181"/>
      <c r="L216" s="4181"/>
      <c r="M216" s="4181"/>
      <c r="N216" s="4181"/>
      <c r="O216" s="4181"/>
      <c r="P216" s="4181"/>
      <c r="Q216" s="4181"/>
      <c r="R216" s="4181"/>
      <c r="S216" s="4181"/>
      <c r="T216" s="4181"/>
      <c r="U216" s="4181"/>
      <c r="V216" s="4181"/>
      <c r="W216" s="4181"/>
      <c r="X216" s="4181"/>
      <c r="Y216" s="4181"/>
      <c r="Z216" s="4181"/>
    </row>
    <row r="217" ht="20.25" customHeight="1">
      <c r="A217" s="4181"/>
      <c r="B217" s="4181"/>
      <c r="C217" s="4181"/>
      <c r="D217" s="4181"/>
      <c r="E217" s="4181"/>
      <c r="F217" s="4181"/>
      <c r="G217" s="4181"/>
      <c r="H217" s="4181"/>
      <c r="I217" s="4181"/>
      <c r="J217" s="4181"/>
      <c r="K217" s="4181"/>
      <c r="L217" s="4181"/>
      <c r="M217" s="4181"/>
      <c r="N217" s="4181"/>
      <c r="O217" s="4181"/>
      <c r="P217" s="4181"/>
      <c r="Q217" s="4181"/>
      <c r="R217" s="4181"/>
      <c r="S217" s="4181"/>
      <c r="T217" s="4181"/>
      <c r="U217" s="4181"/>
      <c r="V217" s="4181"/>
      <c r="W217" s="4181"/>
      <c r="X217" s="4181"/>
      <c r="Y217" s="4181"/>
      <c r="Z217" s="4181"/>
    </row>
    <row r="218" ht="20.25" customHeight="1">
      <c r="A218" s="4181"/>
      <c r="B218" s="4181"/>
      <c r="C218" s="4181"/>
      <c r="D218" s="4181"/>
      <c r="E218" s="4181"/>
      <c r="F218" s="4181"/>
      <c r="G218" s="4181"/>
      <c r="H218" s="4181"/>
      <c r="I218" s="4181"/>
      <c r="J218" s="4181"/>
      <c r="K218" s="4181"/>
      <c r="L218" s="4181"/>
      <c r="M218" s="4181"/>
      <c r="N218" s="4181"/>
      <c r="O218" s="4181"/>
      <c r="P218" s="4181"/>
      <c r="Q218" s="4181"/>
      <c r="R218" s="4181"/>
      <c r="S218" s="4181"/>
      <c r="T218" s="4181"/>
      <c r="U218" s="4181"/>
      <c r="V218" s="4181"/>
      <c r="W218" s="4181"/>
      <c r="X218" s="4181"/>
      <c r="Y218" s="4181"/>
      <c r="Z218" s="4181"/>
    </row>
    <row r="219" ht="20.25" customHeight="1">
      <c r="A219" s="4181"/>
      <c r="B219" s="4181"/>
      <c r="C219" s="4181"/>
      <c r="D219" s="4181"/>
      <c r="E219" s="4181"/>
      <c r="F219" s="4181"/>
      <c r="G219" s="4181"/>
      <c r="H219" s="4181"/>
      <c r="I219" s="4181"/>
      <c r="J219" s="4181"/>
      <c r="K219" s="4181"/>
      <c r="L219" s="4181"/>
      <c r="M219" s="4181"/>
      <c r="N219" s="4181"/>
      <c r="O219" s="4181"/>
      <c r="P219" s="4181"/>
      <c r="Q219" s="4181"/>
      <c r="R219" s="4181"/>
      <c r="S219" s="4181"/>
      <c r="T219" s="4181"/>
      <c r="U219" s="4181"/>
      <c r="V219" s="4181"/>
      <c r="W219" s="4181"/>
      <c r="X219" s="4181"/>
      <c r="Y219" s="4181"/>
      <c r="Z219" s="4181"/>
    </row>
    <row r="220" ht="20.25" customHeight="1">
      <c r="A220" s="4181"/>
      <c r="B220" s="4181"/>
      <c r="C220" s="4181"/>
      <c r="D220" s="4181"/>
      <c r="E220" s="4181"/>
      <c r="F220" s="4181"/>
      <c r="G220" s="4181"/>
      <c r="H220" s="4181"/>
      <c r="I220" s="4181"/>
      <c r="J220" s="4181"/>
      <c r="K220" s="4181"/>
      <c r="L220" s="4181"/>
      <c r="M220" s="4181"/>
      <c r="N220" s="4181"/>
      <c r="O220" s="4181"/>
      <c r="P220" s="4181"/>
      <c r="Q220" s="4181"/>
      <c r="R220" s="4181"/>
      <c r="S220" s="4181"/>
      <c r="T220" s="4181"/>
      <c r="U220" s="4181"/>
      <c r="V220" s="4181"/>
      <c r="W220" s="4181"/>
      <c r="X220" s="4181"/>
      <c r="Y220" s="4181"/>
      <c r="Z220" s="4181"/>
    </row>
    <row r="221" ht="20.25" customHeight="1">
      <c r="A221" s="4181"/>
      <c r="B221" s="4181"/>
      <c r="C221" s="4181"/>
      <c r="D221" s="4181"/>
      <c r="E221" s="4181"/>
      <c r="F221" s="4181"/>
      <c r="G221" s="4181"/>
      <c r="H221" s="4181"/>
      <c r="I221" s="4181"/>
      <c r="J221" s="4181"/>
      <c r="K221" s="4181"/>
      <c r="L221" s="4181"/>
      <c r="M221" s="4181"/>
      <c r="N221" s="4181"/>
      <c r="O221" s="4181"/>
      <c r="P221" s="4181"/>
      <c r="Q221" s="4181"/>
      <c r="R221" s="4181"/>
      <c r="S221" s="4181"/>
      <c r="T221" s="4181"/>
      <c r="U221" s="4181"/>
      <c r="V221" s="4181"/>
      <c r="W221" s="4181"/>
      <c r="X221" s="4181"/>
      <c r="Y221" s="4181"/>
      <c r="Z221" s="4181"/>
    </row>
    <row r="222" ht="20.25" customHeight="1">
      <c r="A222" s="4181"/>
      <c r="B222" s="4181"/>
      <c r="C222" s="4181"/>
      <c r="D222" s="4181"/>
      <c r="E222" s="4181"/>
      <c r="F222" s="4181"/>
      <c r="G222" s="4181"/>
      <c r="H222" s="4181"/>
      <c r="I222" s="4181"/>
      <c r="J222" s="4181"/>
      <c r="K222" s="4181"/>
      <c r="L222" s="4181"/>
      <c r="M222" s="4181"/>
      <c r="N222" s="4181"/>
      <c r="O222" s="4181"/>
      <c r="P222" s="4181"/>
      <c r="Q222" s="4181"/>
      <c r="R222" s="4181"/>
      <c r="S222" s="4181"/>
      <c r="T222" s="4181"/>
      <c r="U222" s="4181"/>
      <c r="V222" s="4181"/>
      <c r="W222" s="4181"/>
      <c r="X222" s="4181"/>
      <c r="Y222" s="4181"/>
      <c r="Z222" s="4181"/>
    </row>
    <row r="223" ht="20.25" customHeight="1">
      <c r="A223" s="4181"/>
      <c r="B223" s="4181"/>
      <c r="C223" s="4181"/>
      <c r="D223" s="4181"/>
      <c r="E223" s="4181"/>
      <c r="F223" s="4181"/>
      <c r="G223" s="4181"/>
      <c r="H223" s="4181"/>
      <c r="I223" s="4181"/>
      <c r="J223" s="4181"/>
      <c r="K223" s="4181"/>
      <c r="L223" s="4181"/>
      <c r="M223" s="4181"/>
      <c r="N223" s="4181"/>
      <c r="O223" s="4181"/>
      <c r="P223" s="4181"/>
      <c r="Q223" s="4181"/>
      <c r="R223" s="4181"/>
      <c r="S223" s="4181"/>
      <c r="T223" s="4181"/>
      <c r="U223" s="4181"/>
      <c r="V223" s="4181"/>
      <c r="W223" s="4181"/>
      <c r="X223" s="4181"/>
      <c r="Y223" s="4181"/>
      <c r="Z223" s="4181"/>
    </row>
    <row r="224" ht="20.25" customHeight="1">
      <c r="A224" s="4181"/>
      <c r="B224" s="4181"/>
      <c r="C224" s="4181"/>
      <c r="D224" s="4181"/>
      <c r="E224" s="4181"/>
      <c r="F224" s="4181"/>
      <c r="G224" s="4181"/>
      <c r="H224" s="4181"/>
      <c r="I224" s="4181"/>
      <c r="J224" s="4181"/>
      <c r="K224" s="4181"/>
      <c r="L224" s="4181"/>
      <c r="M224" s="4181"/>
      <c r="N224" s="4181"/>
      <c r="O224" s="4181"/>
      <c r="P224" s="4181"/>
      <c r="Q224" s="4181"/>
      <c r="R224" s="4181"/>
      <c r="S224" s="4181"/>
      <c r="T224" s="4181"/>
      <c r="U224" s="4181"/>
      <c r="V224" s="4181"/>
      <c r="W224" s="4181"/>
      <c r="X224" s="4181"/>
      <c r="Y224" s="4181"/>
      <c r="Z224" s="4181"/>
    </row>
    <row r="225" ht="20.25" customHeight="1">
      <c r="A225" s="4181"/>
      <c r="B225" s="4181"/>
      <c r="C225" s="4181"/>
      <c r="D225" s="4181"/>
      <c r="E225" s="4181"/>
      <c r="F225" s="4181"/>
      <c r="G225" s="4181"/>
      <c r="H225" s="4181"/>
      <c r="I225" s="4181"/>
      <c r="J225" s="4181"/>
      <c r="K225" s="4181"/>
      <c r="L225" s="4181"/>
      <c r="M225" s="4181"/>
      <c r="N225" s="4181"/>
      <c r="O225" s="4181"/>
      <c r="P225" s="4181"/>
      <c r="Q225" s="4181"/>
      <c r="R225" s="4181"/>
      <c r="S225" s="4181"/>
      <c r="T225" s="4181"/>
      <c r="U225" s="4181"/>
      <c r="V225" s="4181"/>
      <c r="W225" s="4181"/>
      <c r="X225" s="4181"/>
      <c r="Y225" s="4181"/>
      <c r="Z225" s="4181"/>
    </row>
    <row r="226" ht="20.25" customHeight="1">
      <c r="A226" s="4181"/>
      <c r="B226" s="4181"/>
      <c r="C226" s="4181"/>
      <c r="D226" s="4181"/>
      <c r="E226" s="4181"/>
      <c r="F226" s="4181"/>
      <c r="G226" s="4181"/>
      <c r="H226" s="4181"/>
      <c r="I226" s="4181"/>
      <c r="J226" s="4181"/>
      <c r="K226" s="4181"/>
      <c r="L226" s="4181"/>
      <c r="M226" s="4181"/>
      <c r="N226" s="4181"/>
      <c r="O226" s="4181"/>
      <c r="P226" s="4181"/>
      <c r="Q226" s="4181"/>
      <c r="R226" s="4181"/>
      <c r="S226" s="4181"/>
      <c r="T226" s="4181"/>
      <c r="U226" s="4181"/>
      <c r="V226" s="4181"/>
      <c r="W226" s="4181"/>
      <c r="X226" s="4181"/>
      <c r="Y226" s="4181"/>
      <c r="Z226" s="4181"/>
    </row>
    <row r="227" ht="20.25" customHeight="1">
      <c r="A227" s="4181"/>
      <c r="B227" s="4181"/>
      <c r="C227" s="4181"/>
      <c r="D227" s="4181"/>
      <c r="E227" s="4181"/>
      <c r="F227" s="4181"/>
      <c r="G227" s="4181"/>
      <c r="H227" s="4181"/>
      <c r="I227" s="4181"/>
      <c r="J227" s="4181"/>
      <c r="K227" s="4181"/>
      <c r="L227" s="4181"/>
      <c r="M227" s="4181"/>
      <c r="N227" s="4181"/>
      <c r="O227" s="4181"/>
      <c r="P227" s="4181"/>
      <c r="Q227" s="4181"/>
      <c r="R227" s="4181"/>
      <c r="S227" s="4181"/>
      <c r="T227" s="4181"/>
      <c r="U227" s="4181"/>
      <c r="V227" s="4181"/>
      <c r="W227" s="4181"/>
      <c r="X227" s="4181"/>
      <c r="Y227" s="4181"/>
      <c r="Z227" s="4181"/>
    </row>
    <row r="228" ht="20.25" customHeight="1">
      <c r="A228" s="4181"/>
      <c r="B228" s="4181"/>
      <c r="C228" s="4181"/>
      <c r="D228" s="4181"/>
      <c r="E228" s="4181"/>
      <c r="F228" s="4181"/>
      <c r="G228" s="4181"/>
      <c r="H228" s="4181"/>
      <c r="I228" s="4181"/>
      <c r="J228" s="4181"/>
      <c r="K228" s="4181"/>
      <c r="L228" s="4181"/>
      <c r="M228" s="4181"/>
      <c r="N228" s="4181"/>
      <c r="O228" s="4181"/>
      <c r="P228" s="4181"/>
      <c r="Q228" s="4181"/>
      <c r="R228" s="4181"/>
      <c r="S228" s="4181"/>
      <c r="T228" s="4181"/>
      <c r="U228" s="4181"/>
      <c r="V228" s="4181"/>
      <c r="W228" s="4181"/>
      <c r="X228" s="4181"/>
      <c r="Y228" s="4181"/>
      <c r="Z228" s="4181"/>
    </row>
    <row r="229" ht="20.25" customHeight="1">
      <c r="A229" s="4181"/>
      <c r="B229" s="4181"/>
      <c r="C229" s="4181"/>
      <c r="D229" s="4181"/>
      <c r="E229" s="4181"/>
      <c r="F229" s="4181"/>
      <c r="G229" s="4181"/>
      <c r="H229" s="4181"/>
      <c r="I229" s="4181"/>
      <c r="J229" s="4181"/>
      <c r="K229" s="4181"/>
      <c r="L229" s="4181"/>
      <c r="M229" s="4181"/>
      <c r="N229" s="4181"/>
      <c r="O229" s="4181"/>
      <c r="P229" s="4181"/>
      <c r="Q229" s="4181"/>
      <c r="R229" s="4181"/>
      <c r="S229" s="4181"/>
      <c r="T229" s="4181"/>
      <c r="U229" s="4181"/>
      <c r="V229" s="4181"/>
      <c r="W229" s="4181"/>
      <c r="X229" s="4181"/>
      <c r="Y229" s="4181"/>
      <c r="Z229" s="4181"/>
    </row>
    <row r="230" ht="20.25" customHeight="1">
      <c r="A230" s="4181"/>
      <c r="B230" s="4181"/>
      <c r="C230" s="4181"/>
      <c r="D230" s="4181"/>
      <c r="E230" s="4181"/>
      <c r="F230" s="4181"/>
      <c r="G230" s="4181"/>
      <c r="H230" s="4181"/>
      <c r="I230" s="4181"/>
      <c r="J230" s="4181"/>
      <c r="K230" s="4181"/>
      <c r="L230" s="4181"/>
      <c r="M230" s="4181"/>
      <c r="N230" s="4181"/>
      <c r="O230" s="4181"/>
      <c r="P230" s="4181"/>
      <c r="Q230" s="4181"/>
      <c r="R230" s="4181"/>
      <c r="S230" s="4181"/>
      <c r="T230" s="4181"/>
      <c r="U230" s="4181"/>
      <c r="V230" s="4181"/>
      <c r="W230" s="4181"/>
      <c r="X230" s="4181"/>
      <c r="Y230" s="4181"/>
      <c r="Z230" s="4181"/>
    </row>
    <row r="231" ht="20.25" customHeight="1">
      <c r="A231" s="4181"/>
      <c r="B231" s="4181"/>
      <c r="C231" s="4181"/>
      <c r="D231" s="4181"/>
      <c r="E231" s="4181"/>
      <c r="F231" s="4181"/>
      <c r="G231" s="4181"/>
      <c r="H231" s="4181"/>
      <c r="I231" s="4181"/>
      <c r="J231" s="4181"/>
      <c r="K231" s="4181"/>
      <c r="L231" s="4181"/>
      <c r="M231" s="4181"/>
      <c r="N231" s="4181"/>
      <c r="O231" s="4181"/>
      <c r="P231" s="4181"/>
      <c r="Q231" s="4181"/>
      <c r="R231" s="4181"/>
      <c r="S231" s="4181"/>
      <c r="T231" s="4181"/>
      <c r="U231" s="4181"/>
      <c r="V231" s="4181"/>
      <c r="W231" s="4181"/>
      <c r="X231" s="4181"/>
      <c r="Y231" s="4181"/>
      <c r="Z231" s="4181"/>
    </row>
    <row r="232" ht="20.25" customHeight="1">
      <c r="A232" s="4181"/>
      <c r="B232" s="4181"/>
      <c r="C232" s="4181"/>
      <c r="D232" s="4181"/>
      <c r="E232" s="4181"/>
      <c r="F232" s="4181"/>
      <c r="G232" s="4181"/>
      <c r="H232" s="4181"/>
      <c r="I232" s="4181"/>
      <c r="J232" s="4181"/>
      <c r="K232" s="4181"/>
      <c r="L232" s="4181"/>
      <c r="M232" s="4181"/>
      <c r="N232" s="4181"/>
      <c r="O232" s="4181"/>
      <c r="P232" s="4181"/>
      <c r="Q232" s="4181"/>
      <c r="R232" s="4181"/>
      <c r="S232" s="4181"/>
      <c r="T232" s="4181"/>
      <c r="U232" s="4181"/>
      <c r="V232" s="4181"/>
      <c r="W232" s="4181"/>
      <c r="X232" s="4181"/>
      <c r="Y232" s="4181"/>
      <c r="Z232" s="4181"/>
    </row>
    <row r="233" ht="20.25" customHeight="1">
      <c r="A233" s="4181"/>
      <c r="B233" s="4181"/>
      <c r="C233" s="4181"/>
      <c r="D233" s="4181"/>
      <c r="E233" s="4181"/>
      <c r="F233" s="4181"/>
      <c r="G233" s="4181"/>
      <c r="H233" s="4181"/>
      <c r="I233" s="4181"/>
      <c r="J233" s="4181"/>
      <c r="K233" s="4181"/>
      <c r="L233" s="4181"/>
      <c r="M233" s="4181"/>
      <c r="N233" s="4181"/>
      <c r="O233" s="4181"/>
      <c r="P233" s="4181"/>
      <c r="Q233" s="4181"/>
      <c r="R233" s="4181"/>
      <c r="S233" s="4181"/>
      <c r="T233" s="4181"/>
      <c r="U233" s="4181"/>
      <c r="V233" s="4181"/>
      <c r="W233" s="4181"/>
      <c r="X233" s="4181"/>
      <c r="Y233" s="4181"/>
      <c r="Z233" s="4181"/>
    </row>
    <row r="234" ht="20.25" customHeight="1">
      <c r="A234" s="4181"/>
      <c r="B234" s="4181"/>
      <c r="C234" s="4181"/>
      <c r="D234" s="4181"/>
      <c r="E234" s="4181"/>
      <c r="F234" s="4181"/>
      <c r="G234" s="4181"/>
      <c r="H234" s="4181"/>
      <c r="I234" s="4181"/>
      <c r="J234" s="4181"/>
      <c r="K234" s="4181"/>
      <c r="L234" s="4181"/>
      <c r="M234" s="4181"/>
      <c r="N234" s="4181"/>
      <c r="O234" s="4181"/>
      <c r="P234" s="4181"/>
      <c r="Q234" s="4181"/>
      <c r="R234" s="4181"/>
      <c r="S234" s="4181"/>
      <c r="T234" s="4181"/>
      <c r="U234" s="4181"/>
      <c r="V234" s="4181"/>
      <c r="W234" s="4181"/>
      <c r="X234" s="4181"/>
      <c r="Y234" s="4181"/>
      <c r="Z234" s="4181"/>
    </row>
    <row r="235" ht="20.25" customHeight="1">
      <c r="A235" s="4181"/>
      <c r="B235" s="4181"/>
      <c r="C235" s="4181"/>
      <c r="D235" s="4181"/>
      <c r="E235" s="4181"/>
      <c r="F235" s="4181"/>
      <c r="G235" s="4181"/>
      <c r="H235" s="4181"/>
      <c r="I235" s="4181"/>
      <c r="J235" s="4181"/>
      <c r="K235" s="4181"/>
      <c r="L235" s="4181"/>
      <c r="M235" s="4181"/>
      <c r="N235" s="4181"/>
      <c r="O235" s="4181"/>
      <c r="P235" s="4181"/>
      <c r="Q235" s="4181"/>
      <c r="R235" s="4181"/>
      <c r="S235" s="4181"/>
      <c r="T235" s="4181"/>
      <c r="U235" s="4181"/>
      <c r="V235" s="4181"/>
      <c r="W235" s="4181"/>
      <c r="X235" s="4181"/>
      <c r="Y235" s="4181"/>
      <c r="Z235" s="4181"/>
    </row>
    <row r="236" ht="20.25" customHeight="1">
      <c r="A236" s="4181"/>
      <c r="B236" s="4181"/>
      <c r="C236" s="4181"/>
      <c r="D236" s="4181"/>
      <c r="E236" s="4181"/>
      <c r="F236" s="4181"/>
      <c r="G236" s="4181"/>
      <c r="H236" s="4181"/>
      <c r="I236" s="4181"/>
      <c r="J236" s="4181"/>
      <c r="K236" s="4181"/>
      <c r="L236" s="4181"/>
      <c r="M236" s="4181"/>
      <c r="N236" s="4181"/>
      <c r="O236" s="4181"/>
      <c r="P236" s="4181"/>
      <c r="Q236" s="4181"/>
      <c r="R236" s="4181"/>
      <c r="S236" s="4181"/>
      <c r="T236" s="4181"/>
      <c r="U236" s="4181"/>
      <c r="V236" s="4181"/>
      <c r="W236" s="4181"/>
      <c r="X236" s="4181"/>
      <c r="Y236" s="4181"/>
      <c r="Z236" s="4181"/>
    </row>
    <row r="237" ht="20.25" customHeight="1">
      <c r="A237" s="4181"/>
      <c r="B237" s="4181"/>
      <c r="C237" s="4181"/>
      <c r="D237" s="4181"/>
      <c r="E237" s="4181"/>
      <c r="F237" s="4181"/>
      <c r="G237" s="4181"/>
      <c r="H237" s="4181"/>
      <c r="I237" s="4181"/>
      <c r="J237" s="4181"/>
      <c r="K237" s="4181"/>
      <c r="L237" s="4181"/>
      <c r="M237" s="4181"/>
      <c r="N237" s="4181"/>
      <c r="O237" s="4181"/>
      <c r="P237" s="4181"/>
      <c r="Q237" s="4181"/>
      <c r="R237" s="4181"/>
      <c r="S237" s="4181"/>
      <c r="T237" s="4181"/>
      <c r="U237" s="4181"/>
      <c r="V237" s="4181"/>
      <c r="W237" s="4181"/>
      <c r="X237" s="4181"/>
      <c r="Y237" s="4181"/>
      <c r="Z237" s="4181"/>
    </row>
    <row r="238" ht="20.25" customHeight="1">
      <c r="A238" s="4181"/>
      <c r="B238" s="4181"/>
      <c r="C238" s="4181"/>
      <c r="D238" s="4181"/>
      <c r="E238" s="4181"/>
      <c r="F238" s="4181"/>
      <c r="G238" s="4181"/>
      <c r="H238" s="4181"/>
      <c r="I238" s="4181"/>
      <c r="J238" s="4181"/>
      <c r="K238" s="4181"/>
      <c r="L238" s="4181"/>
      <c r="M238" s="4181"/>
      <c r="N238" s="4181"/>
      <c r="O238" s="4181"/>
      <c r="P238" s="4181"/>
      <c r="Q238" s="4181"/>
      <c r="R238" s="4181"/>
      <c r="S238" s="4181"/>
      <c r="T238" s="4181"/>
      <c r="U238" s="4181"/>
      <c r="V238" s="4181"/>
      <c r="W238" s="4181"/>
      <c r="X238" s="4181"/>
      <c r="Y238" s="4181"/>
      <c r="Z238" s="4181"/>
    </row>
    <row r="239" ht="20.25" customHeight="1">
      <c r="A239" s="4181"/>
      <c r="B239" s="4181"/>
      <c r="C239" s="4181"/>
      <c r="D239" s="4181"/>
      <c r="E239" s="4181"/>
      <c r="F239" s="4181"/>
      <c r="G239" s="4181"/>
      <c r="H239" s="4181"/>
      <c r="I239" s="4181"/>
      <c r="J239" s="4181"/>
      <c r="K239" s="4181"/>
      <c r="L239" s="4181"/>
      <c r="M239" s="4181"/>
      <c r="N239" s="4181"/>
      <c r="O239" s="4181"/>
      <c r="P239" s="4181"/>
      <c r="Q239" s="4181"/>
      <c r="R239" s="4181"/>
      <c r="S239" s="4181"/>
      <c r="T239" s="4181"/>
      <c r="U239" s="4181"/>
      <c r="V239" s="4181"/>
      <c r="W239" s="4181"/>
      <c r="X239" s="4181"/>
      <c r="Y239" s="4181"/>
      <c r="Z239" s="4181"/>
    </row>
    <row r="240" ht="20.25" customHeight="1">
      <c r="A240" s="4181"/>
      <c r="B240" s="4181"/>
      <c r="C240" s="4181"/>
      <c r="D240" s="4181"/>
      <c r="E240" s="4181"/>
      <c r="F240" s="4181"/>
      <c r="G240" s="4181"/>
      <c r="H240" s="4181"/>
      <c r="I240" s="4181"/>
      <c r="J240" s="4181"/>
      <c r="K240" s="4181"/>
      <c r="L240" s="4181"/>
      <c r="M240" s="4181"/>
      <c r="N240" s="4181"/>
      <c r="O240" s="4181"/>
      <c r="P240" s="4181"/>
      <c r="Q240" s="4181"/>
      <c r="R240" s="4181"/>
      <c r="S240" s="4181"/>
      <c r="T240" s="4181"/>
      <c r="U240" s="4181"/>
      <c r="V240" s="4181"/>
      <c r="W240" s="4181"/>
      <c r="X240" s="4181"/>
      <c r="Y240" s="4181"/>
      <c r="Z240" s="4181"/>
    </row>
    <row r="241" ht="20.25" customHeight="1">
      <c r="A241" s="4181"/>
      <c r="B241" s="4181"/>
      <c r="C241" s="4181"/>
      <c r="D241" s="4181"/>
      <c r="E241" s="4181"/>
      <c r="F241" s="4181"/>
      <c r="G241" s="4181"/>
      <c r="H241" s="4181"/>
      <c r="I241" s="4181"/>
      <c r="J241" s="4181"/>
      <c r="K241" s="4181"/>
      <c r="L241" s="4181"/>
      <c r="M241" s="4181"/>
      <c r="N241" s="4181"/>
      <c r="O241" s="4181"/>
      <c r="P241" s="4181"/>
      <c r="Q241" s="4181"/>
      <c r="R241" s="4181"/>
      <c r="S241" s="4181"/>
      <c r="T241" s="4181"/>
      <c r="U241" s="4181"/>
      <c r="V241" s="4181"/>
      <c r="W241" s="4181"/>
      <c r="X241" s="4181"/>
      <c r="Y241" s="4181"/>
      <c r="Z241" s="4181"/>
    </row>
    <row r="242" ht="20.25" customHeight="1">
      <c r="A242" s="4181"/>
      <c r="B242" s="4181"/>
      <c r="C242" s="4181"/>
      <c r="D242" s="4181"/>
      <c r="E242" s="4181"/>
      <c r="F242" s="4181"/>
      <c r="G242" s="4181"/>
      <c r="H242" s="4181"/>
      <c r="I242" s="4181"/>
      <c r="J242" s="4181"/>
      <c r="K242" s="4181"/>
      <c r="L242" s="4181"/>
      <c r="M242" s="4181"/>
      <c r="N242" s="4181"/>
      <c r="O242" s="4181"/>
      <c r="P242" s="4181"/>
      <c r="Q242" s="4181"/>
      <c r="R242" s="4181"/>
      <c r="S242" s="4181"/>
      <c r="T242" s="4181"/>
      <c r="U242" s="4181"/>
      <c r="V242" s="4181"/>
      <c r="W242" s="4181"/>
      <c r="X242" s="4181"/>
      <c r="Y242" s="4181"/>
      <c r="Z242" s="4181"/>
    </row>
    <row r="243" ht="20.25" customHeight="1">
      <c r="A243" s="4181"/>
      <c r="B243" s="4181"/>
      <c r="C243" s="4181"/>
      <c r="D243" s="4181"/>
      <c r="E243" s="4181"/>
      <c r="F243" s="4181"/>
      <c r="G243" s="4181"/>
      <c r="H243" s="4181"/>
      <c r="I243" s="4181"/>
      <c r="J243" s="4181"/>
      <c r="K243" s="4181"/>
      <c r="L243" s="4181"/>
      <c r="M243" s="4181"/>
      <c r="N243" s="4181"/>
      <c r="O243" s="4181"/>
      <c r="P243" s="4181"/>
      <c r="Q243" s="4181"/>
      <c r="R243" s="4181"/>
      <c r="S243" s="4181"/>
      <c r="T243" s="4181"/>
      <c r="U243" s="4181"/>
      <c r="V243" s="4181"/>
      <c r="W243" s="4181"/>
      <c r="X243" s="4181"/>
      <c r="Y243" s="4181"/>
      <c r="Z243" s="4181"/>
    </row>
    <row r="244" ht="20.25" customHeight="1">
      <c r="A244" s="4181"/>
      <c r="B244" s="4181"/>
      <c r="C244" s="4181"/>
      <c r="D244" s="4181"/>
      <c r="E244" s="4181"/>
      <c r="F244" s="4181"/>
      <c r="G244" s="4181"/>
      <c r="H244" s="4181"/>
      <c r="I244" s="4181"/>
      <c r="J244" s="4181"/>
      <c r="K244" s="4181"/>
      <c r="L244" s="4181"/>
      <c r="M244" s="4181"/>
      <c r="N244" s="4181"/>
      <c r="O244" s="4181"/>
      <c r="P244" s="4181"/>
      <c r="Q244" s="4181"/>
      <c r="R244" s="4181"/>
      <c r="S244" s="4181"/>
      <c r="T244" s="4181"/>
      <c r="U244" s="4181"/>
      <c r="V244" s="4181"/>
      <c r="W244" s="4181"/>
      <c r="X244" s="4181"/>
      <c r="Y244" s="4181"/>
      <c r="Z244" s="4181"/>
    </row>
    <row r="245" ht="20.25" customHeight="1">
      <c r="A245" s="4181"/>
      <c r="B245" s="4181"/>
      <c r="C245" s="4181"/>
      <c r="D245" s="4181"/>
      <c r="E245" s="4181"/>
      <c r="F245" s="4181"/>
      <c r="G245" s="4181"/>
      <c r="H245" s="4181"/>
      <c r="I245" s="4181"/>
      <c r="J245" s="4181"/>
      <c r="K245" s="4181"/>
      <c r="L245" s="4181"/>
      <c r="M245" s="4181"/>
      <c r="N245" s="4181"/>
      <c r="O245" s="4181"/>
      <c r="P245" s="4181"/>
      <c r="Q245" s="4181"/>
      <c r="R245" s="4181"/>
      <c r="S245" s="4181"/>
      <c r="T245" s="4181"/>
      <c r="U245" s="4181"/>
      <c r="V245" s="4181"/>
      <c r="W245" s="4181"/>
      <c r="X245" s="4181"/>
      <c r="Y245" s="4181"/>
      <c r="Z245" s="4181"/>
    </row>
    <row r="246" ht="20.25" customHeight="1">
      <c r="A246" s="4181"/>
      <c r="B246" s="4181"/>
      <c r="C246" s="4181"/>
      <c r="D246" s="4181"/>
      <c r="E246" s="4181"/>
      <c r="F246" s="4181"/>
      <c r="G246" s="4181"/>
      <c r="H246" s="4181"/>
      <c r="I246" s="4181"/>
      <c r="J246" s="4181"/>
      <c r="K246" s="4181"/>
      <c r="L246" s="4181"/>
      <c r="M246" s="4181"/>
      <c r="N246" s="4181"/>
      <c r="O246" s="4181"/>
      <c r="P246" s="4181"/>
      <c r="Q246" s="4181"/>
      <c r="R246" s="4181"/>
      <c r="S246" s="4181"/>
      <c r="T246" s="4181"/>
      <c r="U246" s="4181"/>
      <c r="V246" s="4181"/>
      <c r="W246" s="4181"/>
      <c r="X246" s="4181"/>
      <c r="Y246" s="4181"/>
      <c r="Z246" s="4181"/>
    </row>
    <row r="247" ht="20.25" customHeight="1">
      <c r="A247" s="4181"/>
      <c r="B247" s="4181"/>
      <c r="C247" s="4181"/>
      <c r="D247" s="4181"/>
      <c r="E247" s="4181"/>
      <c r="F247" s="4181"/>
      <c r="G247" s="4181"/>
      <c r="H247" s="4181"/>
      <c r="I247" s="4181"/>
      <c r="J247" s="4181"/>
      <c r="K247" s="4181"/>
      <c r="L247" s="4181"/>
      <c r="M247" s="4181"/>
      <c r="N247" s="4181"/>
      <c r="O247" s="4181"/>
      <c r="P247" s="4181"/>
      <c r="Q247" s="4181"/>
      <c r="R247" s="4181"/>
      <c r="S247" s="4181"/>
      <c r="T247" s="4181"/>
      <c r="U247" s="4181"/>
      <c r="V247" s="4181"/>
      <c r="W247" s="4181"/>
      <c r="X247" s="4181"/>
      <c r="Y247" s="4181"/>
      <c r="Z247" s="4181"/>
    </row>
    <row r="248" ht="20.25" customHeight="1">
      <c r="A248" s="4181"/>
      <c r="B248" s="4181"/>
      <c r="C248" s="4181"/>
      <c r="D248" s="4181"/>
      <c r="E248" s="4181"/>
      <c r="F248" s="4181"/>
      <c r="G248" s="4181"/>
      <c r="H248" s="4181"/>
      <c r="I248" s="4181"/>
      <c r="J248" s="4181"/>
      <c r="K248" s="4181"/>
      <c r="L248" s="4181"/>
      <c r="M248" s="4181"/>
      <c r="N248" s="4181"/>
      <c r="O248" s="4181"/>
      <c r="P248" s="4181"/>
      <c r="Q248" s="4181"/>
      <c r="R248" s="4181"/>
      <c r="S248" s="4181"/>
      <c r="T248" s="4181"/>
      <c r="U248" s="4181"/>
      <c r="V248" s="4181"/>
      <c r="W248" s="4181"/>
      <c r="X248" s="4181"/>
      <c r="Y248" s="4181"/>
      <c r="Z248" s="4181"/>
    </row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1:M1"/>
    <mergeCell ref="A2:M2"/>
    <mergeCell ref="A4:A5"/>
    <mergeCell ref="B4:D4"/>
    <mergeCell ref="E4:G4"/>
    <mergeCell ref="H4:J4"/>
    <mergeCell ref="K4:M4"/>
    <mergeCell ref="A44:J44"/>
  </mergeCells>
  <printOptions headings="0" gridLines="0"/>
  <pageMargins left="0.70866141732283505" right="0.70866141732283505" top="0.74803149606299202" bottom="0.74803149606299202" header="0.31496062992126" footer="0.31496062992126"/>
  <pageSetup paperSize="9" scale="3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8">
    <tabColor indexed="5"/>
    <outlinePr applyStyles="0" summaryBelow="1" summaryRight="1" showOutlineSymbols="1"/>
    <pageSetUpPr autoPageBreaks="1" fitToPage="0"/>
  </sheetPr>
  <sheetViews>
    <sheetView zoomScale="50" workbookViewId="0">
      <selection activeCell="D29" activeCellId="0" sqref="D29"/>
    </sheetView>
  </sheetViews>
  <sheetFormatPr defaultColWidth="9.140625" defaultRowHeight="12.75"/>
  <cols>
    <col customWidth="1" min="1" max="1" style="4512" width="84.5703125"/>
    <col min="2" max="2" style="4512" width="9.140625"/>
    <col customWidth="1" min="3" max="3" style="4512" width="10.5703125"/>
    <col min="4" max="5" style="4512" width="9.140625"/>
    <col customWidth="1" min="6" max="6" style="4512" width="11.28515625"/>
    <col min="7" max="8" style="4512" width="9.140625"/>
    <col customWidth="1" min="9" max="9" style="4512" width="10.85546875"/>
    <col min="10" max="11" style="4512" width="9.140625"/>
    <col customWidth="1" min="12" max="12" style="4512" width="10.85546875"/>
    <col min="13" max="16384" style="4512" width="9.140625"/>
  </cols>
  <sheetData>
    <row r="1" ht="51" customHeight="1">
      <c r="A1" s="4513" t="s">
        <v>313</v>
      </c>
      <c r="B1" s="4513"/>
      <c r="C1" s="4513"/>
      <c r="D1" s="4513"/>
      <c r="E1" s="4513"/>
      <c r="F1" s="4513"/>
      <c r="G1" s="4513"/>
      <c r="H1" s="4513"/>
      <c r="I1" s="4513"/>
      <c r="J1" s="4513"/>
      <c r="K1" s="4513"/>
      <c r="L1" s="4513"/>
      <c r="M1" s="4513"/>
      <c r="N1" s="4514"/>
      <c r="O1" s="4514"/>
      <c r="P1" s="4515"/>
      <c r="Q1" s="4515"/>
      <c r="R1" s="4515"/>
      <c r="S1" s="4515"/>
    </row>
    <row r="2" ht="22.5" customHeight="1">
      <c r="A2" s="141" t="s">
        <v>356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4513"/>
      <c r="O2" s="4515"/>
      <c r="P2" s="4515"/>
      <c r="Q2" s="4515"/>
      <c r="R2" s="4515"/>
      <c r="S2" s="4515"/>
    </row>
    <row r="3" ht="19.5">
      <c r="A3" s="4513"/>
      <c r="B3" s="4516"/>
      <c r="C3" s="4516"/>
      <c r="D3" s="4516"/>
      <c r="E3" s="4516"/>
      <c r="F3" s="4516"/>
      <c r="G3" s="4516"/>
      <c r="H3" s="4516"/>
      <c r="I3" s="4516"/>
      <c r="J3" s="4516"/>
      <c r="K3" s="4516"/>
      <c r="L3" s="4516"/>
      <c r="M3" s="4516"/>
      <c r="N3" s="4516"/>
      <c r="O3" s="4516"/>
      <c r="P3" s="4516"/>
      <c r="Q3" s="4516"/>
      <c r="R3" s="4516"/>
      <c r="S3" s="4516"/>
    </row>
    <row r="4" ht="26.25" customHeight="1">
      <c r="A4" s="405" t="s">
        <v>3</v>
      </c>
      <c r="B4" s="406" t="s">
        <v>36</v>
      </c>
      <c r="C4" s="4517"/>
      <c r="D4" s="4518"/>
      <c r="E4" s="406" t="s">
        <v>37</v>
      </c>
      <c r="F4" s="4517"/>
      <c r="G4" s="4518"/>
      <c r="H4" s="406" t="s">
        <v>45</v>
      </c>
      <c r="I4" s="4517"/>
      <c r="J4" s="4518"/>
      <c r="K4" s="409" t="s">
        <v>205</v>
      </c>
      <c r="L4" s="4519"/>
      <c r="M4" s="4520"/>
      <c r="N4" s="4521"/>
      <c r="O4" s="4516"/>
      <c r="P4" s="4516"/>
      <c r="Q4" s="4516"/>
      <c r="R4" s="4516"/>
      <c r="S4" s="4516"/>
    </row>
    <row r="5" ht="171.75" customHeight="1">
      <c r="A5" s="4522"/>
      <c r="B5" s="410" t="s">
        <v>9</v>
      </c>
      <c r="C5" s="410" t="s">
        <v>10</v>
      </c>
      <c r="D5" s="410" t="s">
        <v>11</v>
      </c>
      <c r="E5" s="410" t="s">
        <v>9</v>
      </c>
      <c r="F5" s="410" t="s">
        <v>10</v>
      </c>
      <c r="G5" s="410" t="s">
        <v>11</v>
      </c>
      <c r="H5" s="410" t="s">
        <v>9</v>
      </c>
      <c r="I5" s="410" t="s">
        <v>10</v>
      </c>
      <c r="J5" s="410" t="s">
        <v>11</v>
      </c>
      <c r="K5" s="410" t="s">
        <v>9</v>
      </c>
      <c r="L5" s="410" t="s">
        <v>10</v>
      </c>
      <c r="M5" s="411" t="s">
        <v>11</v>
      </c>
      <c r="N5" s="4521"/>
      <c r="O5" s="4516"/>
      <c r="P5" s="4516"/>
      <c r="Q5" s="4516"/>
      <c r="R5" s="4516"/>
      <c r="S5" s="4516"/>
    </row>
    <row r="6" ht="33" customHeight="1">
      <c r="A6" s="4142" t="s">
        <v>12</v>
      </c>
      <c r="B6" s="4523"/>
      <c r="C6" s="4524"/>
      <c r="D6" s="4525"/>
      <c r="E6" s="4523"/>
      <c r="F6" s="4524"/>
      <c r="G6" s="4526"/>
      <c r="H6" s="4523"/>
      <c r="I6" s="4524"/>
      <c r="J6" s="4525"/>
      <c r="K6" s="4527"/>
      <c r="L6" s="4528"/>
      <c r="M6" s="4529"/>
      <c r="N6" s="4521"/>
      <c r="O6" s="4516"/>
      <c r="P6" s="4516"/>
      <c r="Q6" s="4516"/>
      <c r="R6" s="4516"/>
      <c r="S6" s="4516"/>
    </row>
    <row r="7" ht="28.5" customHeight="1">
      <c r="A7" s="4530" t="s">
        <v>312</v>
      </c>
      <c r="B7" s="4531">
        <f>B11+B14</f>
        <v>0</v>
      </c>
      <c r="C7" s="4531">
        <f t="shared" ref="C7:M7" si="892">C11+C14</f>
        <v>10</v>
      </c>
      <c r="D7" s="4531">
        <f t="shared" si="892"/>
        <v>10</v>
      </c>
      <c r="E7" s="4531">
        <f t="shared" si="892"/>
        <v>0</v>
      </c>
      <c r="F7" s="4531">
        <f t="shared" si="892"/>
        <v>17</v>
      </c>
      <c r="G7" s="4531">
        <f t="shared" si="892"/>
        <v>17</v>
      </c>
      <c r="H7" s="4531">
        <f t="shared" si="892"/>
        <v>0</v>
      </c>
      <c r="I7" s="4531">
        <f t="shared" si="892"/>
        <v>0</v>
      </c>
      <c r="J7" s="4531">
        <f t="shared" si="892"/>
        <v>0</v>
      </c>
      <c r="K7" s="4531">
        <f t="shared" si="892"/>
        <v>0</v>
      </c>
      <c r="L7" s="4531">
        <f t="shared" si="892"/>
        <v>27</v>
      </c>
      <c r="M7" s="4532">
        <f t="shared" si="892"/>
        <v>27</v>
      </c>
      <c r="N7" s="4521"/>
      <c r="O7" s="4516"/>
      <c r="P7" s="4516"/>
      <c r="Q7" s="4516"/>
      <c r="R7" s="4516"/>
      <c r="S7" s="4516"/>
    </row>
    <row r="8" ht="36.75" customHeight="1">
      <c r="A8" s="3814" t="s">
        <v>30</v>
      </c>
      <c r="B8" s="4149">
        <f>B7</f>
        <v>0</v>
      </c>
      <c r="C8" s="4149">
        <f t="shared" ref="C8:M8" si="893">C7</f>
        <v>10</v>
      </c>
      <c r="D8" s="4149">
        <f t="shared" si="893"/>
        <v>10</v>
      </c>
      <c r="E8" s="4149">
        <f t="shared" si="893"/>
        <v>0</v>
      </c>
      <c r="F8" s="4149">
        <f t="shared" si="893"/>
        <v>17</v>
      </c>
      <c r="G8" s="4149">
        <f t="shared" si="893"/>
        <v>17</v>
      </c>
      <c r="H8" s="4149">
        <f t="shared" si="893"/>
        <v>0</v>
      </c>
      <c r="I8" s="4149">
        <f t="shared" si="893"/>
        <v>0</v>
      </c>
      <c r="J8" s="4149">
        <f t="shared" si="893"/>
        <v>0</v>
      </c>
      <c r="K8" s="4149">
        <f t="shared" si="893"/>
        <v>0</v>
      </c>
      <c r="L8" s="4149">
        <f t="shared" si="893"/>
        <v>27</v>
      </c>
      <c r="M8" s="4150">
        <f t="shared" si="893"/>
        <v>27</v>
      </c>
      <c r="N8" s="4521"/>
      <c r="O8" s="4516"/>
      <c r="P8" s="4516"/>
      <c r="Q8" s="4516"/>
      <c r="R8" s="4516"/>
      <c r="S8" s="4516"/>
    </row>
    <row r="9" ht="19.5">
      <c r="A9" s="4151" t="s">
        <v>18</v>
      </c>
      <c r="B9" s="435"/>
      <c r="C9" s="215"/>
      <c r="D9" s="206"/>
      <c r="E9" s="435"/>
      <c r="F9" s="215"/>
      <c r="G9" s="206"/>
      <c r="H9" s="435"/>
      <c r="I9" s="215"/>
      <c r="J9" s="206"/>
      <c r="K9" s="4152"/>
      <c r="L9" s="215"/>
      <c r="M9" s="208"/>
      <c r="N9" s="4521"/>
      <c r="O9" s="4516"/>
      <c r="P9" s="4516"/>
      <c r="Q9" s="4516"/>
      <c r="R9" s="4516"/>
      <c r="S9" s="4516"/>
    </row>
    <row r="10" ht="37.5" customHeight="1">
      <c r="A10" s="4122" t="s">
        <v>19</v>
      </c>
      <c r="B10" s="437"/>
      <c r="C10" s="438"/>
      <c r="D10" s="4123"/>
      <c r="E10" s="437"/>
      <c r="F10" s="438"/>
      <c r="G10" s="4123"/>
      <c r="H10" s="437"/>
      <c r="I10" s="438"/>
      <c r="J10" s="4123"/>
      <c r="K10" s="4153"/>
      <c r="L10" s="4154"/>
      <c r="M10" s="4155"/>
      <c r="N10" s="4533"/>
      <c r="O10" s="4516"/>
      <c r="P10" s="4516"/>
      <c r="Q10" s="4516"/>
      <c r="R10" s="4516"/>
      <c r="S10" s="4516"/>
    </row>
    <row r="11" ht="29.25" customHeight="1">
      <c r="A11" s="4534" t="s">
        <v>312</v>
      </c>
      <c r="B11" s="302">
        <v>0</v>
      </c>
      <c r="C11" s="303">
        <v>10</v>
      </c>
      <c r="D11" s="304">
        <v>10</v>
      </c>
      <c r="E11" s="302">
        <v>0</v>
      </c>
      <c r="F11" s="303">
        <v>17</v>
      </c>
      <c r="G11" s="304">
        <v>17</v>
      </c>
      <c r="H11" s="302">
        <v>0</v>
      </c>
      <c r="I11" s="303">
        <v>0</v>
      </c>
      <c r="J11" s="4535">
        <v>0</v>
      </c>
      <c r="K11" s="4173">
        <f>SUM(B11,E11,H11)</f>
        <v>0</v>
      </c>
      <c r="L11" s="4173">
        <f>SUM(C11,F11,I11)</f>
        <v>27</v>
      </c>
      <c r="M11" s="4174">
        <f>SUM(K11:L11)</f>
        <v>27</v>
      </c>
      <c r="N11" s="4536"/>
      <c r="O11" s="4516"/>
      <c r="P11" s="4516"/>
      <c r="Q11" s="4516"/>
      <c r="R11" s="4516"/>
      <c r="S11" s="4516"/>
    </row>
    <row r="12" ht="29.25" customHeight="1">
      <c r="A12" s="498" t="s">
        <v>21</v>
      </c>
      <c r="B12" s="4537">
        <f>B11</f>
        <v>0</v>
      </c>
      <c r="C12" s="4537">
        <f t="shared" ref="C12:M15" si="894">C11</f>
        <v>10</v>
      </c>
      <c r="D12" s="4537">
        <f t="shared" si="894"/>
        <v>10</v>
      </c>
      <c r="E12" s="4537">
        <f t="shared" si="894"/>
        <v>0</v>
      </c>
      <c r="F12" s="4537">
        <f t="shared" si="894"/>
        <v>17</v>
      </c>
      <c r="G12" s="4537">
        <f t="shared" si="894"/>
        <v>17</v>
      </c>
      <c r="H12" s="4537">
        <f t="shared" si="894"/>
        <v>0</v>
      </c>
      <c r="I12" s="4537">
        <f t="shared" si="894"/>
        <v>0</v>
      </c>
      <c r="J12" s="4537">
        <f t="shared" si="894"/>
        <v>0</v>
      </c>
      <c r="K12" s="4537">
        <f t="shared" si="894"/>
        <v>0</v>
      </c>
      <c r="L12" s="4537">
        <f t="shared" si="894"/>
        <v>27</v>
      </c>
      <c r="M12" s="4538">
        <f t="shared" si="894"/>
        <v>27</v>
      </c>
      <c r="N12" s="4539"/>
      <c r="O12" s="4516"/>
      <c r="P12" s="4516"/>
      <c r="Q12" s="4516"/>
      <c r="R12" s="4516"/>
      <c r="S12" s="4516"/>
    </row>
    <row r="13" ht="26.25" customHeight="1">
      <c r="A13" s="4540" t="s">
        <v>22</v>
      </c>
      <c r="B13" s="4163"/>
      <c r="C13" s="4164"/>
      <c r="D13" s="4165"/>
      <c r="E13" s="4163"/>
      <c r="F13" s="4164"/>
      <c r="G13" s="4165"/>
      <c r="H13" s="4163"/>
      <c r="I13" s="4166"/>
      <c r="J13" s="4167"/>
      <c r="K13" s="4168"/>
      <c r="L13" s="4169"/>
      <c r="M13" s="4170"/>
      <c r="N13" s="4536"/>
      <c r="O13" s="4516"/>
      <c r="P13" s="4516"/>
      <c r="Q13" s="4516"/>
      <c r="R13" s="4516"/>
      <c r="S13" s="4516"/>
    </row>
    <row r="14" ht="23.25" customHeight="1">
      <c r="A14" s="4534" t="s">
        <v>312</v>
      </c>
      <c r="B14" s="302">
        <v>0</v>
      </c>
      <c r="C14" s="303">
        <v>0</v>
      </c>
      <c r="D14" s="304">
        <v>0</v>
      </c>
      <c r="E14" s="302">
        <v>0</v>
      </c>
      <c r="F14" s="303">
        <v>0</v>
      </c>
      <c r="G14" s="304">
        <v>0</v>
      </c>
      <c r="H14" s="302">
        <v>0</v>
      </c>
      <c r="I14" s="303">
        <v>0</v>
      </c>
      <c r="J14" s="4535">
        <v>0</v>
      </c>
      <c r="K14" s="4173">
        <f>SUM(B14,E14,H14)</f>
        <v>0</v>
      </c>
      <c r="L14" s="4173">
        <f>SUM(C14,F14,I14)</f>
        <v>0</v>
      </c>
      <c r="M14" s="4174">
        <f>SUM(K14:L14)</f>
        <v>0</v>
      </c>
      <c r="N14" s="4536"/>
      <c r="O14" s="4516"/>
      <c r="P14" s="4516"/>
      <c r="Q14" s="4516"/>
      <c r="R14" s="4516"/>
      <c r="S14" s="4516"/>
    </row>
    <row r="15" ht="28.5" customHeight="1">
      <c r="A15" s="498" t="s">
        <v>23</v>
      </c>
      <c r="B15" s="4541">
        <f>B14</f>
        <v>0</v>
      </c>
      <c r="C15" s="4541">
        <f t="shared" si="894"/>
        <v>0</v>
      </c>
      <c r="D15" s="4541">
        <f t="shared" si="894"/>
        <v>0</v>
      </c>
      <c r="E15" s="4541">
        <f t="shared" si="894"/>
        <v>0</v>
      </c>
      <c r="F15" s="4541">
        <f t="shared" si="894"/>
        <v>0</v>
      </c>
      <c r="G15" s="4541">
        <f t="shared" si="894"/>
        <v>0</v>
      </c>
      <c r="H15" s="4541">
        <f t="shared" si="894"/>
        <v>0</v>
      </c>
      <c r="I15" s="4541">
        <f t="shared" si="894"/>
        <v>0</v>
      </c>
      <c r="J15" s="4541">
        <f t="shared" si="894"/>
        <v>0</v>
      </c>
      <c r="K15" s="4541">
        <f t="shared" si="894"/>
        <v>0</v>
      </c>
      <c r="L15" s="4541">
        <f t="shared" si="894"/>
        <v>0</v>
      </c>
      <c r="M15" s="4538">
        <f t="shared" si="894"/>
        <v>0</v>
      </c>
      <c r="N15" s="4536"/>
      <c r="O15" s="4516"/>
      <c r="P15" s="4516"/>
      <c r="Q15" s="4516"/>
      <c r="R15" s="4516"/>
      <c r="S15" s="4516"/>
    </row>
    <row r="16" ht="30" customHeight="1">
      <c r="A16" s="263" t="s">
        <v>315</v>
      </c>
      <c r="B16" s="4542">
        <f>B8</f>
        <v>0</v>
      </c>
      <c r="C16" s="4542">
        <f t="shared" ref="C16:M16" si="895">C8</f>
        <v>10</v>
      </c>
      <c r="D16" s="4542">
        <f t="shared" si="895"/>
        <v>10</v>
      </c>
      <c r="E16" s="4542">
        <f t="shared" si="895"/>
        <v>0</v>
      </c>
      <c r="F16" s="4542">
        <f t="shared" si="895"/>
        <v>17</v>
      </c>
      <c r="G16" s="4542">
        <f t="shared" si="895"/>
        <v>17</v>
      </c>
      <c r="H16" s="4542">
        <f t="shared" si="895"/>
        <v>0</v>
      </c>
      <c r="I16" s="4542">
        <f t="shared" si="895"/>
        <v>0</v>
      </c>
      <c r="J16" s="4542">
        <f t="shared" si="895"/>
        <v>0</v>
      </c>
      <c r="K16" s="4542">
        <f t="shared" si="895"/>
        <v>0</v>
      </c>
      <c r="L16" s="4542">
        <f t="shared" si="895"/>
        <v>27</v>
      </c>
      <c r="M16" s="4543">
        <f t="shared" si="895"/>
        <v>27</v>
      </c>
      <c r="N16" s="4544"/>
      <c r="O16" s="4516"/>
      <c r="P16" s="4516"/>
      <c r="Q16" s="4516"/>
      <c r="R16" s="4516"/>
      <c r="S16" s="4516"/>
    </row>
  </sheetData>
  <mergeCells count="7">
    <mergeCell ref="A1:M1"/>
    <mergeCell ref="A2:M2"/>
    <mergeCell ref="A4:A5"/>
    <mergeCell ref="B4:D4"/>
    <mergeCell ref="E4:G4"/>
    <mergeCell ref="H4:J4"/>
    <mergeCell ref="K4:M4"/>
  </mergeCells>
  <printOptions headings="0" gridLines="0"/>
  <pageMargins left="0.70866141732283505" right="0.70866141732283505" top="0.74803149606299202" bottom="0.74803149606299202" header="0.31496062992126" footer="0.31496062992126"/>
  <pageSetup paperSize="9" scale="6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9">
    <tabColor rgb="FF00B050"/>
    <outlinePr applyStyles="0" summaryBelow="1" summaryRight="1" showOutlineSymbols="1"/>
    <pageSetUpPr autoPageBreaks="1" fitToPage="0"/>
  </sheetPr>
  <sheetViews>
    <sheetView view="pageBreakPreview" zoomScale="60" workbookViewId="0">
      <selection activeCell="C21" activeCellId="0" sqref="C21"/>
    </sheetView>
  </sheetViews>
  <sheetFormatPr defaultColWidth="14.42578125" defaultRowHeight="12.75"/>
  <cols>
    <col customWidth="1" min="1" max="1" style="1870" width="75.140625"/>
    <col customWidth="1" min="2" max="2" style="1870" width="9.140625"/>
    <col customWidth="1" min="3" max="3" style="1870" width="11.5703125"/>
    <col customWidth="1" min="4" max="4" style="1870" width="11"/>
    <col customWidth="1" min="5" max="5" style="1870" width="10.5703125"/>
    <col customWidth="1" min="6" max="6" style="1870" width="11.5703125"/>
    <col customWidth="1" min="7" max="7" style="1870" width="10.140625"/>
    <col customWidth="1" min="8" max="8" style="1870" width="11"/>
    <col customWidth="1" min="9" max="9" style="1870" width="12.28515625"/>
    <col customWidth="1" min="10" max="11" style="1870" width="9.140625"/>
    <col customWidth="1" min="12" max="12" style="1870" width="11.7109375"/>
    <col customWidth="1" min="13" max="13" style="1870" width="10.140625"/>
    <col customWidth="1" min="14" max="19" style="1870" width="9.140625"/>
    <col customWidth="1" min="20" max="26" style="1870" width="8"/>
    <col min="27" max="16384" style="1870" width="14.42578125"/>
  </cols>
  <sheetData>
    <row r="1" ht="67.5" customHeight="1">
      <c r="A1" s="4290" t="s">
        <v>316</v>
      </c>
      <c r="B1" s="4288"/>
      <c r="C1" s="4288"/>
      <c r="D1" s="4288"/>
      <c r="E1" s="4288"/>
      <c r="F1" s="4288"/>
      <c r="G1" s="4288"/>
      <c r="H1" s="4288"/>
      <c r="I1" s="4288"/>
      <c r="J1" s="4288"/>
      <c r="K1" s="4288"/>
      <c r="L1" s="4288"/>
      <c r="M1" s="4288"/>
      <c r="N1" s="4545"/>
      <c r="O1" s="4545"/>
      <c r="P1" s="4464"/>
      <c r="Q1" s="4464"/>
      <c r="R1" s="4464"/>
      <c r="S1" s="4464"/>
      <c r="T1" s="4181"/>
      <c r="U1" s="4181"/>
      <c r="V1" s="4181"/>
      <c r="W1" s="4181"/>
      <c r="X1" s="4181"/>
      <c r="Y1" s="4181"/>
      <c r="Z1" s="4181"/>
    </row>
    <row r="2" ht="30" customHeight="1">
      <c r="A2" s="4290" t="s">
        <v>314</v>
      </c>
      <c r="B2" s="4288"/>
      <c r="C2" s="4288"/>
      <c r="D2" s="4288"/>
      <c r="E2" s="4288"/>
      <c r="F2" s="4288"/>
      <c r="G2" s="4288"/>
      <c r="H2" s="4288"/>
      <c r="I2" s="4288"/>
      <c r="J2" s="4288"/>
      <c r="K2" s="4288"/>
      <c r="L2" s="4288"/>
      <c r="M2" s="4288"/>
      <c r="N2" s="4290"/>
      <c r="O2" s="4464"/>
      <c r="P2" s="4464"/>
      <c r="Q2" s="4464"/>
      <c r="R2" s="4464"/>
      <c r="S2" s="4464"/>
      <c r="T2" s="4181"/>
      <c r="U2" s="4181"/>
      <c r="V2" s="4181"/>
      <c r="W2" s="4181"/>
      <c r="X2" s="4181"/>
      <c r="Y2" s="4181"/>
      <c r="Z2" s="4181"/>
    </row>
    <row r="3" ht="20.25" customHeight="1">
      <c r="A3" s="4290"/>
      <c r="B3" s="4291"/>
      <c r="C3" s="4291"/>
      <c r="D3" s="4291"/>
      <c r="E3" s="4291"/>
      <c r="F3" s="4291"/>
      <c r="G3" s="4291"/>
      <c r="H3" s="4291"/>
      <c r="I3" s="4291"/>
      <c r="J3" s="4291"/>
      <c r="K3" s="4291"/>
      <c r="L3" s="4291"/>
      <c r="M3" s="4291"/>
      <c r="N3" s="4291"/>
      <c r="O3" s="4291"/>
      <c r="P3" s="4291"/>
      <c r="Q3" s="4291"/>
      <c r="R3" s="4291"/>
      <c r="S3" s="4291"/>
      <c r="T3" s="4181"/>
      <c r="U3" s="4181"/>
      <c r="V3" s="4181"/>
      <c r="W3" s="4181"/>
      <c r="X3" s="4181"/>
      <c r="Y3" s="4181"/>
      <c r="Z3" s="4181"/>
    </row>
    <row r="4" ht="26.25" customHeight="1">
      <c r="A4" s="4183" t="s">
        <v>3</v>
      </c>
      <c r="B4" s="4410" t="s">
        <v>36</v>
      </c>
      <c r="C4" s="4411"/>
      <c r="D4" s="4412"/>
      <c r="E4" s="4410" t="s">
        <v>37</v>
      </c>
      <c r="F4" s="4411"/>
      <c r="G4" s="4412"/>
      <c r="H4" s="4410" t="s">
        <v>45</v>
      </c>
      <c r="I4" s="4411"/>
      <c r="J4" s="4412"/>
      <c r="K4" s="4183" t="s">
        <v>38</v>
      </c>
      <c r="L4" s="4184"/>
      <c r="M4" s="4185"/>
      <c r="N4" s="4287"/>
      <c r="O4" s="4291"/>
      <c r="P4" s="4291"/>
      <c r="Q4" s="4291"/>
      <c r="R4" s="4291"/>
      <c r="S4" s="4291"/>
      <c r="T4" s="4181"/>
      <c r="U4" s="4181"/>
      <c r="V4" s="4181"/>
      <c r="W4" s="4181"/>
      <c r="X4" s="4181"/>
      <c r="Y4" s="4181"/>
      <c r="Z4" s="4181"/>
    </row>
    <row r="5" ht="174.75" customHeight="1">
      <c r="A5" s="4187"/>
      <c r="B5" s="4188" t="s">
        <v>9</v>
      </c>
      <c r="C5" s="4188" t="s">
        <v>10</v>
      </c>
      <c r="D5" s="4188" t="s">
        <v>11</v>
      </c>
      <c r="E5" s="4188" t="s">
        <v>9</v>
      </c>
      <c r="F5" s="4188" t="s">
        <v>10</v>
      </c>
      <c r="G5" s="4188" t="s">
        <v>11</v>
      </c>
      <c r="H5" s="4188" t="s">
        <v>9</v>
      </c>
      <c r="I5" s="4188" t="s">
        <v>10</v>
      </c>
      <c r="J5" s="4188" t="s">
        <v>11</v>
      </c>
      <c r="K5" s="4188" t="s">
        <v>9</v>
      </c>
      <c r="L5" s="4188" t="s">
        <v>10</v>
      </c>
      <c r="M5" s="4189" t="s">
        <v>11</v>
      </c>
      <c r="N5" s="4287"/>
      <c r="O5" s="4291"/>
      <c r="P5" s="4291"/>
      <c r="Q5" s="4291"/>
      <c r="R5" s="4291"/>
      <c r="S5" s="4291"/>
      <c r="T5" s="4181"/>
      <c r="U5" s="4181"/>
      <c r="V5" s="4181"/>
      <c r="W5" s="4181"/>
      <c r="X5" s="4181"/>
      <c r="Y5" s="4181"/>
      <c r="Z5" s="4181"/>
    </row>
    <row r="6" ht="21" customHeight="1">
      <c r="A6" s="4191" t="s">
        <v>12</v>
      </c>
      <c r="B6" s="4435"/>
      <c r="C6" s="4436"/>
      <c r="D6" s="4469"/>
      <c r="E6" s="4435"/>
      <c r="F6" s="4436"/>
      <c r="G6" s="4468"/>
      <c r="H6" s="4435"/>
      <c r="I6" s="4436"/>
      <c r="J6" s="4469"/>
      <c r="K6" s="4546"/>
      <c r="L6" s="4547"/>
      <c r="M6" s="4548"/>
      <c r="N6" s="4287"/>
      <c r="O6" s="4291"/>
      <c r="P6" s="4291"/>
      <c r="Q6" s="4291"/>
      <c r="R6" s="4291"/>
      <c r="S6" s="4291"/>
      <c r="T6" s="4181"/>
      <c r="U6" s="4181"/>
      <c r="V6" s="4181"/>
      <c r="W6" s="4181"/>
      <c r="X6" s="4181"/>
      <c r="Y6" s="4181"/>
      <c r="Z6" s="4181"/>
    </row>
    <row r="7" ht="32.25" customHeight="1">
      <c r="A7" s="4549" t="s">
        <v>247</v>
      </c>
      <c r="B7" s="4550">
        <f t="shared" ref="B7:J8" si="896">SUM(B11,B14)</f>
        <v>0</v>
      </c>
      <c r="C7" s="4550">
        <f t="shared" si="896"/>
        <v>44</v>
      </c>
      <c r="D7" s="4550">
        <f t="shared" si="896"/>
        <v>44</v>
      </c>
      <c r="E7" s="4550">
        <f t="shared" si="896"/>
        <v>0</v>
      </c>
      <c r="F7" s="4550">
        <f t="shared" si="896"/>
        <v>37</v>
      </c>
      <c r="G7" s="4550">
        <f t="shared" si="896"/>
        <v>37</v>
      </c>
      <c r="H7" s="4550">
        <f t="shared" si="896"/>
        <v>0</v>
      </c>
      <c r="I7" s="4550">
        <f t="shared" si="896"/>
        <v>0</v>
      </c>
      <c r="J7" s="4550">
        <f t="shared" si="896"/>
        <v>0</v>
      </c>
      <c r="K7" s="4550">
        <f>+H7+E7+B7</f>
        <v>0</v>
      </c>
      <c r="L7" s="4550">
        <f>+I7+F7+C7</f>
        <v>81</v>
      </c>
      <c r="M7" s="4551">
        <f>L7+K7</f>
        <v>81</v>
      </c>
      <c r="N7" s="4287"/>
      <c r="O7" s="4291"/>
      <c r="P7" s="4291"/>
      <c r="Q7" s="4291"/>
      <c r="R7" s="4291"/>
      <c r="S7" s="4291"/>
      <c r="T7" s="4181"/>
      <c r="U7" s="4181"/>
      <c r="V7" s="4181"/>
      <c r="W7" s="4181"/>
      <c r="X7" s="4181"/>
      <c r="Y7" s="4181"/>
      <c r="Z7" s="4181"/>
    </row>
    <row r="8" ht="29.25" customHeight="1">
      <c r="A8" s="4552" t="s">
        <v>30</v>
      </c>
      <c r="B8" s="4553">
        <f t="shared" si="896"/>
        <v>0</v>
      </c>
      <c r="C8" s="4553">
        <f t="shared" si="896"/>
        <v>44</v>
      </c>
      <c r="D8" s="4553">
        <f t="shared" si="896"/>
        <v>44</v>
      </c>
      <c r="E8" s="4553">
        <f t="shared" si="896"/>
        <v>0</v>
      </c>
      <c r="F8" s="4553">
        <f t="shared" si="896"/>
        <v>37</v>
      </c>
      <c r="G8" s="4553">
        <f t="shared" si="896"/>
        <v>37</v>
      </c>
      <c r="H8" s="4553">
        <f t="shared" si="896"/>
        <v>0</v>
      </c>
      <c r="I8" s="4553">
        <f t="shared" si="896"/>
        <v>0</v>
      </c>
      <c r="J8" s="4553">
        <f t="shared" si="896"/>
        <v>0</v>
      </c>
      <c r="K8" s="4553">
        <f>K7</f>
        <v>0</v>
      </c>
      <c r="L8" s="4553">
        <f>L7</f>
        <v>81</v>
      </c>
      <c r="M8" s="4554">
        <f>M7</f>
        <v>81</v>
      </c>
      <c r="N8" s="4287"/>
      <c r="O8" s="4291"/>
      <c r="P8" s="4291"/>
      <c r="Q8" s="4291"/>
      <c r="R8" s="4291"/>
      <c r="S8" s="4291"/>
      <c r="T8" s="4181"/>
      <c r="U8" s="4181"/>
      <c r="V8" s="4181"/>
      <c r="W8" s="4181"/>
      <c r="X8" s="4181"/>
      <c r="Y8" s="4181"/>
      <c r="Z8" s="4181"/>
    </row>
    <row r="9" ht="21" customHeight="1">
      <c r="A9" s="4555" t="s">
        <v>18</v>
      </c>
      <c r="B9" s="4556"/>
      <c r="C9" s="4350"/>
      <c r="D9" s="4557"/>
      <c r="E9" s="4556"/>
      <c r="F9" s="4350"/>
      <c r="G9" s="4557"/>
      <c r="H9" s="4556"/>
      <c r="I9" s="4350"/>
      <c r="J9" s="4557"/>
      <c r="K9" s="4558"/>
      <c r="L9" s="4559"/>
      <c r="M9" s="4560"/>
      <c r="N9" s="4287"/>
      <c r="O9" s="4291"/>
      <c r="P9" s="4291"/>
      <c r="Q9" s="4291"/>
      <c r="R9" s="4291"/>
      <c r="S9" s="4291"/>
      <c r="T9" s="4181"/>
      <c r="U9" s="4181"/>
      <c r="V9" s="4181"/>
      <c r="W9" s="4181"/>
      <c r="X9" s="4181"/>
      <c r="Y9" s="4181"/>
      <c r="Z9" s="4181"/>
    </row>
    <row r="10" ht="28.5" customHeight="1">
      <c r="A10" s="4561" t="s">
        <v>19</v>
      </c>
      <c r="B10" s="4435"/>
      <c r="C10" s="4436"/>
      <c r="D10" s="4437"/>
      <c r="E10" s="4435"/>
      <c r="F10" s="4436"/>
      <c r="G10" s="4437"/>
      <c r="H10" s="4435"/>
      <c r="I10" s="4436"/>
      <c r="J10" s="4437"/>
      <c r="K10" s="4562"/>
      <c r="L10" s="4563"/>
      <c r="M10" s="4456"/>
      <c r="N10" s="4564"/>
      <c r="O10" s="4291"/>
      <c r="P10" s="4291"/>
      <c r="Q10" s="4291"/>
      <c r="R10" s="4291"/>
      <c r="S10" s="4291"/>
      <c r="T10" s="4181"/>
      <c r="U10" s="4181"/>
      <c r="V10" s="4181"/>
      <c r="W10" s="4181"/>
      <c r="X10" s="4181"/>
      <c r="Y10" s="4181"/>
      <c r="Z10" s="4181"/>
    </row>
    <row r="11" ht="39" customHeight="1">
      <c r="A11" s="4565" t="s">
        <v>247</v>
      </c>
      <c r="B11" s="4566">
        <v>0</v>
      </c>
      <c r="C11" s="4249">
        <v>44</v>
      </c>
      <c r="D11" s="4503">
        <f>B11+C11</f>
        <v>44</v>
      </c>
      <c r="E11" s="4566">
        <v>0</v>
      </c>
      <c r="F11" s="4249">
        <v>37</v>
      </c>
      <c r="G11" s="4503">
        <f>E11+F11</f>
        <v>37</v>
      </c>
      <c r="H11" s="4566">
        <v>0</v>
      </c>
      <c r="I11" s="4249">
        <v>0</v>
      </c>
      <c r="J11" s="4390">
        <f>H11+I11</f>
        <v>0</v>
      </c>
      <c r="K11" s="4567">
        <f t="shared" ref="K11:L11" si="897">SUM(B11,E11,H11)</f>
        <v>0</v>
      </c>
      <c r="L11" s="4567">
        <f t="shared" si="897"/>
        <v>81</v>
      </c>
      <c r="M11" s="4568">
        <f>SUM(K11:L11)</f>
        <v>81</v>
      </c>
      <c r="N11" s="4569"/>
      <c r="O11" s="4291"/>
      <c r="P11" s="4291"/>
      <c r="Q11" s="4291"/>
      <c r="R11" s="4291"/>
      <c r="S11" s="4291"/>
      <c r="T11" s="4181"/>
      <c r="U11" s="4181"/>
      <c r="V11" s="4181"/>
      <c r="W11" s="4181"/>
      <c r="X11" s="4181"/>
      <c r="Y11" s="4181"/>
      <c r="Z11" s="4181"/>
    </row>
    <row r="12" ht="29.25" customHeight="1">
      <c r="A12" s="4570" t="s">
        <v>21</v>
      </c>
      <c r="B12" s="4571">
        <f t="shared" ref="B12:M15" si="898">SUM(B11)</f>
        <v>0</v>
      </c>
      <c r="C12" s="4571">
        <f t="shared" si="898"/>
        <v>44</v>
      </c>
      <c r="D12" s="4571">
        <f t="shared" si="898"/>
        <v>44</v>
      </c>
      <c r="E12" s="4571">
        <f t="shared" si="898"/>
        <v>0</v>
      </c>
      <c r="F12" s="4571">
        <f t="shared" si="898"/>
        <v>37</v>
      </c>
      <c r="G12" s="4571">
        <f t="shared" si="898"/>
        <v>37</v>
      </c>
      <c r="H12" s="4571">
        <f t="shared" si="898"/>
        <v>0</v>
      </c>
      <c r="I12" s="4571">
        <v>0</v>
      </c>
      <c r="J12" s="4571">
        <f t="shared" si="898"/>
        <v>0</v>
      </c>
      <c r="K12" s="4572">
        <f t="shared" si="898"/>
        <v>0</v>
      </c>
      <c r="L12" s="4572">
        <f t="shared" si="898"/>
        <v>81</v>
      </c>
      <c r="M12" s="4573">
        <f t="shared" si="898"/>
        <v>81</v>
      </c>
      <c r="N12" s="4564"/>
      <c r="O12" s="4291"/>
      <c r="P12" s="4291"/>
      <c r="Q12" s="4291"/>
      <c r="R12" s="4291"/>
      <c r="S12" s="4291"/>
      <c r="T12" s="4181"/>
      <c r="U12" s="4181"/>
      <c r="V12" s="4181"/>
      <c r="W12" s="4181"/>
      <c r="X12" s="4181"/>
      <c r="Y12" s="4181"/>
      <c r="Z12" s="4181"/>
    </row>
    <row r="13" ht="26.25" customHeight="1">
      <c r="A13" s="4574" t="s">
        <v>22</v>
      </c>
      <c r="B13" s="4346"/>
      <c r="C13" s="4349"/>
      <c r="D13" s="4508"/>
      <c r="E13" s="4346"/>
      <c r="F13" s="4349"/>
      <c r="G13" s="4508"/>
      <c r="H13" s="4346"/>
      <c r="I13" s="4347"/>
      <c r="J13" s="4305"/>
      <c r="K13" s="4575"/>
      <c r="L13" s="4576"/>
      <c r="M13" s="4577"/>
      <c r="N13" s="4569"/>
      <c r="O13" s="4291"/>
      <c r="P13" s="4291"/>
      <c r="Q13" s="4291"/>
      <c r="R13" s="4291"/>
      <c r="S13" s="4291"/>
      <c r="T13" s="4181"/>
      <c r="U13" s="4181"/>
      <c r="V13" s="4181"/>
      <c r="W13" s="4181"/>
      <c r="X13" s="4181"/>
      <c r="Y13" s="4181"/>
      <c r="Z13" s="4181"/>
    </row>
    <row r="14" ht="32.25" customHeight="1">
      <c r="A14" s="4565" t="s">
        <v>247</v>
      </c>
      <c r="B14" s="4578">
        <v>0</v>
      </c>
      <c r="C14" s="4579">
        <v>0</v>
      </c>
      <c r="D14" s="4580">
        <f>B14+C14</f>
        <v>0</v>
      </c>
      <c r="E14" s="4578">
        <v>0</v>
      </c>
      <c r="F14" s="4579">
        <v>0</v>
      </c>
      <c r="G14" s="4580">
        <f>E14+F14</f>
        <v>0</v>
      </c>
      <c r="H14" s="4578">
        <v>0</v>
      </c>
      <c r="I14" s="4579">
        <v>0</v>
      </c>
      <c r="J14" s="4581">
        <f>H14+I14</f>
        <v>0</v>
      </c>
      <c r="K14" s="4582">
        <f t="shared" ref="K14:L14" si="899">SUM(B14,E14,H14)</f>
        <v>0</v>
      </c>
      <c r="L14" s="4567">
        <f t="shared" si="899"/>
        <v>0</v>
      </c>
      <c r="M14" s="4568">
        <f>SUM(K14:L14)</f>
        <v>0</v>
      </c>
      <c r="N14" s="4569"/>
      <c r="O14" s="4291"/>
      <c r="P14" s="4291"/>
      <c r="Q14" s="4291"/>
      <c r="R14" s="4291"/>
      <c r="S14" s="4291"/>
      <c r="T14" s="4181"/>
      <c r="U14" s="4181"/>
      <c r="V14" s="4181"/>
      <c r="W14" s="4181"/>
      <c r="X14" s="4181"/>
      <c r="Y14" s="4181"/>
      <c r="Z14" s="4181"/>
    </row>
    <row r="15" ht="28.5" customHeight="1">
      <c r="A15" s="4583" t="s">
        <v>23</v>
      </c>
      <c r="B15" s="4584">
        <f t="shared" si="898"/>
        <v>0</v>
      </c>
      <c r="C15" s="4584">
        <f t="shared" si="898"/>
        <v>0</v>
      </c>
      <c r="D15" s="4584">
        <f t="shared" si="898"/>
        <v>0</v>
      </c>
      <c r="E15" s="4584">
        <f t="shared" si="898"/>
        <v>0</v>
      </c>
      <c r="F15" s="4584">
        <f t="shared" si="898"/>
        <v>0</v>
      </c>
      <c r="G15" s="4584">
        <f t="shared" si="898"/>
        <v>0</v>
      </c>
      <c r="H15" s="4584">
        <f t="shared" si="898"/>
        <v>0</v>
      </c>
      <c r="I15" s="4584">
        <f t="shared" si="898"/>
        <v>0</v>
      </c>
      <c r="J15" s="4584">
        <f t="shared" si="898"/>
        <v>0</v>
      </c>
      <c r="K15" s="4585">
        <f t="shared" si="898"/>
        <v>0</v>
      </c>
      <c r="L15" s="4558">
        <f t="shared" si="898"/>
        <v>0</v>
      </c>
      <c r="M15" s="4586">
        <f t="shared" si="898"/>
        <v>0</v>
      </c>
      <c r="N15" s="4569"/>
      <c r="O15" s="4291"/>
      <c r="P15" s="4291"/>
      <c r="Q15" s="4291"/>
      <c r="R15" s="4291"/>
      <c r="S15" s="4291"/>
      <c r="T15" s="4181"/>
      <c r="U15" s="4181"/>
      <c r="V15" s="4181"/>
      <c r="W15" s="4181"/>
      <c r="X15" s="4181"/>
      <c r="Y15" s="4181"/>
      <c r="Z15" s="4181"/>
    </row>
    <row r="16" ht="30" customHeight="1">
      <c r="A16" s="4587" t="s">
        <v>315</v>
      </c>
      <c r="B16" s="4588">
        <f t="shared" ref="B16:L16" si="900">B8</f>
        <v>0</v>
      </c>
      <c r="C16" s="4588">
        <f t="shared" si="900"/>
        <v>44</v>
      </c>
      <c r="D16" s="4588">
        <f t="shared" si="900"/>
        <v>44</v>
      </c>
      <c r="E16" s="4588">
        <f t="shared" si="900"/>
        <v>0</v>
      </c>
      <c r="F16" s="4588">
        <f t="shared" si="900"/>
        <v>37</v>
      </c>
      <c r="G16" s="4588">
        <f t="shared" si="900"/>
        <v>37</v>
      </c>
      <c r="H16" s="4588">
        <f t="shared" si="900"/>
        <v>0</v>
      </c>
      <c r="I16" s="4588">
        <f t="shared" si="900"/>
        <v>0</v>
      </c>
      <c r="J16" s="4588">
        <f t="shared" si="900"/>
        <v>0</v>
      </c>
      <c r="K16" s="4588">
        <f t="shared" si="900"/>
        <v>0</v>
      </c>
      <c r="L16" s="4588">
        <f t="shared" si="900"/>
        <v>81</v>
      </c>
      <c r="M16" s="4589">
        <f>M8</f>
        <v>81</v>
      </c>
      <c r="N16" s="4590"/>
      <c r="O16" s="4291"/>
      <c r="P16" s="4291"/>
      <c r="Q16" s="4291"/>
      <c r="R16" s="4291"/>
      <c r="S16" s="4291"/>
      <c r="T16" s="4181"/>
      <c r="U16" s="4181"/>
      <c r="V16" s="4181"/>
      <c r="W16" s="4181"/>
      <c r="X16" s="4181"/>
      <c r="Y16" s="4181"/>
      <c r="Z16" s="4181"/>
    </row>
    <row r="17" ht="20.25" customHeight="1">
      <c r="A17" s="4181"/>
      <c r="B17" s="4181"/>
      <c r="C17" s="4181"/>
      <c r="D17" s="4181"/>
      <c r="E17" s="4181"/>
      <c r="F17" s="4181"/>
      <c r="G17" s="4181"/>
      <c r="H17" s="4181"/>
      <c r="I17" s="4181"/>
      <c r="J17" s="4181"/>
      <c r="K17" s="4181"/>
      <c r="L17" s="4181"/>
      <c r="M17" s="4181"/>
      <c r="N17" s="4181"/>
      <c r="O17" s="4181"/>
      <c r="P17" s="4181"/>
      <c r="Q17" s="4181"/>
      <c r="R17" s="4181"/>
      <c r="S17" s="4181"/>
      <c r="T17" s="4181"/>
      <c r="U17" s="4181"/>
      <c r="V17" s="4181"/>
      <c r="W17" s="4181"/>
      <c r="X17" s="4181"/>
      <c r="Y17" s="4181"/>
      <c r="Z17" s="4181"/>
    </row>
    <row r="18" ht="20.25" customHeight="1">
      <c r="A18" s="4291"/>
      <c r="B18" s="4181"/>
      <c r="C18" s="4181"/>
      <c r="D18" s="4181"/>
      <c r="E18" s="4181"/>
      <c r="F18" s="4181"/>
      <c r="G18" s="4181"/>
      <c r="H18" s="4181"/>
      <c r="I18" s="4181"/>
      <c r="J18" s="4181"/>
      <c r="K18" s="4181"/>
      <c r="L18" s="4181"/>
      <c r="M18" s="4181"/>
      <c r="N18" s="4181"/>
      <c r="O18" s="4181"/>
      <c r="P18" s="4181"/>
      <c r="Q18" s="4181"/>
      <c r="R18" s="4181"/>
      <c r="S18" s="4181"/>
      <c r="T18" s="4181"/>
      <c r="U18" s="4181"/>
      <c r="V18" s="4181"/>
      <c r="W18" s="4181"/>
      <c r="X18" s="4181"/>
      <c r="Y18" s="4181"/>
      <c r="Z18" s="4181"/>
    </row>
    <row r="19" ht="20.25" customHeight="1">
      <c r="A19" s="4181"/>
      <c r="B19" s="4181"/>
      <c r="C19" s="4181"/>
      <c r="D19" s="4181"/>
      <c r="E19" s="4181"/>
      <c r="F19" s="4181"/>
      <c r="G19" s="4181"/>
      <c r="H19" s="4181"/>
      <c r="I19" s="4181"/>
      <c r="J19" s="4181"/>
      <c r="K19" s="4181"/>
      <c r="L19" s="4181"/>
      <c r="M19" s="4181"/>
      <c r="N19" s="4181"/>
      <c r="O19" s="4181"/>
      <c r="P19" s="4181"/>
      <c r="Q19" s="4181"/>
      <c r="R19" s="4181"/>
      <c r="S19" s="4181"/>
      <c r="T19" s="4181"/>
      <c r="U19" s="4181"/>
      <c r="V19" s="4181"/>
      <c r="W19" s="4181"/>
      <c r="X19" s="4181"/>
      <c r="Y19" s="4181"/>
      <c r="Z19" s="4181"/>
    </row>
    <row r="20" ht="20.25" customHeight="1">
      <c r="A20" s="4181"/>
      <c r="B20" s="4181"/>
      <c r="C20" s="4181"/>
      <c r="D20" s="4181"/>
      <c r="E20" s="4181"/>
      <c r="F20" s="4181"/>
      <c r="G20" s="4181"/>
      <c r="H20" s="4181"/>
      <c r="I20" s="4181"/>
      <c r="J20" s="4181"/>
      <c r="K20" s="4181"/>
      <c r="L20" s="4181"/>
      <c r="M20" s="4181"/>
      <c r="N20" s="4181"/>
      <c r="O20" s="4181"/>
      <c r="P20" s="4181"/>
      <c r="Q20" s="4181"/>
      <c r="R20" s="4181"/>
      <c r="S20" s="4181"/>
      <c r="T20" s="4181"/>
      <c r="U20" s="4181"/>
      <c r="V20" s="4181"/>
      <c r="W20" s="4181"/>
      <c r="X20" s="4181"/>
      <c r="Y20" s="4181"/>
      <c r="Z20" s="4181"/>
    </row>
    <row r="21" ht="20.25" customHeight="1">
      <c r="A21" s="4181"/>
      <c r="B21" s="4181"/>
      <c r="C21" s="4181"/>
      <c r="D21" s="4181"/>
      <c r="E21" s="4181"/>
      <c r="F21" s="4181"/>
      <c r="G21" s="4181"/>
      <c r="H21" s="4181"/>
      <c r="I21" s="4181"/>
      <c r="J21" s="4181"/>
      <c r="K21" s="4181"/>
      <c r="L21" s="4181"/>
      <c r="M21" s="4181"/>
      <c r="N21" s="4181"/>
      <c r="O21" s="4181"/>
      <c r="P21" s="4181"/>
      <c r="Q21" s="4181"/>
      <c r="R21" s="4181"/>
      <c r="S21" s="4181"/>
      <c r="T21" s="4181"/>
      <c r="U21" s="4181"/>
      <c r="V21" s="4181"/>
      <c r="W21" s="4181"/>
      <c r="X21" s="4181"/>
      <c r="Y21" s="4181"/>
      <c r="Z21" s="4181"/>
    </row>
    <row r="22" ht="20.25" customHeight="1">
      <c r="A22" s="4181"/>
      <c r="B22" s="4181"/>
      <c r="C22" s="4181"/>
      <c r="D22" s="4181"/>
      <c r="E22" s="4181"/>
      <c r="F22" s="4181"/>
      <c r="G22" s="4181"/>
      <c r="H22" s="4181"/>
      <c r="I22" s="4181"/>
      <c r="J22" s="4181"/>
      <c r="K22" s="4181"/>
      <c r="L22" s="4181"/>
      <c r="M22" s="4181"/>
      <c r="N22" s="4181"/>
      <c r="O22" s="4181"/>
      <c r="P22" s="4181"/>
      <c r="Q22" s="4181"/>
      <c r="R22" s="4181"/>
      <c r="S22" s="4181"/>
      <c r="T22" s="4181"/>
      <c r="U22" s="4181"/>
      <c r="V22" s="4181"/>
      <c r="W22" s="4181"/>
      <c r="X22" s="4181"/>
      <c r="Y22" s="4181"/>
      <c r="Z22" s="4181"/>
    </row>
    <row r="23" ht="20.25" customHeight="1">
      <c r="A23" s="4181"/>
      <c r="B23" s="4181"/>
      <c r="C23" s="4181"/>
      <c r="D23" s="4181"/>
      <c r="E23" s="4181"/>
      <c r="F23" s="4181"/>
      <c r="G23" s="4181"/>
      <c r="H23" s="4181"/>
      <c r="I23" s="4181"/>
      <c r="J23" s="4181"/>
      <c r="K23" s="4181"/>
      <c r="L23" s="4181"/>
      <c r="M23" s="4181"/>
      <c r="N23" s="4181"/>
      <c r="O23" s="4181"/>
      <c r="P23" s="4181"/>
      <c r="Q23" s="4181"/>
      <c r="R23" s="4181"/>
      <c r="S23" s="4181"/>
      <c r="T23" s="4181"/>
      <c r="U23" s="4181"/>
      <c r="V23" s="4181"/>
      <c r="W23" s="4181"/>
      <c r="X23" s="4181"/>
      <c r="Y23" s="4181"/>
      <c r="Z23" s="4181"/>
    </row>
    <row r="24" ht="20.25" customHeight="1">
      <c r="A24" s="4181"/>
      <c r="B24" s="4181"/>
      <c r="C24" s="4181"/>
      <c r="D24" s="4181"/>
      <c r="E24" s="4181"/>
      <c r="F24" s="4181"/>
      <c r="G24" s="4181"/>
      <c r="H24" s="4181"/>
      <c r="I24" s="4181"/>
      <c r="J24" s="4181"/>
      <c r="K24" s="4181"/>
      <c r="L24" s="4181"/>
      <c r="M24" s="4181"/>
      <c r="N24" s="4181"/>
      <c r="O24" s="4181"/>
      <c r="P24" s="4181"/>
      <c r="Q24" s="4181"/>
      <c r="R24" s="4181"/>
      <c r="S24" s="4181"/>
      <c r="T24" s="4181"/>
      <c r="U24" s="4181"/>
      <c r="V24" s="4181"/>
      <c r="W24" s="4181"/>
      <c r="X24" s="4181"/>
      <c r="Y24" s="4181"/>
      <c r="Z24" s="4181"/>
    </row>
    <row r="25" ht="20.25" customHeight="1">
      <c r="A25" s="4181"/>
      <c r="B25" s="4181"/>
      <c r="C25" s="4181"/>
      <c r="D25" s="4181"/>
      <c r="E25" s="4181"/>
      <c r="F25" s="4181"/>
      <c r="G25" s="4181"/>
      <c r="H25" s="4181"/>
      <c r="I25" s="4181"/>
      <c r="J25" s="4181"/>
      <c r="K25" s="4181"/>
      <c r="L25" s="4181"/>
      <c r="M25" s="4181"/>
      <c r="N25" s="4181"/>
      <c r="O25" s="4181"/>
      <c r="P25" s="4181"/>
      <c r="Q25" s="4181"/>
      <c r="R25" s="4181"/>
      <c r="S25" s="4181"/>
      <c r="T25" s="4181"/>
      <c r="U25" s="4181"/>
      <c r="V25" s="4181"/>
      <c r="W25" s="4181"/>
      <c r="X25" s="4181"/>
      <c r="Y25" s="4181"/>
      <c r="Z25" s="4181"/>
    </row>
    <row r="26" ht="20.25" customHeight="1">
      <c r="A26" s="4181"/>
      <c r="B26" s="4181"/>
      <c r="C26" s="4181"/>
      <c r="D26" s="4181"/>
      <c r="E26" s="4181"/>
      <c r="F26" s="4181"/>
      <c r="G26" s="4181"/>
      <c r="H26" s="4181"/>
      <c r="I26" s="4181"/>
      <c r="J26" s="4181"/>
      <c r="K26" s="4181"/>
      <c r="L26" s="4181"/>
      <c r="M26" s="4181"/>
      <c r="N26" s="4181"/>
      <c r="O26" s="4181"/>
      <c r="P26" s="4181"/>
      <c r="Q26" s="4181"/>
      <c r="R26" s="4181"/>
      <c r="S26" s="4181"/>
      <c r="T26" s="4181"/>
      <c r="U26" s="4181"/>
      <c r="V26" s="4181"/>
      <c r="W26" s="4181"/>
      <c r="X26" s="4181"/>
      <c r="Y26" s="4181"/>
      <c r="Z26" s="4181"/>
    </row>
    <row r="27" ht="20.25" customHeight="1">
      <c r="A27" s="4181"/>
      <c r="B27" s="4181"/>
      <c r="C27" s="4181"/>
      <c r="D27" s="4181"/>
      <c r="E27" s="4181"/>
      <c r="F27" s="4181"/>
      <c r="G27" s="4181"/>
      <c r="H27" s="4181"/>
      <c r="I27" s="4181"/>
      <c r="J27" s="4181"/>
      <c r="K27" s="4181"/>
      <c r="L27" s="4181"/>
      <c r="M27" s="4181"/>
      <c r="N27" s="4181"/>
      <c r="O27" s="4181"/>
      <c r="P27" s="4181"/>
      <c r="Q27" s="4181"/>
      <c r="R27" s="4181"/>
      <c r="S27" s="4181"/>
      <c r="T27" s="4181"/>
      <c r="U27" s="4181"/>
      <c r="V27" s="4181"/>
      <c r="W27" s="4181"/>
      <c r="X27" s="4181"/>
      <c r="Y27" s="4181"/>
      <c r="Z27" s="4181"/>
    </row>
    <row r="28" ht="20.25" customHeight="1">
      <c r="A28" s="4181"/>
      <c r="B28" s="4181"/>
      <c r="C28" s="4181"/>
      <c r="D28" s="4181"/>
      <c r="E28" s="4181"/>
      <c r="F28" s="4181"/>
      <c r="G28" s="4181"/>
      <c r="H28" s="4181"/>
      <c r="I28" s="4181"/>
      <c r="J28" s="4181"/>
      <c r="K28" s="4181"/>
      <c r="L28" s="4181"/>
      <c r="M28" s="4181"/>
      <c r="N28" s="4181"/>
      <c r="O28" s="4181"/>
      <c r="P28" s="4181"/>
      <c r="Q28" s="4181"/>
      <c r="R28" s="4181"/>
      <c r="S28" s="4181"/>
      <c r="T28" s="4181"/>
      <c r="U28" s="4181"/>
      <c r="V28" s="4181"/>
      <c r="W28" s="4181"/>
      <c r="X28" s="4181"/>
      <c r="Y28" s="4181"/>
      <c r="Z28" s="4181"/>
    </row>
    <row r="29" ht="20.25" customHeight="1">
      <c r="A29" s="4181"/>
      <c r="B29" s="4181"/>
      <c r="C29" s="4181"/>
      <c r="D29" s="4181"/>
      <c r="E29" s="4181"/>
      <c r="F29" s="4181"/>
      <c r="G29" s="4181"/>
      <c r="H29" s="4181"/>
      <c r="I29" s="4181"/>
      <c r="J29" s="4181"/>
      <c r="K29" s="4181"/>
      <c r="L29" s="4181"/>
      <c r="M29" s="4181"/>
      <c r="N29" s="4181"/>
      <c r="O29" s="4181"/>
      <c r="P29" s="4181"/>
      <c r="Q29" s="4181"/>
      <c r="R29" s="4181"/>
      <c r="S29" s="4181"/>
      <c r="T29" s="4181"/>
      <c r="U29" s="4181"/>
      <c r="V29" s="4181"/>
      <c r="W29" s="4181"/>
      <c r="X29" s="4181"/>
      <c r="Y29" s="4181"/>
      <c r="Z29" s="4181"/>
    </row>
    <row r="30" ht="20.25" customHeight="1">
      <c r="A30" s="4181"/>
      <c r="B30" s="4181"/>
      <c r="C30" s="4181"/>
      <c r="D30" s="4181"/>
      <c r="E30" s="4181"/>
      <c r="F30" s="4181"/>
      <c r="G30" s="4181"/>
      <c r="H30" s="4181"/>
      <c r="I30" s="4181"/>
      <c r="J30" s="4181"/>
      <c r="K30" s="4181"/>
      <c r="L30" s="4181"/>
      <c r="M30" s="4181"/>
      <c r="N30" s="4181"/>
      <c r="O30" s="4181"/>
      <c r="P30" s="4181"/>
      <c r="Q30" s="4181"/>
      <c r="R30" s="4181"/>
      <c r="S30" s="4181"/>
      <c r="T30" s="4181"/>
      <c r="U30" s="4181"/>
      <c r="V30" s="4181"/>
      <c r="W30" s="4181"/>
      <c r="X30" s="4181"/>
      <c r="Y30" s="4181"/>
      <c r="Z30" s="4181"/>
    </row>
    <row r="31" ht="20.25" customHeight="1">
      <c r="A31" s="4181"/>
      <c r="B31" s="4181"/>
      <c r="C31" s="4181"/>
      <c r="D31" s="4181"/>
      <c r="E31" s="4181"/>
      <c r="F31" s="4181"/>
      <c r="G31" s="4181"/>
      <c r="H31" s="4181"/>
      <c r="I31" s="4181"/>
      <c r="J31" s="4181"/>
      <c r="K31" s="4181"/>
      <c r="L31" s="4181"/>
      <c r="M31" s="4181"/>
      <c r="N31" s="4181"/>
      <c r="O31" s="4181"/>
      <c r="P31" s="4181"/>
      <c r="Q31" s="4181"/>
      <c r="R31" s="4181"/>
      <c r="S31" s="4181"/>
      <c r="T31" s="4181"/>
      <c r="U31" s="4181"/>
      <c r="V31" s="4181"/>
      <c r="W31" s="4181"/>
      <c r="X31" s="4181"/>
      <c r="Y31" s="4181"/>
      <c r="Z31" s="4181"/>
    </row>
    <row r="32" ht="20.25" customHeight="1">
      <c r="A32" s="4181"/>
      <c r="B32" s="4181"/>
      <c r="C32" s="4181"/>
      <c r="D32" s="4181"/>
      <c r="E32" s="4181"/>
      <c r="F32" s="4181"/>
      <c r="G32" s="4181"/>
      <c r="H32" s="4181"/>
      <c r="I32" s="4181"/>
      <c r="J32" s="4181"/>
      <c r="K32" s="4181"/>
      <c r="L32" s="4181"/>
      <c r="M32" s="4181"/>
      <c r="N32" s="4181"/>
      <c r="O32" s="4181"/>
      <c r="P32" s="4181"/>
      <c r="Q32" s="4181"/>
      <c r="R32" s="4181"/>
      <c r="S32" s="4181"/>
      <c r="T32" s="4181"/>
      <c r="U32" s="4181"/>
      <c r="V32" s="4181"/>
      <c r="W32" s="4181"/>
      <c r="X32" s="4181"/>
      <c r="Y32" s="4181"/>
      <c r="Z32" s="4181"/>
    </row>
    <row r="33" ht="20.25" customHeight="1">
      <c r="A33" s="4181"/>
      <c r="B33" s="4181"/>
      <c r="C33" s="4181"/>
      <c r="D33" s="4181"/>
      <c r="E33" s="4181"/>
      <c r="F33" s="4181"/>
      <c r="G33" s="4181"/>
      <c r="H33" s="4181"/>
      <c r="I33" s="4181"/>
      <c r="J33" s="4181"/>
      <c r="K33" s="4181"/>
      <c r="L33" s="4181"/>
      <c r="M33" s="4181"/>
      <c r="N33" s="4181"/>
      <c r="O33" s="4181"/>
      <c r="P33" s="4181"/>
      <c r="Q33" s="4181"/>
      <c r="R33" s="4181"/>
      <c r="S33" s="4181"/>
      <c r="T33" s="4181"/>
      <c r="U33" s="4181"/>
      <c r="V33" s="4181"/>
      <c r="W33" s="4181"/>
      <c r="X33" s="4181"/>
      <c r="Y33" s="4181"/>
      <c r="Z33" s="4181"/>
    </row>
    <row r="34" ht="20.25" customHeight="1">
      <c r="A34" s="4181"/>
      <c r="B34" s="4181"/>
      <c r="C34" s="4181"/>
      <c r="D34" s="4181"/>
      <c r="E34" s="4181"/>
      <c r="F34" s="4181"/>
      <c r="G34" s="4181"/>
      <c r="H34" s="4181"/>
      <c r="I34" s="4181"/>
      <c r="J34" s="4181"/>
      <c r="K34" s="4181"/>
      <c r="L34" s="4181"/>
      <c r="M34" s="4181"/>
      <c r="N34" s="4181"/>
      <c r="O34" s="4181"/>
      <c r="P34" s="4181"/>
      <c r="Q34" s="4181"/>
      <c r="R34" s="4181"/>
      <c r="S34" s="4181"/>
      <c r="T34" s="4181"/>
      <c r="U34" s="4181"/>
      <c r="V34" s="4181"/>
      <c r="W34" s="4181"/>
      <c r="X34" s="4181"/>
      <c r="Y34" s="4181"/>
      <c r="Z34" s="4181"/>
    </row>
    <row r="35" ht="20.25" customHeight="1">
      <c r="A35" s="4181"/>
      <c r="B35" s="4181"/>
      <c r="C35" s="4181"/>
      <c r="D35" s="4181"/>
      <c r="E35" s="4181"/>
      <c r="F35" s="4181"/>
      <c r="G35" s="4181"/>
      <c r="H35" s="4181"/>
      <c r="I35" s="4181"/>
      <c r="J35" s="4181"/>
      <c r="K35" s="4181"/>
      <c r="L35" s="4181"/>
      <c r="M35" s="4181"/>
      <c r="N35" s="4181"/>
      <c r="O35" s="4181"/>
      <c r="P35" s="4181"/>
      <c r="Q35" s="4181"/>
      <c r="R35" s="4181"/>
      <c r="S35" s="4181"/>
      <c r="T35" s="4181"/>
      <c r="U35" s="4181"/>
      <c r="V35" s="4181"/>
      <c r="W35" s="4181"/>
      <c r="X35" s="4181"/>
      <c r="Y35" s="4181"/>
      <c r="Z35" s="4181"/>
    </row>
    <row r="36" ht="20.25" customHeight="1">
      <c r="A36" s="4181"/>
      <c r="B36" s="4181"/>
      <c r="C36" s="4181"/>
      <c r="D36" s="4181"/>
      <c r="E36" s="4181"/>
      <c r="F36" s="4181"/>
      <c r="G36" s="4181"/>
      <c r="H36" s="4181"/>
      <c r="I36" s="4181"/>
      <c r="J36" s="4181"/>
      <c r="K36" s="4181"/>
      <c r="L36" s="4181"/>
      <c r="M36" s="4181"/>
      <c r="N36" s="4181"/>
      <c r="O36" s="4181"/>
      <c r="P36" s="4181"/>
      <c r="Q36" s="4181"/>
      <c r="R36" s="4181"/>
      <c r="S36" s="4181"/>
      <c r="T36" s="4181"/>
      <c r="U36" s="4181"/>
      <c r="V36" s="4181"/>
      <c r="W36" s="4181"/>
      <c r="X36" s="4181"/>
      <c r="Y36" s="4181"/>
      <c r="Z36" s="4181"/>
    </row>
    <row r="37" ht="20.25" customHeight="1">
      <c r="A37" s="4181"/>
      <c r="B37" s="4181"/>
      <c r="C37" s="4181"/>
      <c r="D37" s="4181"/>
      <c r="E37" s="4181"/>
      <c r="F37" s="4181"/>
      <c r="G37" s="4181"/>
      <c r="H37" s="4181"/>
      <c r="I37" s="4181"/>
      <c r="J37" s="4181"/>
      <c r="K37" s="4181"/>
      <c r="L37" s="4181"/>
      <c r="M37" s="4181"/>
      <c r="N37" s="4181"/>
      <c r="O37" s="4181"/>
      <c r="P37" s="4181"/>
      <c r="Q37" s="4181"/>
      <c r="R37" s="4181"/>
      <c r="S37" s="4181"/>
      <c r="T37" s="4181"/>
      <c r="U37" s="4181"/>
      <c r="V37" s="4181"/>
      <c r="W37" s="4181"/>
      <c r="X37" s="4181"/>
      <c r="Y37" s="4181"/>
      <c r="Z37" s="4181"/>
    </row>
    <row r="38" ht="20.25" customHeight="1">
      <c r="A38" s="4181"/>
      <c r="B38" s="4181"/>
      <c r="C38" s="4181"/>
      <c r="D38" s="4181"/>
      <c r="E38" s="4181"/>
      <c r="F38" s="4181"/>
      <c r="G38" s="4181"/>
      <c r="H38" s="4181"/>
      <c r="I38" s="4181"/>
      <c r="J38" s="4181"/>
      <c r="K38" s="4181"/>
      <c r="L38" s="4181"/>
      <c r="M38" s="4181"/>
      <c r="N38" s="4181"/>
      <c r="O38" s="4181"/>
      <c r="P38" s="4181"/>
      <c r="Q38" s="4181"/>
      <c r="R38" s="4181"/>
      <c r="S38" s="4181"/>
      <c r="T38" s="4181"/>
      <c r="U38" s="4181"/>
      <c r="V38" s="4181"/>
      <c r="W38" s="4181"/>
      <c r="X38" s="4181"/>
      <c r="Y38" s="4181"/>
      <c r="Z38" s="4181"/>
    </row>
    <row r="39" ht="20.25" customHeight="1">
      <c r="A39" s="4181"/>
      <c r="B39" s="4181"/>
      <c r="C39" s="4181"/>
      <c r="D39" s="4181"/>
      <c r="E39" s="4181"/>
      <c r="F39" s="4181"/>
      <c r="G39" s="4181"/>
      <c r="H39" s="4181"/>
      <c r="I39" s="4181"/>
      <c r="J39" s="4181"/>
      <c r="K39" s="4181"/>
      <c r="L39" s="4181"/>
      <c r="M39" s="4181"/>
      <c r="N39" s="4181"/>
      <c r="O39" s="4181"/>
      <c r="P39" s="4181"/>
      <c r="Q39" s="4181"/>
      <c r="R39" s="4181"/>
      <c r="S39" s="4181"/>
      <c r="T39" s="4181"/>
      <c r="U39" s="4181"/>
      <c r="V39" s="4181"/>
      <c r="W39" s="4181"/>
      <c r="X39" s="4181"/>
      <c r="Y39" s="4181"/>
      <c r="Z39" s="4181"/>
    </row>
    <row r="40" ht="20.25" customHeight="1">
      <c r="A40" s="4181"/>
      <c r="B40" s="4181"/>
      <c r="C40" s="4181"/>
      <c r="D40" s="4181"/>
      <c r="E40" s="4181"/>
      <c r="F40" s="4181"/>
      <c r="G40" s="4181"/>
      <c r="H40" s="4181"/>
      <c r="I40" s="4181"/>
      <c r="J40" s="4181"/>
      <c r="K40" s="4181"/>
      <c r="L40" s="4181"/>
      <c r="M40" s="4181"/>
      <c r="N40" s="4181"/>
      <c r="O40" s="4181"/>
      <c r="P40" s="4181"/>
      <c r="Q40" s="4181"/>
      <c r="R40" s="4181"/>
      <c r="S40" s="4181"/>
      <c r="T40" s="4181"/>
      <c r="U40" s="4181"/>
      <c r="V40" s="4181"/>
      <c r="W40" s="4181"/>
      <c r="X40" s="4181"/>
      <c r="Y40" s="4181"/>
      <c r="Z40" s="4181"/>
    </row>
    <row r="41" ht="20.25" customHeight="1">
      <c r="A41" s="4181"/>
      <c r="B41" s="4181"/>
      <c r="C41" s="4181"/>
      <c r="D41" s="4181"/>
      <c r="E41" s="4181"/>
      <c r="F41" s="4181"/>
      <c r="G41" s="4181"/>
      <c r="H41" s="4181"/>
      <c r="I41" s="4181"/>
      <c r="J41" s="4181"/>
      <c r="K41" s="4181"/>
      <c r="L41" s="4181"/>
      <c r="M41" s="4181"/>
      <c r="N41" s="4181"/>
      <c r="O41" s="4181"/>
      <c r="P41" s="4181"/>
      <c r="Q41" s="4181"/>
      <c r="R41" s="4181"/>
      <c r="S41" s="4181"/>
      <c r="T41" s="4181"/>
      <c r="U41" s="4181"/>
      <c r="V41" s="4181"/>
      <c r="W41" s="4181"/>
      <c r="X41" s="4181"/>
      <c r="Y41" s="4181"/>
      <c r="Z41" s="4181"/>
    </row>
    <row r="42" ht="20.25" customHeight="1">
      <c r="A42" s="4181"/>
      <c r="B42" s="4181"/>
      <c r="C42" s="4181"/>
      <c r="D42" s="4181"/>
      <c r="E42" s="4181"/>
      <c r="F42" s="4181"/>
      <c r="G42" s="4181"/>
      <c r="H42" s="4181"/>
      <c r="I42" s="4181"/>
      <c r="J42" s="4181"/>
      <c r="K42" s="4181"/>
      <c r="L42" s="4181"/>
      <c r="M42" s="4181"/>
      <c r="N42" s="4181"/>
      <c r="O42" s="4181"/>
      <c r="P42" s="4181"/>
      <c r="Q42" s="4181"/>
      <c r="R42" s="4181"/>
      <c r="S42" s="4181"/>
      <c r="T42" s="4181"/>
      <c r="U42" s="4181"/>
      <c r="V42" s="4181"/>
      <c r="W42" s="4181"/>
      <c r="X42" s="4181"/>
      <c r="Y42" s="4181"/>
      <c r="Z42" s="4181"/>
    </row>
    <row r="43" ht="20.25" customHeight="1">
      <c r="A43" s="4181"/>
      <c r="B43" s="4181"/>
      <c r="C43" s="4181"/>
      <c r="D43" s="4181"/>
      <c r="E43" s="4181"/>
      <c r="F43" s="4181"/>
      <c r="G43" s="4181"/>
      <c r="H43" s="4181"/>
      <c r="I43" s="4181"/>
      <c r="J43" s="4181"/>
      <c r="K43" s="4181"/>
      <c r="L43" s="4181"/>
      <c r="M43" s="4181"/>
      <c r="N43" s="4181"/>
      <c r="O43" s="4181"/>
      <c r="P43" s="4181"/>
      <c r="Q43" s="4181"/>
      <c r="R43" s="4181"/>
      <c r="S43" s="4181"/>
      <c r="T43" s="4181"/>
      <c r="U43" s="4181"/>
      <c r="V43" s="4181"/>
      <c r="W43" s="4181"/>
      <c r="X43" s="4181"/>
      <c r="Y43" s="4181"/>
      <c r="Z43" s="4181"/>
    </row>
    <row r="44" ht="20.25" customHeight="1">
      <c r="A44" s="4181"/>
      <c r="B44" s="4181"/>
      <c r="C44" s="4181"/>
      <c r="D44" s="4181"/>
      <c r="E44" s="4181"/>
      <c r="F44" s="4181"/>
      <c r="G44" s="4181"/>
      <c r="H44" s="4181"/>
      <c r="I44" s="4181"/>
      <c r="J44" s="4181"/>
      <c r="K44" s="4181"/>
      <c r="L44" s="4181"/>
      <c r="M44" s="4181"/>
      <c r="N44" s="4181"/>
      <c r="O44" s="4181"/>
      <c r="P44" s="4181"/>
      <c r="Q44" s="4181"/>
      <c r="R44" s="4181"/>
      <c r="S44" s="4181"/>
      <c r="T44" s="4181"/>
      <c r="U44" s="4181"/>
      <c r="V44" s="4181"/>
      <c r="W44" s="4181"/>
      <c r="X44" s="4181"/>
      <c r="Y44" s="4181"/>
      <c r="Z44" s="4181"/>
    </row>
    <row r="45" ht="20.25" customHeight="1">
      <c r="A45" s="4181"/>
      <c r="B45" s="4181"/>
      <c r="C45" s="4181"/>
      <c r="D45" s="4181"/>
      <c r="E45" s="4181"/>
      <c r="F45" s="4181"/>
      <c r="G45" s="4181"/>
      <c r="H45" s="4181"/>
      <c r="I45" s="4181"/>
      <c r="J45" s="4181"/>
      <c r="K45" s="4181"/>
      <c r="L45" s="4181"/>
      <c r="M45" s="4181"/>
      <c r="N45" s="4181"/>
      <c r="O45" s="4181"/>
      <c r="P45" s="4181"/>
      <c r="Q45" s="4181"/>
      <c r="R45" s="4181"/>
      <c r="S45" s="4181"/>
      <c r="T45" s="4181"/>
      <c r="U45" s="4181"/>
      <c r="V45" s="4181"/>
      <c r="W45" s="4181"/>
      <c r="X45" s="4181"/>
      <c r="Y45" s="4181"/>
      <c r="Z45" s="4181"/>
    </row>
    <row r="46" ht="20.25" customHeight="1">
      <c r="A46" s="4181"/>
      <c r="B46" s="4181"/>
      <c r="C46" s="4181"/>
      <c r="D46" s="4181"/>
      <c r="E46" s="4181"/>
      <c r="F46" s="4181"/>
      <c r="G46" s="4181"/>
      <c r="H46" s="4181"/>
      <c r="I46" s="4181"/>
      <c r="J46" s="4181"/>
      <c r="K46" s="4181"/>
      <c r="L46" s="4181"/>
      <c r="M46" s="4181"/>
      <c r="N46" s="4181"/>
      <c r="O46" s="4181"/>
      <c r="P46" s="4181"/>
      <c r="Q46" s="4181"/>
      <c r="R46" s="4181"/>
      <c r="S46" s="4181"/>
      <c r="T46" s="4181"/>
      <c r="U46" s="4181"/>
      <c r="V46" s="4181"/>
      <c r="W46" s="4181"/>
      <c r="X46" s="4181"/>
      <c r="Y46" s="4181"/>
      <c r="Z46" s="4181"/>
    </row>
    <row r="47" ht="20.25" customHeight="1">
      <c r="A47" s="4181"/>
      <c r="B47" s="4181"/>
      <c r="C47" s="4181"/>
      <c r="D47" s="4181"/>
      <c r="E47" s="4181"/>
      <c r="F47" s="4181"/>
      <c r="G47" s="4181"/>
      <c r="H47" s="4181"/>
      <c r="I47" s="4181"/>
      <c r="J47" s="4181"/>
      <c r="K47" s="4181"/>
      <c r="L47" s="4181"/>
      <c r="M47" s="4181"/>
      <c r="N47" s="4181"/>
      <c r="O47" s="4181"/>
      <c r="P47" s="4181"/>
      <c r="Q47" s="4181"/>
      <c r="R47" s="4181"/>
      <c r="S47" s="4181"/>
      <c r="T47" s="4181"/>
      <c r="U47" s="4181"/>
      <c r="V47" s="4181"/>
      <c r="W47" s="4181"/>
      <c r="X47" s="4181"/>
      <c r="Y47" s="4181"/>
      <c r="Z47" s="4181"/>
    </row>
    <row r="48" ht="20.25" customHeight="1">
      <c r="A48" s="4181"/>
      <c r="B48" s="4181"/>
      <c r="C48" s="4181"/>
      <c r="D48" s="4181"/>
      <c r="E48" s="4181"/>
      <c r="F48" s="4181"/>
      <c r="G48" s="4181"/>
      <c r="H48" s="4181"/>
      <c r="I48" s="4181"/>
      <c r="J48" s="4181"/>
      <c r="K48" s="4181"/>
      <c r="L48" s="4181"/>
      <c r="M48" s="4181"/>
      <c r="N48" s="4181"/>
      <c r="O48" s="4181"/>
      <c r="P48" s="4181"/>
      <c r="Q48" s="4181"/>
      <c r="R48" s="4181"/>
      <c r="S48" s="4181"/>
      <c r="T48" s="4181"/>
      <c r="U48" s="4181"/>
      <c r="V48" s="4181"/>
      <c r="W48" s="4181"/>
      <c r="X48" s="4181"/>
      <c r="Y48" s="4181"/>
      <c r="Z48" s="4181"/>
    </row>
    <row r="49" ht="20.25" customHeight="1">
      <c r="A49" s="4181"/>
      <c r="B49" s="4181"/>
      <c r="C49" s="4181"/>
      <c r="D49" s="4181"/>
      <c r="E49" s="4181"/>
      <c r="F49" s="4181"/>
      <c r="G49" s="4181"/>
      <c r="H49" s="4181"/>
      <c r="I49" s="4181"/>
      <c r="J49" s="4181"/>
      <c r="K49" s="4181"/>
      <c r="L49" s="4181"/>
      <c r="M49" s="4181"/>
      <c r="N49" s="4181"/>
      <c r="O49" s="4181"/>
      <c r="P49" s="4181"/>
      <c r="Q49" s="4181"/>
      <c r="R49" s="4181"/>
      <c r="S49" s="4181"/>
      <c r="T49" s="4181"/>
      <c r="U49" s="4181"/>
      <c r="V49" s="4181"/>
      <c r="W49" s="4181"/>
      <c r="X49" s="4181"/>
      <c r="Y49" s="4181"/>
      <c r="Z49" s="4181"/>
    </row>
    <row r="50" ht="20.25" customHeight="1">
      <c r="A50" s="4181"/>
      <c r="B50" s="4181"/>
      <c r="C50" s="4181"/>
      <c r="D50" s="4181"/>
      <c r="E50" s="4181"/>
      <c r="F50" s="4181"/>
      <c r="G50" s="4181"/>
      <c r="H50" s="4181"/>
      <c r="I50" s="4181"/>
      <c r="J50" s="4181"/>
      <c r="K50" s="4181"/>
      <c r="L50" s="4181"/>
      <c r="M50" s="4181"/>
      <c r="N50" s="4181"/>
      <c r="O50" s="4181"/>
      <c r="P50" s="4181"/>
      <c r="Q50" s="4181"/>
      <c r="R50" s="4181"/>
      <c r="S50" s="4181"/>
      <c r="T50" s="4181"/>
      <c r="U50" s="4181"/>
      <c r="V50" s="4181"/>
      <c r="W50" s="4181"/>
      <c r="X50" s="4181"/>
      <c r="Y50" s="4181"/>
      <c r="Z50" s="4181"/>
    </row>
    <row r="51" ht="20.25" customHeight="1">
      <c r="A51" s="4181"/>
      <c r="B51" s="4181"/>
      <c r="C51" s="4181"/>
      <c r="D51" s="4181"/>
      <c r="E51" s="4181"/>
      <c r="F51" s="4181"/>
      <c r="G51" s="4181"/>
      <c r="H51" s="4181"/>
      <c r="I51" s="4181"/>
      <c r="J51" s="4181"/>
      <c r="K51" s="4181"/>
      <c r="L51" s="4181"/>
      <c r="M51" s="4181"/>
      <c r="N51" s="4181"/>
      <c r="O51" s="4181"/>
      <c r="P51" s="4181"/>
      <c r="Q51" s="4181"/>
      <c r="R51" s="4181"/>
      <c r="S51" s="4181"/>
      <c r="T51" s="4181"/>
      <c r="U51" s="4181"/>
      <c r="V51" s="4181"/>
      <c r="W51" s="4181"/>
      <c r="X51" s="4181"/>
      <c r="Y51" s="4181"/>
      <c r="Z51" s="4181"/>
    </row>
    <row r="52" ht="20.25" customHeight="1">
      <c r="A52" s="4181"/>
      <c r="B52" s="4181"/>
      <c r="C52" s="4181"/>
      <c r="D52" s="4181"/>
      <c r="E52" s="4181"/>
      <c r="F52" s="4181"/>
      <c r="G52" s="4181"/>
      <c r="H52" s="4181"/>
      <c r="I52" s="4181"/>
      <c r="J52" s="4181"/>
      <c r="K52" s="4181"/>
      <c r="L52" s="4181"/>
      <c r="M52" s="4181"/>
      <c r="N52" s="4181"/>
      <c r="O52" s="4181"/>
      <c r="P52" s="4181"/>
      <c r="Q52" s="4181"/>
      <c r="R52" s="4181"/>
      <c r="S52" s="4181"/>
      <c r="T52" s="4181"/>
      <c r="U52" s="4181"/>
      <c r="V52" s="4181"/>
      <c r="W52" s="4181"/>
      <c r="X52" s="4181"/>
      <c r="Y52" s="4181"/>
      <c r="Z52" s="4181"/>
    </row>
    <row r="53" ht="20.25" customHeight="1">
      <c r="A53" s="4181"/>
      <c r="B53" s="4181"/>
      <c r="C53" s="4181"/>
      <c r="D53" s="4181"/>
      <c r="E53" s="4181"/>
      <c r="F53" s="4181"/>
      <c r="G53" s="4181"/>
      <c r="H53" s="4181"/>
      <c r="I53" s="4181"/>
      <c r="J53" s="4181"/>
      <c r="K53" s="4181"/>
      <c r="L53" s="4181"/>
      <c r="M53" s="4181"/>
      <c r="N53" s="4181"/>
      <c r="O53" s="4181"/>
      <c r="P53" s="4181"/>
      <c r="Q53" s="4181"/>
      <c r="R53" s="4181"/>
      <c r="S53" s="4181"/>
      <c r="T53" s="4181"/>
      <c r="U53" s="4181"/>
      <c r="V53" s="4181"/>
      <c r="W53" s="4181"/>
      <c r="X53" s="4181"/>
      <c r="Y53" s="4181"/>
      <c r="Z53" s="4181"/>
    </row>
    <row r="54" ht="20.25" customHeight="1">
      <c r="A54" s="4181"/>
      <c r="B54" s="4181"/>
      <c r="C54" s="4181"/>
      <c r="D54" s="4181"/>
      <c r="E54" s="4181"/>
      <c r="F54" s="4181"/>
      <c r="G54" s="4181"/>
      <c r="H54" s="4181"/>
      <c r="I54" s="4181"/>
      <c r="J54" s="4181"/>
      <c r="K54" s="4181"/>
      <c r="L54" s="4181"/>
      <c r="M54" s="4181"/>
      <c r="N54" s="4181"/>
      <c r="O54" s="4181"/>
      <c r="P54" s="4181"/>
      <c r="Q54" s="4181"/>
      <c r="R54" s="4181"/>
      <c r="S54" s="4181"/>
      <c r="T54" s="4181"/>
      <c r="U54" s="4181"/>
      <c r="V54" s="4181"/>
      <c r="W54" s="4181"/>
      <c r="X54" s="4181"/>
      <c r="Y54" s="4181"/>
      <c r="Z54" s="4181"/>
    </row>
    <row r="55" ht="20.25" customHeight="1">
      <c r="A55" s="4181"/>
      <c r="B55" s="4181"/>
      <c r="C55" s="4181"/>
      <c r="D55" s="4181"/>
      <c r="E55" s="4181"/>
      <c r="F55" s="4181"/>
      <c r="G55" s="4181"/>
      <c r="H55" s="4181"/>
      <c r="I55" s="4181"/>
      <c r="J55" s="4181"/>
      <c r="K55" s="4181"/>
      <c r="L55" s="4181"/>
      <c r="M55" s="4181"/>
      <c r="N55" s="4181"/>
      <c r="O55" s="4181"/>
      <c r="P55" s="4181"/>
      <c r="Q55" s="4181"/>
      <c r="R55" s="4181"/>
      <c r="S55" s="4181"/>
      <c r="T55" s="4181"/>
      <c r="U55" s="4181"/>
      <c r="V55" s="4181"/>
      <c r="W55" s="4181"/>
      <c r="X55" s="4181"/>
      <c r="Y55" s="4181"/>
      <c r="Z55" s="4181"/>
    </row>
    <row r="56" ht="20.25" customHeight="1">
      <c r="A56" s="4181"/>
      <c r="B56" s="4181"/>
      <c r="C56" s="4181"/>
      <c r="D56" s="4181"/>
      <c r="E56" s="4181"/>
      <c r="F56" s="4181"/>
      <c r="G56" s="4181"/>
      <c r="H56" s="4181"/>
      <c r="I56" s="4181"/>
      <c r="J56" s="4181"/>
      <c r="K56" s="4181"/>
      <c r="L56" s="4181"/>
      <c r="M56" s="4181"/>
      <c r="N56" s="4181"/>
      <c r="O56" s="4181"/>
      <c r="P56" s="4181"/>
      <c r="Q56" s="4181"/>
      <c r="R56" s="4181"/>
      <c r="S56" s="4181"/>
      <c r="T56" s="4181"/>
      <c r="U56" s="4181"/>
      <c r="V56" s="4181"/>
      <c r="W56" s="4181"/>
      <c r="X56" s="4181"/>
      <c r="Y56" s="4181"/>
      <c r="Z56" s="4181"/>
    </row>
    <row r="57" ht="20.25" customHeight="1">
      <c r="A57" s="4181"/>
      <c r="B57" s="4181"/>
      <c r="C57" s="4181"/>
      <c r="D57" s="4181"/>
      <c r="E57" s="4181"/>
      <c r="F57" s="4181"/>
      <c r="G57" s="4181"/>
      <c r="H57" s="4181"/>
      <c r="I57" s="4181"/>
      <c r="J57" s="4181"/>
      <c r="K57" s="4181"/>
      <c r="L57" s="4181"/>
      <c r="M57" s="4181"/>
      <c r="N57" s="4181"/>
      <c r="O57" s="4181"/>
      <c r="P57" s="4181"/>
      <c r="Q57" s="4181"/>
      <c r="R57" s="4181"/>
      <c r="S57" s="4181"/>
      <c r="T57" s="4181"/>
      <c r="U57" s="4181"/>
      <c r="V57" s="4181"/>
      <c r="W57" s="4181"/>
      <c r="X57" s="4181"/>
      <c r="Y57" s="4181"/>
      <c r="Z57" s="4181"/>
    </row>
    <row r="58" ht="20.25" customHeight="1">
      <c r="A58" s="4181"/>
      <c r="B58" s="4181"/>
      <c r="C58" s="4181"/>
      <c r="D58" s="4181"/>
      <c r="E58" s="4181"/>
      <c r="F58" s="4181"/>
      <c r="G58" s="4181"/>
      <c r="H58" s="4181"/>
      <c r="I58" s="4181"/>
      <c r="J58" s="4181"/>
      <c r="K58" s="4181"/>
      <c r="L58" s="4181"/>
      <c r="M58" s="4181"/>
      <c r="N58" s="4181"/>
      <c r="O58" s="4181"/>
      <c r="P58" s="4181"/>
      <c r="Q58" s="4181"/>
      <c r="R58" s="4181"/>
      <c r="S58" s="4181"/>
      <c r="T58" s="4181"/>
      <c r="U58" s="4181"/>
      <c r="V58" s="4181"/>
      <c r="W58" s="4181"/>
      <c r="X58" s="4181"/>
      <c r="Y58" s="4181"/>
      <c r="Z58" s="4181"/>
    </row>
    <row r="59" ht="20.25" customHeight="1">
      <c r="A59" s="4181"/>
      <c r="B59" s="4181"/>
      <c r="C59" s="4181"/>
      <c r="D59" s="4181"/>
      <c r="E59" s="4181"/>
      <c r="F59" s="4181"/>
      <c r="G59" s="4181"/>
      <c r="H59" s="4181"/>
      <c r="I59" s="4181"/>
      <c r="J59" s="4181"/>
      <c r="K59" s="4181"/>
      <c r="L59" s="4181"/>
      <c r="M59" s="4181"/>
      <c r="N59" s="4181"/>
      <c r="O59" s="4181"/>
      <c r="P59" s="4181"/>
      <c r="Q59" s="4181"/>
      <c r="R59" s="4181"/>
      <c r="S59" s="4181"/>
      <c r="T59" s="4181"/>
      <c r="U59" s="4181"/>
      <c r="V59" s="4181"/>
      <c r="W59" s="4181"/>
      <c r="X59" s="4181"/>
      <c r="Y59" s="4181"/>
      <c r="Z59" s="4181"/>
    </row>
    <row r="60" ht="20.25" customHeight="1">
      <c r="A60" s="4181"/>
      <c r="B60" s="4181"/>
      <c r="C60" s="4181"/>
      <c r="D60" s="4181"/>
      <c r="E60" s="4181"/>
      <c r="F60" s="4181"/>
      <c r="G60" s="4181"/>
      <c r="H60" s="4181"/>
      <c r="I60" s="4181"/>
      <c r="J60" s="4181"/>
      <c r="K60" s="4181"/>
      <c r="L60" s="4181"/>
      <c r="M60" s="4181"/>
      <c r="N60" s="4181"/>
      <c r="O60" s="4181"/>
      <c r="P60" s="4181"/>
      <c r="Q60" s="4181"/>
      <c r="R60" s="4181"/>
      <c r="S60" s="4181"/>
      <c r="T60" s="4181"/>
      <c r="U60" s="4181"/>
      <c r="V60" s="4181"/>
      <c r="W60" s="4181"/>
      <c r="X60" s="4181"/>
      <c r="Y60" s="4181"/>
      <c r="Z60" s="4181"/>
    </row>
    <row r="61" ht="20.25" customHeight="1">
      <c r="A61" s="4181"/>
      <c r="B61" s="4181"/>
      <c r="C61" s="4181"/>
      <c r="D61" s="4181"/>
      <c r="E61" s="4181"/>
      <c r="F61" s="4181"/>
      <c r="G61" s="4181"/>
      <c r="H61" s="4181"/>
      <c r="I61" s="4181"/>
      <c r="J61" s="4181"/>
      <c r="K61" s="4181"/>
      <c r="L61" s="4181"/>
      <c r="M61" s="4181"/>
      <c r="N61" s="4181"/>
      <c r="O61" s="4181"/>
      <c r="P61" s="4181"/>
      <c r="Q61" s="4181"/>
      <c r="R61" s="4181"/>
      <c r="S61" s="4181"/>
      <c r="T61" s="4181"/>
      <c r="U61" s="4181"/>
      <c r="V61" s="4181"/>
      <c r="W61" s="4181"/>
      <c r="X61" s="4181"/>
      <c r="Y61" s="4181"/>
      <c r="Z61" s="4181"/>
    </row>
    <row r="62" ht="20.25" customHeight="1">
      <c r="A62" s="4181"/>
      <c r="B62" s="4181"/>
      <c r="C62" s="4181"/>
      <c r="D62" s="4181"/>
      <c r="E62" s="4181"/>
      <c r="F62" s="4181"/>
      <c r="G62" s="4181"/>
      <c r="H62" s="4181"/>
      <c r="I62" s="4181"/>
      <c r="J62" s="4181"/>
      <c r="K62" s="4181"/>
      <c r="L62" s="4181"/>
      <c r="M62" s="4181"/>
      <c r="N62" s="4181"/>
      <c r="O62" s="4181"/>
      <c r="P62" s="4181"/>
      <c r="Q62" s="4181"/>
      <c r="R62" s="4181"/>
      <c r="S62" s="4181"/>
      <c r="T62" s="4181"/>
      <c r="U62" s="4181"/>
      <c r="V62" s="4181"/>
      <c r="W62" s="4181"/>
      <c r="X62" s="4181"/>
      <c r="Y62" s="4181"/>
      <c r="Z62" s="4181"/>
    </row>
    <row r="63" ht="20.25" customHeight="1">
      <c r="A63" s="4181"/>
      <c r="B63" s="4181"/>
      <c r="C63" s="4181"/>
      <c r="D63" s="4181"/>
      <c r="E63" s="4181"/>
      <c r="F63" s="4181"/>
      <c r="G63" s="4181"/>
      <c r="H63" s="4181"/>
      <c r="I63" s="4181"/>
      <c r="J63" s="4181"/>
      <c r="K63" s="4181"/>
      <c r="L63" s="4181"/>
      <c r="M63" s="4181"/>
      <c r="N63" s="4181"/>
      <c r="O63" s="4181"/>
      <c r="P63" s="4181"/>
      <c r="Q63" s="4181"/>
      <c r="R63" s="4181"/>
      <c r="S63" s="4181"/>
      <c r="T63" s="4181"/>
      <c r="U63" s="4181"/>
      <c r="V63" s="4181"/>
      <c r="W63" s="4181"/>
      <c r="X63" s="4181"/>
      <c r="Y63" s="4181"/>
      <c r="Z63" s="4181"/>
    </row>
    <row r="64" ht="20.25" customHeight="1">
      <c r="A64" s="4181"/>
      <c r="B64" s="4181"/>
      <c r="C64" s="4181"/>
      <c r="D64" s="4181"/>
      <c r="E64" s="4181"/>
      <c r="F64" s="4181"/>
      <c r="G64" s="4181"/>
      <c r="H64" s="4181"/>
      <c r="I64" s="4181"/>
      <c r="J64" s="4181"/>
      <c r="K64" s="4181"/>
      <c r="L64" s="4181"/>
      <c r="M64" s="4181"/>
      <c r="N64" s="4181"/>
      <c r="O64" s="4181"/>
      <c r="P64" s="4181"/>
      <c r="Q64" s="4181"/>
      <c r="R64" s="4181"/>
      <c r="S64" s="4181"/>
      <c r="T64" s="4181"/>
      <c r="U64" s="4181"/>
      <c r="V64" s="4181"/>
      <c r="W64" s="4181"/>
      <c r="X64" s="4181"/>
      <c r="Y64" s="4181"/>
      <c r="Z64" s="4181"/>
    </row>
    <row r="65" ht="20.25" customHeight="1">
      <c r="A65" s="4181"/>
      <c r="B65" s="4181"/>
      <c r="C65" s="4181"/>
      <c r="D65" s="4181"/>
      <c r="E65" s="4181"/>
      <c r="F65" s="4181"/>
      <c r="G65" s="4181"/>
      <c r="H65" s="4181"/>
      <c r="I65" s="4181"/>
      <c r="J65" s="4181"/>
      <c r="K65" s="4181"/>
      <c r="L65" s="4181"/>
      <c r="M65" s="4181"/>
      <c r="N65" s="4181"/>
      <c r="O65" s="4181"/>
      <c r="P65" s="4181"/>
      <c r="Q65" s="4181"/>
      <c r="R65" s="4181"/>
      <c r="S65" s="4181"/>
      <c r="T65" s="4181"/>
      <c r="U65" s="4181"/>
      <c r="V65" s="4181"/>
      <c r="W65" s="4181"/>
      <c r="X65" s="4181"/>
      <c r="Y65" s="4181"/>
      <c r="Z65" s="4181"/>
    </row>
    <row r="66" ht="20.25" customHeight="1">
      <c r="A66" s="4181"/>
      <c r="B66" s="4181"/>
      <c r="C66" s="4181"/>
      <c r="D66" s="4181"/>
      <c r="E66" s="4181"/>
      <c r="F66" s="4181"/>
      <c r="G66" s="4181"/>
      <c r="H66" s="4181"/>
      <c r="I66" s="4181"/>
      <c r="J66" s="4181"/>
      <c r="K66" s="4181"/>
      <c r="L66" s="4181"/>
      <c r="M66" s="4181"/>
      <c r="N66" s="4181"/>
      <c r="O66" s="4181"/>
      <c r="P66" s="4181"/>
      <c r="Q66" s="4181"/>
      <c r="R66" s="4181"/>
      <c r="S66" s="4181"/>
      <c r="T66" s="4181"/>
      <c r="U66" s="4181"/>
      <c r="V66" s="4181"/>
      <c r="W66" s="4181"/>
      <c r="X66" s="4181"/>
      <c r="Y66" s="4181"/>
      <c r="Z66" s="4181"/>
    </row>
    <row r="67" ht="20.25" customHeight="1">
      <c r="A67" s="4181"/>
      <c r="B67" s="4181"/>
      <c r="C67" s="4181"/>
      <c r="D67" s="4181"/>
      <c r="E67" s="4181"/>
      <c r="F67" s="4181"/>
      <c r="G67" s="4181"/>
      <c r="H67" s="4181"/>
      <c r="I67" s="4181"/>
      <c r="J67" s="4181"/>
      <c r="K67" s="4181"/>
      <c r="L67" s="4181"/>
      <c r="M67" s="4181"/>
      <c r="N67" s="4181"/>
      <c r="O67" s="4181"/>
      <c r="P67" s="4181"/>
      <c r="Q67" s="4181"/>
      <c r="R67" s="4181"/>
      <c r="S67" s="4181"/>
      <c r="T67" s="4181"/>
      <c r="U67" s="4181"/>
      <c r="V67" s="4181"/>
      <c r="W67" s="4181"/>
      <c r="X67" s="4181"/>
      <c r="Y67" s="4181"/>
      <c r="Z67" s="4181"/>
    </row>
    <row r="68" ht="20.25" customHeight="1">
      <c r="A68" s="4181"/>
      <c r="B68" s="4181"/>
      <c r="C68" s="4181"/>
      <c r="D68" s="4181"/>
      <c r="E68" s="4181"/>
      <c r="F68" s="4181"/>
      <c r="G68" s="4181"/>
      <c r="H68" s="4181"/>
      <c r="I68" s="4181"/>
      <c r="J68" s="4181"/>
      <c r="K68" s="4181"/>
      <c r="L68" s="4181"/>
      <c r="M68" s="4181"/>
      <c r="N68" s="4181"/>
      <c r="O68" s="4181"/>
      <c r="P68" s="4181"/>
      <c r="Q68" s="4181"/>
      <c r="R68" s="4181"/>
      <c r="S68" s="4181"/>
      <c r="T68" s="4181"/>
      <c r="U68" s="4181"/>
      <c r="V68" s="4181"/>
      <c r="W68" s="4181"/>
      <c r="X68" s="4181"/>
      <c r="Y68" s="4181"/>
      <c r="Z68" s="4181"/>
    </row>
    <row r="69" ht="20.25" customHeight="1">
      <c r="A69" s="4181"/>
      <c r="B69" s="4181"/>
      <c r="C69" s="4181"/>
      <c r="D69" s="4181"/>
      <c r="E69" s="4181"/>
      <c r="F69" s="4181"/>
      <c r="G69" s="4181"/>
      <c r="H69" s="4181"/>
      <c r="I69" s="4181"/>
      <c r="J69" s="4181"/>
      <c r="K69" s="4181"/>
      <c r="L69" s="4181"/>
      <c r="M69" s="4181"/>
      <c r="N69" s="4181"/>
      <c r="O69" s="4181"/>
      <c r="P69" s="4181"/>
      <c r="Q69" s="4181"/>
      <c r="R69" s="4181"/>
      <c r="S69" s="4181"/>
      <c r="T69" s="4181"/>
      <c r="U69" s="4181"/>
      <c r="V69" s="4181"/>
      <c r="W69" s="4181"/>
      <c r="X69" s="4181"/>
      <c r="Y69" s="4181"/>
      <c r="Z69" s="4181"/>
    </row>
    <row r="70" ht="20.25" customHeight="1">
      <c r="A70" s="4181"/>
      <c r="B70" s="4181"/>
      <c r="C70" s="4181"/>
      <c r="D70" s="4181"/>
      <c r="E70" s="4181"/>
      <c r="F70" s="4181"/>
      <c r="G70" s="4181"/>
      <c r="H70" s="4181"/>
      <c r="I70" s="4181"/>
      <c r="J70" s="4181"/>
      <c r="K70" s="4181"/>
      <c r="L70" s="4181"/>
      <c r="M70" s="4181"/>
      <c r="N70" s="4181"/>
      <c r="O70" s="4181"/>
      <c r="P70" s="4181"/>
      <c r="Q70" s="4181"/>
      <c r="R70" s="4181"/>
      <c r="S70" s="4181"/>
      <c r="T70" s="4181"/>
      <c r="U70" s="4181"/>
      <c r="V70" s="4181"/>
      <c r="W70" s="4181"/>
      <c r="X70" s="4181"/>
      <c r="Y70" s="4181"/>
      <c r="Z70" s="4181"/>
    </row>
    <row r="71" ht="20.25" customHeight="1">
      <c r="A71" s="4181"/>
      <c r="B71" s="4181"/>
      <c r="C71" s="4181"/>
      <c r="D71" s="4181"/>
      <c r="E71" s="4181"/>
      <c r="F71" s="4181"/>
      <c r="G71" s="4181"/>
      <c r="H71" s="4181"/>
      <c r="I71" s="4181"/>
      <c r="J71" s="4181"/>
      <c r="K71" s="4181"/>
      <c r="L71" s="4181"/>
      <c r="M71" s="4181"/>
      <c r="N71" s="4181"/>
      <c r="O71" s="4181"/>
      <c r="P71" s="4181"/>
      <c r="Q71" s="4181"/>
      <c r="R71" s="4181"/>
      <c r="S71" s="4181"/>
      <c r="T71" s="4181"/>
      <c r="U71" s="4181"/>
      <c r="V71" s="4181"/>
      <c r="W71" s="4181"/>
      <c r="X71" s="4181"/>
      <c r="Y71" s="4181"/>
      <c r="Z71" s="4181"/>
    </row>
    <row r="72" ht="20.25" customHeight="1">
      <c r="A72" s="4181"/>
      <c r="B72" s="4181"/>
      <c r="C72" s="4181"/>
      <c r="D72" s="4181"/>
      <c r="E72" s="4181"/>
      <c r="F72" s="4181"/>
      <c r="G72" s="4181"/>
      <c r="H72" s="4181"/>
      <c r="I72" s="4181"/>
      <c r="J72" s="4181"/>
      <c r="K72" s="4181"/>
      <c r="L72" s="4181"/>
      <c r="M72" s="4181"/>
      <c r="N72" s="4181"/>
      <c r="O72" s="4181"/>
      <c r="P72" s="4181"/>
      <c r="Q72" s="4181"/>
      <c r="R72" s="4181"/>
      <c r="S72" s="4181"/>
      <c r="T72" s="4181"/>
      <c r="U72" s="4181"/>
      <c r="V72" s="4181"/>
      <c r="W72" s="4181"/>
      <c r="X72" s="4181"/>
      <c r="Y72" s="4181"/>
      <c r="Z72" s="4181"/>
    </row>
    <row r="73" ht="20.25" customHeight="1">
      <c r="A73" s="4181"/>
      <c r="B73" s="4181"/>
      <c r="C73" s="4181"/>
      <c r="D73" s="4181"/>
      <c r="E73" s="4181"/>
      <c r="F73" s="4181"/>
      <c r="G73" s="4181"/>
      <c r="H73" s="4181"/>
      <c r="I73" s="4181"/>
      <c r="J73" s="4181"/>
      <c r="K73" s="4181"/>
      <c r="L73" s="4181"/>
      <c r="M73" s="4181"/>
      <c r="N73" s="4181"/>
      <c r="O73" s="4181"/>
      <c r="P73" s="4181"/>
      <c r="Q73" s="4181"/>
      <c r="R73" s="4181"/>
      <c r="S73" s="4181"/>
      <c r="T73" s="4181"/>
      <c r="U73" s="4181"/>
      <c r="V73" s="4181"/>
      <c r="W73" s="4181"/>
      <c r="X73" s="4181"/>
      <c r="Y73" s="4181"/>
      <c r="Z73" s="4181"/>
    </row>
    <row r="74" ht="20.25" customHeight="1">
      <c r="A74" s="4181"/>
      <c r="B74" s="4181"/>
      <c r="C74" s="4181"/>
      <c r="D74" s="4181"/>
      <c r="E74" s="4181"/>
      <c r="F74" s="4181"/>
      <c r="G74" s="4181"/>
      <c r="H74" s="4181"/>
      <c r="I74" s="4181"/>
      <c r="J74" s="4181"/>
      <c r="K74" s="4181"/>
      <c r="L74" s="4181"/>
      <c r="M74" s="4181"/>
      <c r="N74" s="4181"/>
      <c r="O74" s="4181"/>
      <c r="P74" s="4181"/>
      <c r="Q74" s="4181"/>
      <c r="R74" s="4181"/>
      <c r="S74" s="4181"/>
      <c r="T74" s="4181"/>
      <c r="U74" s="4181"/>
      <c r="V74" s="4181"/>
      <c r="W74" s="4181"/>
      <c r="X74" s="4181"/>
      <c r="Y74" s="4181"/>
      <c r="Z74" s="4181"/>
    </row>
    <row r="75" ht="20.25" customHeight="1">
      <c r="A75" s="4181"/>
      <c r="B75" s="4181"/>
      <c r="C75" s="4181"/>
      <c r="D75" s="4181"/>
      <c r="E75" s="4181"/>
      <c r="F75" s="4181"/>
      <c r="G75" s="4181"/>
      <c r="H75" s="4181"/>
      <c r="I75" s="4181"/>
      <c r="J75" s="4181"/>
      <c r="K75" s="4181"/>
      <c r="L75" s="4181"/>
      <c r="M75" s="4181"/>
      <c r="N75" s="4181"/>
      <c r="O75" s="4181"/>
      <c r="P75" s="4181"/>
      <c r="Q75" s="4181"/>
      <c r="R75" s="4181"/>
      <c r="S75" s="4181"/>
      <c r="T75" s="4181"/>
      <c r="U75" s="4181"/>
      <c r="V75" s="4181"/>
      <c r="W75" s="4181"/>
      <c r="X75" s="4181"/>
      <c r="Y75" s="4181"/>
      <c r="Z75" s="4181"/>
    </row>
    <row r="76" ht="20.25" customHeight="1">
      <c r="A76" s="4181"/>
      <c r="B76" s="4181"/>
      <c r="C76" s="4181"/>
      <c r="D76" s="4181"/>
      <c r="E76" s="4181"/>
      <c r="F76" s="4181"/>
      <c r="G76" s="4181"/>
      <c r="H76" s="4181"/>
      <c r="I76" s="4181"/>
      <c r="J76" s="4181"/>
      <c r="K76" s="4181"/>
      <c r="L76" s="4181"/>
      <c r="M76" s="4181"/>
      <c r="N76" s="4181"/>
      <c r="O76" s="4181"/>
      <c r="P76" s="4181"/>
      <c r="Q76" s="4181"/>
      <c r="R76" s="4181"/>
      <c r="S76" s="4181"/>
      <c r="T76" s="4181"/>
      <c r="U76" s="4181"/>
      <c r="V76" s="4181"/>
      <c r="W76" s="4181"/>
      <c r="X76" s="4181"/>
      <c r="Y76" s="4181"/>
      <c r="Z76" s="4181"/>
    </row>
    <row r="77" ht="20.25" customHeight="1">
      <c r="A77" s="4181"/>
      <c r="B77" s="4181"/>
      <c r="C77" s="4181"/>
      <c r="D77" s="4181"/>
      <c r="E77" s="4181"/>
      <c r="F77" s="4181"/>
      <c r="G77" s="4181"/>
      <c r="H77" s="4181"/>
      <c r="I77" s="4181"/>
      <c r="J77" s="4181"/>
      <c r="K77" s="4181"/>
      <c r="L77" s="4181"/>
      <c r="M77" s="4181"/>
      <c r="N77" s="4181"/>
      <c r="O77" s="4181"/>
      <c r="P77" s="4181"/>
      <c r="Q77" s="4181"/>
      <c r="R77" s="4181"/>
      <c r="S77" s="4181"/>
      <c r="T77" s="4181"/>
      <c r="U77" s="4181"/>
      <c r="V77" s="4181"/>
      <c r="W77" s="4181"/>
      <c r="X77" s="4181"/>
      <c r="Y77" s="4181"/>
      <c r="Z77" s="4181"/>
    </row>
    <row r="78" ht="20.25" customHeight="1">
      <c r="A78" s="4181"/>
      <c r="B78" s="4181"/>
      <c r="C78" s="4181"/>
      <c r="D78" s="4181"/>
      <c r="E78" s="4181"/>
      <c r="F78" s="4181"/>
      <c r="G78" s="4181"/>
      <c r="H78" s="4181"/>
      <c r="I78" s="4181"/>
      <c r="J78" s="4181"/>
      <c r="K78" s="4181"/>
      <c r="L78" s="4181"/>
      <c r="M78" s="4181"/>
      <c r="N78" s="4181"/>
      <c r="O78" s="4181"/>
      <c r="P78" s="4181"/>
      <c r="Q78" s="4181"/>
      <c r="R78" s="4181"/>
      <c r="S78" s="4181"/>
      <c r="T78" s="4181"/>
      <c r="U78" s="4181"/>
      <c r="V78" s="4181"/>
      <c r="W78" s="4181"/>
      <c r="X78" s="4181"/>
      <c r="Y78" s="4181"/>
      <c r="Z78" s="4181"/>
    </row>
    <row r="79" ht="20.25" customHeight="1">
      <c r="A79" s="4181"/>
      <c r="B79" s="4181"/>
      <c r="C79" s="4181"/>
      <c r="D79" s="4181"/>
      <c r="E79" s="4181"/>
      <c r="F79" s="4181"/>
      <c r="G79" s="4181"/>
      <c r="H79" s="4181"/>
      <c r="I79" s="4181"/>
      <c r="J79" s="4181"/>
      <c r="K79" s="4181"/>
      <c r="L79" s="4181"/>
      <c r="M79" s="4181"/>
      <c r="N79" s="4181"/>
      <c r="O79" s="4181"/>
      <c r="P79" s="4181"/>
      <c r="Q79" s="4181"/>
      <c r="R79" s="4181"/>
      <c r="S79" s="4181"/>
      <c r="T79" s="4181"/>
      <c r="U79" s="4181"/>
      <c r="V79" s="4181"/>
      <c r="W79" s="4181"/>
      <c r="X79" s="4181"/>
      <c r="Y79" s="4181"/>
      <c r="Z79" s="4181"/>
    </row>
    <row r="80" ht="20.25" customHeight="1">
      <c r="A80" s="4181"/>
      <c r="B80" s="4181"/>
      <c r="C80" s="4181"/>
      <c r="D80" s="4181"/>
      <c r="E80" s="4181"/>
      <c r="F80" s="4181"/>
      <c r="G80" s="4181"/>
      <c r="H80" s="4181"/>
      <c r="I80" s="4181"/>
      <c r="J80" s="4181"/>
      <c r="K80" s="4181"/>
      <c r="L80" s="4181"/>
      <c r="M80" s="4181"/>
      <c r="N80" s="4181"/>
      <c r="O80" s="4181"/>
      <c r="P80" s="4181"/>
      <c r="Q80" s="4181"/>
      <c r="R80" s="4181"/>
      <c r="S80" s="4181"/>
      <c r="T80" s="4181"/>
      <c r="U80" s="4181"/>
      <c r="V80" s="4181"/>
      <c r="W80" s="4181"/>
      <c r="X80" s="4181"/>
      <c r="Y80" s="4181"/>
      <c r="Z80" s="4181"/>
    </row>
    <row r="81" ht="20.25" customHeight="1">
      <c r="A81" s="4181"/>
      <c r="B81" s="4181"/>
      <c r="C81" s="4181"/>
      <c r="D81" s="4181"/>
      <c r="E81" s="4181"/>
      <c r="F81" s="4181"/>
      <c r="G81" s="4181"/>
      <c r="H81" s="4181"/>
      <c r="I81" s="4181"/>
      <c r="J81" s="4181"/>
      <c r="K81" s="4181"/>
      <c r="L81" s="4181"/>
      <c r="M81" s="4181"/>
      <c r="N81" s="4181"/>
      <c r="O81" s="4181"/>
      <c r="P81" s="4181"/>
      <c r="Q81" s="4181"/>
      <c r="R81" s="4181"/>
      <c r="S81" s="4181"/>
      <c r="T81" s="4181"/>
      <c r="U81" s="4181"/>
      <c r="V81" s="4181"/>
      <c r="W81" s="4181"/>
      <c r="X81" s="4181"/>
      <c r="Y81" s="4181"/>
      <c r="Z81" s="4181"/>
    </row>
    <row r="82" ht="20.25" customHeight="1">
      <c r="A82" s="4181"/>
      <c r="B82" s="4181"/>
      <c r="C82" s="4181"/>
      <c r="D82" s="4181"/>
      <c r="E82" s="4181"/>
      <c r="F82" s="4181"/>
      <c r="G82" s="4181"/>
      <c r="H82" s="4181"/>
      <c r="I82" s="4181"/>
      <c r="J82" s="4181"/>
      <c r="K82" s="4181"/>
      <c r="L82" s="4181"/>
      <c r="M82" s="4181"/>
      <c r="N82" s="4181"/>
      <c r="O82" s="4181"/>
      <c r="P82" s="4181"/>
      <c r="Q82" s="4181"/>
      <c r="R82" s="4181"/>
      <c r="S82" s="4181"/>
      <c r="T82" s="4181"/>
      <c r="U82" s="4181"/>
      <c r="V82" s="4181"/>
      <c r="W82" s="4181"/>
      <c r="X82" s="4181"/>
      <c r="Y82" s="4181"/>
      <c r="Z82" s="4181"/>
    </row>
    <row r="83" ht="20.25" customHeight="1">
      <c r="A83" s="4181"/>
      <c r="B83" s="4181"/>
      <c r="C83" s="4181"/>
      <c r="D83" s="4181"/>
      <c r="E83" s="4181"/>
      <c r="F83" s="4181"/>
      <c r="G83" s="4181"/>
      <c r="H83" s="4181"/>
      <c r="I83" s="4181"/>
      <c r="J83" s="4181"/>
      <c r="K83" s="4181"/>
      <c r="L83" s="4181"/>
      <c r="M83" s="4181"/>
      <c r="N83" s="4181"/>
      <c r="O83" s="4181"/>
      <c r="P83" s="4181"/>
      <c r="Q83" s="4181"/>
      <c r="R83" s="4181"/>
      <c r="S83" s="4181"/>
      <c r="T83" s="4181"/>
      <c r="U83" s="4181"/>
      <c r="V83" s="4181"/>
      <c r="W83" s="4181"/>
      <c r="X83" s="4181"/>
      <c r="Y83" s="4181"/>
      <c r="Z83" s="4181"/>
    </row>
    <row r="84" ht="20.25" customHeight="1">
      <c r="A84" s="4181"/>
      <c r="B84" s="4181"/>
      <c r="C84" s="4181"/>
      <c r="D84" s="4181"/>
      <c r="E84" s="4181"/>
      <c r="F84" s="4181"/>
      <c r="G84" s="4181"/>
      <c r="H84" s="4181"/>
      <c r="I84" s="4181"/>
      <c r="J84" s="4181"/>
      <c r="K84" s="4181"/>
      <c r="L84" s="4181"/>
      <c r="M84" s="4181"/>
      <c r="N84" s="4181"/>
      <c r="O84" s="4181"/>
      <c r="P84" s="4181"/>
      <c r="Q84" s="4181"/>
      <c r="R84" s="4181"/>
      <c r="S84" s="4181"/>
      <c r="T84" s="4181"/>
      <c r="U84" s="4181"/>
      <c r="V84" s="4181"/>
      <c r="W84" s="4181"/>
      <c r="X84" s="4181"/>
      <c r="Y84" s="4181"/>
      <c r="Z84" s="4181"/>
    </row>
    <row r="85" ht="20.25" customHeight="1">
      <c r="A85" s="4181"/>
      <c r="B85" s="4181"/>
      <c r="C85" s="4181"/>
      <c r="D85" s="4181"/>
      <c r="E85" s="4181"/>
      <c r="F85" s="4181"/>
      <c r="G85" s="4181"/>
      <c r="H85" s="4181"/>
      <c r="I85" s="4181"/>
      <c r="J85" s="4181"/>
      <c r="K85" s="4181"/>
      <c r="L85" s="4181"/>
      <c r="M85" s="4181"/>
      <c r="N85" s="4181"/>
      <c r="O85" s="4181"/>
      <c r="P85" s="4181"/>
      <c r="Q85" s="4181"/>
      <c r="R85" s="4181"/>
      <c r="S85" s="4181"/>
      <c r="T85" s="4181"/>
      <c r="U85" s="4181"/>
      <c r="V85" s="4181"/>
      <c r="W85" s="4181"/>
      <c r="X85" s="4181"/>
      <c r="Y85" s="4181"/>
      <c r="Z85" s="4181"/>
    </row>
    <row r="86" ht="20.25" customHeight="1">
      <c r="A86" s="4181"/>
      <c r="B86" s="4181"/>
      <c r="C86" s="4181"/>
      <c r="D86" s="4181"/>
      <c r="E86" s="4181"/>
      <c r="F86" s="4181"/>
      <c r="G86" s="4181"/>
      <c r="H86" s="4181"/>
      <c r="I86" s="4181"/>
      <c r="J86" s="4181"/>
      <c r="K86" s="4181"/>
      <c r="L86" s="4181"/>
      <c r="M86" s="4181"/>
      <c r="N86" s="4181"/>
      <c r="O86" s="4181"/>
      <c r="P86" s="4181"/>
      <c r="Q86" s="4181"/>
      <c r="R86" s="4181"/>
      <c r="S86" s="4181"/>
      <c r="T86" s="4181"/>
      <c r="U86" s="4181"/>
      <c r="V86" s="4181"/>
      <c r="W86" s="4181"/>
      <c r="X86" s="4181"/>
      <c r="Y86" s="4181"/>
      <c r="Z86" s="4181"/>
    </row>
    <row r="87" ht="20.25" customHeight="1">
      <c r="A87" s="4181"/>
      <c r="B87" s="4181"/>
      <c r="C87" s="4181"/>
      <c r="D87" s="4181"/>
      <c r="E87" s="4181"/>
      <c r="F87" s="4181"/>
      <c r="G87" s="4181"/>
      <c r="H87" s="4181"/>
      <c r="I87" s="4181"/>
      <c r="J87" s="4181"/>
      <c r="K87" s="4181"/>
      <c r="L87" s="4181"/>
      <c r="M87" s="4181"/>
      <c r="N87" s="4181"/>
      <c r="O87" s="4181"/>
      <c r="P87" s="4181"/>
      <c r="Q87" s="4181"/>
      <c r="R87" s="4181"/>
      <c r="S87" s="4181"/>
      <c r="T87" s="4181"/>
      <c r="U87" s="4181"/>
      <c r="V87" s="4181"/>
      <c r="W87" s="4181"/>
      <c r="X87" s="4181"/>
      <c r="Y87" s="4181"/>
      <c r="Z87" s="4181"/>
    </row>
    <row r="88" ht="20.25" customHeight="1">
      <c r="A88" s="4181"/>
      <c r="B88" s="4181"/>
      <c r="C88" s="4181"/>
      <c r="D88" s="4181"/>
      <c r="E88" s="4181"/>
      <c r="F88" s="4181"/>
      <c r="G88" s="4181"/>
      <c r="H88" s="4181"/>
      <c r="I88" s="4181"/>
      <c r="J88" s="4181"/>
      <c r="K88" s="4181"/>
      <c r="L88" s="4181"/>
      <c r="M88" s="4181"/>
      <c r="N88" s="4181"/>
      <c r="O88" s="4181"/>
      <c r="P88" s="4181"/>
      <c r="Q88" s="4181"/>
      <c r="R88" s="4181"/>
      <c r="S88" s="4181"/>
      <c r="T88" s="4181"/>
      <c r="U88" s="4181"/>
      <c r="V88" s="4181"/>
      <c r="W88" s="4181"/>
      <c r="X88" s="4181"/>
      <c r="Y88" s="4181"/>
      <c r="Z88" s="4181"/>
    </row>
    <row r="89" ht="20.25" customHeight="1">
      <c r="A89" s="4181"/>
      <c r="B89" s="4181"/>
      <c r="C89" s="4181"/>
      <c r="D89" s="4181"/>
      <c r="E89" s="4181"/>
      <c r="F89" s="4181"/>
      <c r="G89" s="4181"/>
      <c r="H89" s="4181"/>
      <c r="I89" s="4181"/>
      <c r="J89" s="4181"/>
      <c r="K89" s="4181"/>
      <c r="L89" s="4181"/>
      <c r="M89" s="4181"/>
      <c r="N89" s="4181"/>
      <c r="O89" s="4181"/>
      <c r="P89" s="4181"/>
      <c r="Q89" s="4181"/>
      <c r="R89" s="4181"/>
      <c r="S89" s="4181"/>
      <c r="T89" s="4181"/>
      <c r="U89" s="4181"/>
      <c r="V89" s="4181"/>
      <c r="W89" s="4181"/>
      <c r="X89" s="4181"/>
      <c r="Y89" s="4181"/>
      <c r="Z89" s="4181"/>
    </row>
    <row r="90" ht="20.25" customHeight="1">
      <c r="A90" s="4181"/>
      <c r="B90" s="4181"/>
      <c r="C90" s="4181"/>
      <c r="D90" s="4181"/>
      <c r="E90" s="4181"/>
      <c r="F90" s="4181"/>
      <c r="G90" s="4181"/>
      <c r="H90" s="4181"/>
      <c r="I90" s="4181"/>
      <c r="J90" s="4181"/>
      <c r="K90" s="4181"/>
      <c r="L90" s="4181"/>
      <c r="M90" s="4181"/>
      <c r="N90" s="4181"/>
      <c r="O90" s="4181"/>
      <c r="P90" s="4181"/>
      <c r="Q90" s="4181"/>
      <c r="R90" s="4181"/>
      <c r="S90" s="4181"/>
      <c r="T90" s="4181"/>
      <c r="U90" s="4181"/>
      <c r="V90" s="4181"/>
      <c r="W90" s="4181"/>
      <c r="X90" s="4181"/>
      <c r="Y90" s="4181"/>
      <c r="Z90" s="4181"/>
    </row>
    <row r="91" ht="20.25" customHeight="1">
      <c r="A91" s="4181"/>
      <c r="B91" s="4181"/>
      <c r="C91" s="4181"/>
      <c r="D91" s="4181"/>
      <c r="E91" s="4181"/>
      <c r="F91" s="4181"/>
      <c r="G91" s="4181"/>
      <c r="H91" s="4181"/>
      <c r="I91" s="4181"/>
      <c r="J91" s="4181"/>
      <c r="K91" s="4181"/>
      <c r="L91" s="4181"/>
      <c r="M91" s="4181"/>
      <c r="N91" s="4181"/>
      <c r="O91" s="4181"/>
      <c r="P91" s="4181"/>
      <c r="Q91" s="4181"/>
      <c r="R91" s="4181"/>
      <c r="S91" s="4181"/>
      <c r="T91" s="4181"/>
      <c r="U91" s="4181"/>
      <c r="V91" s="4181"/>
      <c r="W91" s="4181"/>
      <c r="X91" s="4181"/>
      <c r="Y91" s="4181"/>
      <c r="Z91" s="4181"/>
    </row>
    <row r="92" ht="20.25" customHeight="1">
      <c r="A92" s="4181"/>
      <c r="B92" s="4181"/>
      <c r="C92" s="4181"/>
      <c r="D92" s="4181"/>
      <c r="E92" s="4181"/>
      <c r="F92" s="4181"/>
      <c r="G92" s="4181"/>
      <c r="H92" s="4181"/>
      <c r="I92" s="4181"/>
      <c r="J92" s="4181"/>
      <c r="K92" s="4181"/>
      <c r="L92" s="4181"/>
      <c r="M92" s="4181"/>
      <c r="N92" s="4181"/>
      <c r="O92" s="4181"/>
      <c r="P92" s="4181"/>
      <c r="Q92" s="4181"/>
      <c r="R92" s="4181"/>
      <c r="S92" s="4181"/>
      <c r="T92" s="4181"/>
      <c r="U92" s="4181"/>
      <c r="V92" s="4181"/>
      <c r="W92" s="4181"/>
      <c r="X92" s="4181"/>
      <c r="Y92" s="4181"/>
      <c r="Z92" s="4181"/>
    </row>
    <row r="93" ht="20.25" customHeight="1">
      <c r="A93" s="4181"/>
      <c r="B93" s="4181"/>
      <c r="C93" s="4181"/>
      <c r="D93" s="4181"/>
      <c r="E93" s="4181"/>
      <c r="F93" s="4181"/>
      <c r="G93" s="4181"/>
      <c r="H93" s="4181"/>
      <c r="I93" s="4181"/>
      <c r="J93" s="4181"/>
      <c r="K93" s="4181"/>
      <c r="L93" s="4181"/>
      <c r="M93" s="4181"/>
      <c r="N93" s="4181"/>
      <c r="O93" s="4181"/>
      <c r="P93" s="4181"/>
      <c r="Q93" s="4181"/>
      <c r="R93" s="4181"/>
      <c r="S93" s="4181"/>
      <c r="T93" s="4181"/>
      <c r="U93" s="4181"/>
      <c r="V93" s="4181"/>
      <c r="W93" s="4181"/>
      <c r="X93" s="4181"/>
      <c r="Y93" s="4181"/>
      <c r="Z93" s="4181"/>
    </row>
    <row r="94" ht="20.25" customHeight="1">
      <c r="A94" s="4181"/>
      <c r="B94" s="4181"/>
      <c r="C94" s="4181"/>
      <c r="D94" s="4181"/>
      <c r="E94" s="4181"/>
      <c r="F94" s="4181"/>
      <c r="G94" s="4181"/>
      <c r="H94" s="4181"/>
      <c r="I94" s="4181"/>
      <c r="J94" s="4181"/>
      <c r="K94" s="4181"/>
      <c r="L94" s="4181"/>
      <c r="M94" s="4181"/>
      <c r="N94" s="4181"/>
      <c r="O94" s="4181"/>
      <c r="P94" s="4181"/>
      <c r="Q94" s="4181"/>
      <c r="R94" s="4181"/>
      <c r="S94" s="4181"/>
      <c r="T94" s="4181"/>
      <c r="U94" s="4181"/>
      <c r="V94" s="4181"/>
      <c r="W94" s="4181"/>
      <c r="X94" s="4181"/>
      <c r="Y94" s="4181"/>
      <c r="Z94" s="4181"/>
    </row>
    <row r="95" ht="20.25" customHeight="1">
      <c r="A95" s="4181"/>
      <c r="B95" s="4181"/>
      <c r="C95" s="4181"/>
      <c r="D95" s="4181"/>
      <c r="E95" s="4181"/>
      <c r="F95" s="4181"/>
      <c r="G95" s="4181"/>
      <c r="H95" s="4181"/>
      <c r="I95" s="4181"/>
      <c r="J95" s="4181"/>
      <c r="K95" s="4181"/>
      <c r="L95" s="4181"/>
      <c r="M95" s="4181"/>
      <c r="N95" s="4181"/>
      <c r="O95" s="4181"/>
      <c r="P95" s="4181"/>
      <c r="Q95" s="4181"/>
      <c r="R95" s="4181"/>
      <c r="S95" s="4181"/>
      <c r="T95" s="4181"/>
      <c r="U95" s="4181"/>
      <c r="V95" s="4181"/>
      <c r="W95" s="4181"/>
      <c r="X95" s="4181"/>
      <c r="Y95" s="4181"/>
      <c r="Z95" s="4181"/>
    </row>
    <row r="96" ht="20.25" customHeight="1">
      <c r="A96" s="4181"/>
      <c r="B96" s="4181"/>
      <c r="C96" s="4181"/>
      <c r="D96" s="4181"/>
      <c r="E96" s="4181"/>
      <c r="F96" s="4181"/>
      <c r="G96" s="4181"/>
      <c r="H96" s="4181"/>
      <c r="I96" s="4181"/>
      <c r="J96" s="4181"/>
      <c r="K96" s="4181"/>
      <c r="L96" s="4181"/>
      <c r="M96" s="4181"/>
      <c r="N96" s="4181"/>
      <c r="O96" s="4181"/>
      <c r="P96" s="4181"/>
      <c r="Q96" s="4181"/>
      <c r="R96" s="4181"/>
      <c r="S96" s="4181"/>
      <c r="T96" s="4181"/>
      <c r="U96" s="4181"/>
      <c r="V96" s="4181"/>
      <c r="W96" s="4181"/>
      <c r="X96" s="4181"/>
      <c r="Y96" s="4181"/>
      <c r="Z96" s="4181"/>
    </row>
    <row r="97" ht="20.25" customHeight="1">
      <c r="A97" s="4181"/>
      <c r="B97" s="4181"/>
      <c r="C97" s="4181"/>
      <c r="D97" s="4181"/>
      <c r="E97" s="4181"/>
      <c r="F97" s="4181"/>
      <c r="G97" s="4181"/>
      <c r="H97" s="4181"/>
      <c r="I97" s="4181"/>
      <c r="J97" s="4181"/>
      <c r="K97" s="4181"/>
      <c r="L97" s="4181"/>
      <c r="M97" s="4181"/>
      <c r="N97" s="4181"/>
      <c r="O97" s="4181"/>
      <c r="P97" s="4181"/>
      <c r="Q97" s="4181"/>
      <c r="R97" s="4181"/>
      <c r="S97" s="4181"/>
      <c r="T97" s="4181"/>
      <c r="U97" s="4181"/>
      <c r="V97" s="4181"/>
      <c r="W97" s="4181"/>
      <c r="X97" s="4181"/>
      <c r="Y97" s="4181"/>
      <c r="Z97" s="4181"/>
    </row>
    <row r="98" ht="20.25" customHeight="1">
      <c r="A98" s="4181"/>
      <c r="B98" s="4181"/>
      <c r="C98" s="4181"/>
      <c r="D98" s="4181"/>
      <c r="E98" s="4181"/>
      <c r="F98" s="4181"/>
      <c r="G98" s="4181"/>
      <c r="H98" s="4181"/>
      <c r="I98" s="4181"/>
      <c r="J98" s="4181"/>
      <c r="K98" s="4181"/>
      <c r="L98" s="4181"/>
      <c r="M98" s="4181"/>
      <c r="N98" s="4181"/>
      <c r="O98" s="4181"/>
      <c r="P98" s="4181"/>
      <c r="Q98" s="4181"/>
      <c r="R98" s="4181"/>
      <c r="S98" s="4181"/>
      <c r="T98" s="4181"/>
      <c r="U98" s="4181"/>
      <c r="V98" s="4181"/>
      <c r="W98" s="4181"/>
      <c r="X98" s="4181"/>
      <c r="Y98" s="4181"/>
      <c r="Z98" s="4181"/>
    </row>
    <row r="99" ht="20.25" customHeight="1">
      <c r="A99" s="4181"/>
      <c r="B99" s="4181"/>
      <c r="C99" s="4181"/>
      <c r="D99" s="4181"/>
      <c r="E99" s="4181"/>
      <c r="F99" s="4181"/>
      <c r="G99" s="4181"/>
      <c r="H99" s="4181"/>
      <c r="I99" s="4181"/>
      <c r="J99" s="4181"/>
      <c r="K99" s="4181"/>
      <c r="L99" s="4181"/>
      <c r="M99" s="4181"/>
      <c r="N99" s="4181"/>
      <c r="O99" s="4181"/>
      <c r="P99" s="4181"/>
      <c r="Q99" s="4181"/>
      <c r="R99" s="4181"/>
      <c r="S99" s="4181"/>
      <c r="T99" s="4181"/>
      <c r="U99" s="4181"/>
      <c r="V99" s="4181"/>
      <c r="W99" s="4181"/>
      <c r="X99" s="4181"/>
      <c r="Y99" s="4181"/>
      <c r="Z99" s="4181"/>
    </row>
    <row r="100" ht="20.25" customHeight="1">
      <c r="A100" s="4181"/>
      <c r="B100" s="4181"/>
      <c r="C100" s="4181"/>
      <c r="D100" s="4181"/>
      <c r="E100" s="4181"/>
      <c r="F100" s="4181"/>
      <c r="G100" s="4181"/>
      <c r="H100" s="4181"/>
      <c r="I100" s="4181"/>
      <c r="J100" s="4181"/>
      <c r="K100" s="4181"/>
      <c r="L100" s="4181"/>
      <c r="M100" s="4181"/>
      <c r="N100" s="4181"/>
      <c r="O100" s="4181"/>
      <c r="P100" s="4181"/>
      <c r="Q100" s="4181"/>
      <c r="R100" s="4181"/>
      <c r="S100" s="4181"/>
      <c r="T100" s="4181"/>
      <c r="U100" s="4181"/>
      <c r="V100" s="4181"/>
      <c r="W100" s="4181"/>
      <c r="X100" s="4181"/>
      <c r="Y100" s="4181"/>
      <c r="Z100" s="4181"/>
    </row>
    <row r="101" ht="20.25" customHeight="1">
      <c r="A101" s="4181"/>
      <c r="B101" s="4181"/>
      <c r="C101" s="4181"/>
      <c r="D101" s="4181"/>
      <c r="E101" s="4181"/>
      <c r="F101" s="4181"/>
      <c r="G101" s="4181"/>
      <c r="H101" s="4181"/>
      <c r="I101" s="4181"/>
      <c r="J101" s="4181"/>
      <c r="K101" s="4181"/>
      <c r="L101" s="4181"/>
      <c r="M101" s="4181"/>
      <c r="N101" s="4181"/>
      <c r="O101" s="4181"/>
      <c r="P101" s="4181"/>
      <c r="Q101" s="4181"/>
      <c r="R101" s="4181"/>
      <c r="S101" s="4181"/>
      <c r="T101" s="4181"/>
      <c r="U101" s="4181"/>
      <c r="V101" s="4181"/>
      <c r="W101" s="4181"/>
      <c r="X101" s="4181"/>
      <c r="Y101" s="4181"/>
      <c r="Z101" s="4181"/>
    </row>
    <row r="102" ht="20.25" customHeight="1">
      <c r="A102" s="4181"/>
      <c r="B102" s="4181"/>
      <c r="C102" s="4181"/>
      <c r="D102" s="4181"/>
      <c r="E102" s="4181"/>
      <c r="F102" s="4181"/>
      <c r="G102" s="4181"/>
      <c r="H102" s="4181"/>
      <c r="I102" s="4181"/>
      <c r="J102" s="4181"/>
      <c r="K102" s="4181"/>
      <c r="L102" s="4181"/>
      <c r="M102" s="4181"/>
      <c r="N102" s="4181"/>
      <c r="O102" s="4181"/>
      <c r="P102" s="4181"/>
      <c r="Q102" s="4181"/>
      <c r="R102" s="4181"/>
      <c r="S102" s="4181"/>
      <c r="T102" s="4181"/>
      <c r="U102" s="4181"/>
      <c r="V102" s="4181"/>
      <c r="W102" s="4181"/>
      <c r="X102" s="4181"/>
      <c r="Y102" s="4181"/>
      <c r="Z102" s="4181"/>
    </row>
    <row r="103" ht="20.25" customHeight="1">
      <c r="A103" s="4181"/>
      <c r="B103" s="4181"/>
      <c r="C103" s="4181"/>
      <c r="D103" s="4181"/>
      <c r="E103" s="4181"/>
      <c r="F103" s="4181"/>
      <c r="G103" s="4181"/>
      <c r="H103" s="4181"/>
      <c r="I103" s="4181"/>
      <c r="J103" s="4181"/>
      <c r="K103" s="4181"/>
      <c r="L103" s="4181"/>
      <c r="M103" s="4181"/>
      <c r="N103" s="4181"/>
      <c r="O103" s="4181"/>
      <c r="P103" s="4181"/>
      <c r="Q103" s="4181"/>
      <c r="R103" s="4181"/>
      <c r="S103" s="4181"/>
      <c r="T103" s="4181"/>
      <c r="U103" s="4181"/>
      <c r="V103" s="4181"/>
      <c r="W103" s="4181"/>
      <c r="X103" s="4181"/>
      <c r="Y103" s="4181"/>
      <c r="Z103" s="4181"/>
    </row>
    <row r="104" ht="20.25" customHeight="1">
      <c r="A104" s="4181"/>
      <c r="B104" s="4181"/>
      <c r="C104" s="4181"/>
      <c r="D104" s="4181"/>
      <c r="E104" s="4181"/>
      <c r="F104" s="4181"/>
      <c r="G104" s="4181"/>
      <c r="H104" s="4181"/>
      <c r="I104" s="4181"/>
      <c r="J104" s="4181"/>
      <c r="K104" s="4181"/>
      <c r="L104" s="4181"/>
      <c r="M104" s="4181"/>
      <c r="N104" s="4181"/>
      <c r="O104" s="4181"/>
      <c r="P104" s="4181"/>
      <c r="Q104" s="4181"/>
      <c r="R104" s="4181"/>
      <c r="S104" s="4181"/>
      <c r="T104" s="4181"/>
      <c r="U104" s="4181"/>
      <c r="V104" s="4181"/>
      <c r="W104" s="4181"/>
      <c r="X104" s="4181"/>
      <c r="Y104" s="4181"/>
      <c r="Z104" s="4181"/>
    </row>
    <row r="105" ht="20.25" customHeight="1">
      <c r="A105" s="4181"/>
      <c r="B105" s="4181"/>
      <c r="C105" s="4181"/>
      <c r="D105" s="4181"/>
      <c r="E105" s="4181"/>
      <c r="F105" s="4181"/>
      <c r="G105" s="4181"/>
      <c r="H105" s="4181"/>
      <c r="I105" s="4181"/>
      <c r="J105" s="4181"/>
      <c r="K105" s="4181"/>
      <c r="L105" s="4181"/>
      <c r="M105" s="4181"/>
      <c r="N105" s="4181"/>
      <c r="O105" s="4181"/>
      <c r="P105" s="4181"/>
      <c r="Q105" s="4181"/>
      <c r="R105" s="4181"/>
      <c r="S105" s="4181"/>
      <c r="T105" s="4181"/>
      <c r="U105" s="4181"/>
      <c r="V105" s="4181"/>
      <c r="W105" s="4181"/>
      <c r="X105" s="4181"/>
      <c r="Y105" s="4181"/>
      <c r="Z105" s="4181"/>
    </row>
    <row r="106" ht="20.25" customHeight="1">
      <c r="A106" s="4181"/>
      <c r="B106" s="4181"/>
      <c r="C106" s="4181"/>
      <c r="D106" s="4181"/>
      <c r="E106" s="4181"/>
      <c r="F106" s="4181"/>
      <c r="G106" s="4181"/>
      <c r="H106" s="4181"/>
      <c r="I106" s="4181"/>
      <c r="J106" s="4181"/>
      <c r="K106" s="4181"/>
      <c r="L106" s="4181"/>
      <c r="M106" s="4181"/>
      <c r="N106" s="4181"/>
      <c r="O106" s="4181"/>
      <c r="P106" s="4181"/>
      <c r="Q106" s="4181"/>
      <c r="R106" s="4181"/>
      <c r="S106" s="4181"/>
      <c r="T106" s="4181"/>
      <c r="U106" s="4181"/>
      <c r="V106" s="4181"/>
      <c r="W106" s="4181"/>
      <c r="X106" s="4181"/>
      <c r="Y106" s="4181"/>
      <c r="Z106" s="4181"/>
    </row>
    <row r="107" ht="20.25" customHeight="1">
      <c r="A107" s="4181"/>
      <c r="B107" s="4181"/>
      <c r="C107" s="4181"/>
      <c r="D107" s="4181"/>
      <c r="E107" s="4181"/>
      <c r="F107" s="4181"/>
      <c r="G107" s="4181"/>
      <c r="H107" s="4181"/>
      <c r="I107" s="4181"/>
      <c r="J107" s="4181"/>
      <c r="K107" s="4181"/>
      <c r="L107" s="4181"/>
      <c r="M107" s="4181"/>
      <c r="N107" s="4181"/>
      <c r="O107" s="4181"/>
      <c r="P107" s="4181"/>
      <c r="Q107" s="4181"/>
      <c r="R107" s="4181"/>
      <c r="S107" s="4181"/>
      <c r="T107" s="4181"/>
      <c r="U107" s="4181"/>
      <c r="V107" s="4181"/>
      <c r="W107" s="4181"/>
      <c r="X107" s="4181"/>
      <c r="Y107" s="4181"/>
      <c r="Z107" s="4181"/>
    </row>
    <row r="108" ht="20.25" customHeight="1">
      <c r="A108" s="4181"/>
      <c r="B108" s="4181"/>
      <c r="C108" s="4181"/>
      <c r="D108" s="4181"/>
      <c r="E108" s="4181"/>
      <c r="F108" s="4181"/>
      <c r="G108" s="4181"/>
      <c r="H108" s="4181"/>
      <c r="I108" s="4181"/>
      <c r="J108" s="4181"/>
      <c r="K108" s="4181"/>
      <c r="L108" s="4181"/>
      <c r="M108" s="4181"/>
      <c r="N108" s="4181"/>
      <c r="O108" s="4181"/>
      <c r="P108" s="4181"/>
      <c r="Q108" s="4181"/>
      <c r="R108" s="4181"/>
      <c r="S108" s="4181"/>
      <c r="T108" s="4181"/>
      <c r="U108" s="4181"/>
      <c r="V108" s="4181"/>
      <c r="W108" s="4181"/>
      <c r="X108" s="4181"/>
      <c r="Y108" s="4181"/>
      <c r="Z108" s="4181"/>
    </row>
    <row r="109" ht="20.25" customHeight="1">
      <c r="A109" s="4181"/>
      <c r="B109" s="4181"/>
      <c r="C109" s="4181"/>
      <c r="D109" s="4181"/>
      <c r="E109" s="4181"/>
      <c r="F109" s="4181"/>
      <c r="G109" s="4181"/>
      <c r="H109" s="4181"/>
      <c r="I109" s="4181"/>
      <c r="J109" s="4181"/>
      <c r="K109" s="4181"/>
      <c r="L109" s="4181"/>
      <c r="M109" s="4181"/>
      <c r="N109" s="4181"/>
      <c r="O109" s="4181"/>
      <c r="P109" s="4181"/>
      <c r="Q109" s="4181"/>
      <c r="R109" s="4181"/>
      <c r="S109" s="4181"/>
      <c r="T109" s="4181"/>
      <c r="U109" s="4181"/>
      <c r="V109" s="4181"/>
      <c r="W109" s="4181"/>
      <c r="X109" s="4181"/>
      <c r="Y109" s="4181"/>
      <c r="Z109" s="4181"/>
    </row>
    <row r="110" ht="20.25" customHeight="1">
      <c r="A110" s="4181"/>
      <c r="B110" s="4181"/>
      <c r="C110" s="4181"/>
      <c r="D110" s="4181"/>
      <c r="E110" s="4181"/>
      <c r="F110" s="4181"/>
      <c r="G110" s="4181"/>
      <c r="H110" s="4181"/>
      <c r="I110" s="4181"/>
      <c r="J110" s="4181"/>
      <c r="K110" s="4181"/>
      <c r="L110" s="4181"/>
      <c r="M110" s="4181"/>
      <c r="N110" s="4181"/>
      <c r="O110" s="4181"/>
      <c r="P110" s="4181"/>
      <c r="Q110" s="4181"/>
      <c r="R110" s="4181"/>
      <c r="S110" s="4181"/>
      <c r="T110" s="4181"/>
      <c r="U110" s="4181"/>
      <c r="V110" s="4181"/>
      <c r="W110" s="4181"/>
      <c r="X110" s="4181"/>
      <c r="Y110" s="4181"/>
      <c r="Z110" s="4181"/>
    </row>
    <row r="111" ht="20.25" customHeight="1">
      <c r="A111" s="4181"/>
      <c r="B111" s="4181"/>
      <c r="C111" s="4181"/>
      <c r="D111" s="4181"/>
      <c r="E111" s="4181"/>
      <c r="F111" s="4181"/>
      <c r="G111" s="4181"/>
      <c r="H111" s="4181"/>
      <c r="I111" s="4181"/>
      <c r="J111" s="4181"/>
      <c r="K111" s="4181"/>
      <c r="L111" s="4181"/>
      <c r="M111" s="4181"/>
      <c r="N111" s="4181"/>
      <c r="O111" s="4181"/>
      <c r="P111" s="4181"/>
      <c r="Q111" s="4181"/>
      <c r="R111" s="4181"/>
      <c r="S111" s="4181"/>
      <c r="T111" s="4181"/>
      <c r="U111" s="4181"/>
      <c r="V111" s="4181"/>
      <c r="W111" s="4181"/>
      <c r="X111" s="4181"/>
      <c r="Y111" s="4181"/>
      <c r="Z111" s="4181"/>
    </row>
    <row r="112" ht="20.25" customHeight="1">
      <c r="A112" s="4181"/>
      <c r="B112" s="4181"/>
      <c r="C112" s="4181"/>
      <c r="D112" s="4181"/>
      <c r="E112" s="4181"/>
      <c r="F112" s="4181"/>
      <c r="G112" s="4181"/>
      <c r="H112" s="4181"/>
      <c r="I112" s="4181"/>
      <c r="J112" s="4181"/>
      <c r="K112" s="4181"/>
      <c r="L112" s="4181"/>
      <c r="M112" s="4181"/>
      <c r="N112" s="4181"/>
      <c r="O112" s="4181"/>
      <c r="P112" s="4181"/>
      <c r="Q112" s="4181"/>
      <c r="R112" s="4181"/>
      <c r="S112" s="4181"/>
      <c r="T112" s="4181"/>
      <c r="U112" s="4181"/>
      <c r="V112" s="4181"/>
      <c r="W112" s="4181"/>
      <c r="X112" s="4181"/>
      <c r="Y112" s="4181"/>
      <c r="Z112" s="4181"/>
    </row>
    <row r="113" ht="20.25" customHeight="1">
      <c r="A113" s="4181"/>
      <c r="B113" s="4181"/>
      <c r="C113" s="4181"/>
      <c r="D113" s="4181"/>
      <c r="E113" s="4181"/>
      <c r="F113" s="4181"/>
      <c r="G113" s="4181"/>
      <c r="H113" s="4181"/>
      <c r="I113" s="4181"/>
      <c r="J113" s="4181"/>
      <c r="K113" s="4181"/>
      <c r="L113" s="4181"/>
      <c r="M113" s="4181"/>
      <c r="N113" s="4181"/>
      <c r="O113" s="4181"/>
      <c r="P113" s="4181"/>
      <c r="Q113" s="4181"/>
      <c r="R113" s="4181"/>
      <c r="S113" s="4181"/>
      <c r="T113" s="4181"/>
      <c r="U113" s="4181"/>
      <c r="V113" s="4181"/>
      <c r="W113" s="4181"/>
      <c r="X113" s="4181"/>
      <c r="Y113" s="4181"/>
      <c r="Z113" s="4181"/>
    </row>
    <row r="114" ht="20.25" customHeight="1">
      <c r="A114" s="4181"/>
      <c r="B114" s="4181"/>
      <c r="C114" s="4181"/>
      <c r="D114" s="4181"/>
      <c r="E114" s="4181"/>
      <c r="F114" s="4181"/>
      <c r="G114" s="4181"/>
      <c r="H114" s="4181"/>
      <c r="I114" s="4181"/>
      <c r="J114" s="4181"/>
      <c r="K114" s="4181"/>
      <c r="L114" s="4181"/>
      <c r="M114" s="4181"/>
      <c r="N114" s="4181"/>
      <c r="O114" s="4181"/>
      <c r="P114" s="4181"/>
      <c r="Q114" s="4181"/>
      <c r="R114" s="4181"/>
      <c r="S114" s="4181"/>
      <c r="T114" s="4181"/>
      <c r="U114" s="4181"/>
      <c r="V114" s="4181"/>
      <c r="W114" s="4181"/>
      <c r="X114" s="4181"/>
      <c r="Y114" s="4181"/>
      <c r="Z114" s="4181"/>
    </row>
    <row r="115" ht="20.25" customHeight="1">
      <c r="A115" s="4181"/>
      <c r="B115" s="4181"/>
      <c r="C115" s="4181"/>
      <c r="D115" s="4181"/>
      <c r="E115" s="4181"/>
      <c r="F115" s="4181"/>
      <c r="G115" s="4181"/>
      <c r="H115" s="4181"/>
      <c r="I115" s="4181"/>
      <c r="J115" s="4181"/>
      <c r="K115" s="4181"/>
      <c r="L115" s="4181"/>
      <c r="M115" s="4181"/>
      <c r="N115" s="4181"/>
      <c r="O115" s="4181"/>
      <c r="P115" s="4181"/>
      <c r="Q115" s="4181"/>
      <c r="R115" s="4181"/>
      <c r="S115" s="4181"/>
      <c r="T115" s="4181"/>
      <c r="U115" s="4181"/>
      <c r="V115" s="4181"/>
      <c r="W115" s="4181"/>
      <c r="X115" s="4181"/>
      <c r="Y115" s="4181"/>
      <c r="Z115" s="4181"/>
    </row>
    <row r="116" ht="20.25" customHeight="1">
      <c r="A116" s="4181"/>
      <c r="B116" s="4181"/>
      <c r="C116" s="4181"/>
      <c r="D116" s="4181"/>
      <c r="E116" s="4181"/>
      <c r="F116" s="4181"/>
      <c r="G116" s="4181"/>
      <c r="H116" s="4181"/>
      <c r="I116" s="4181"/>
      <c r="J116" s="4181"/>
      <c r="K116" s="4181"/>
      <c r="L116" s="4181"/>
      <c r="M116" s="4181"/>
      <c r="N116" s="4181"/>
      <c r="O116" s="4181"/>
      <c r="P116" s="4181"/>
      <c r="Q116" s="4181"/>
      <c r="R116" s="4181"/>
      <c r="S116" s="4181"/>
      <c r="T116" s="4181"/>
      <c r="U116" s="4181"/>
      <c r="V116" s="4181"/>
      <c r="W116" s="4181"/>
      <c r="X116" s="4181"/>
      <c r="Y116" s="4181"/>
      <c r="Z116" s="4181"/>
    </row>
    <row r="117" ht="20.25" customHeight="1">
      <c r="A117" s="4181"/>
      <c r="B117" s="4181"/>
      <c r="C117" s="4181"/>
      <c r="D117" s="4181"/>
      <c r="E117" s="4181"/>
      <c r="F117" s="4181"/>
      <c r="G117" s="4181"/>
      <c r="H117" s="4181"/>
      <c r="I117" s="4181"/>
      <c r="J117" s="4181"/>
      <c r="K117" s="4181"/>
      <c r="L117" s="4181"/>
      <c r="M117" s="4181"/>
      <c r="N117" s="4181"/>
      <c r="O117" s="4181"/>
      <c r="P117" s="4181"/>
      <c r="Q117" s="4181"/>
      <c r="R117" s="4181"/>
      <c r="S117" s="4181"/>
      <c r="T117" s="4181"/>
      <c r="U117" s="4181"/>
      <c r="V117" s="4181"/>
      <c r="W117" s="4181"/>
      <c r="X117" s="4181"/>
      <c r="Y117" s="4181"/>
      <c r="Z117" s="4181"/>
    </row>
    <row r="118" ht="20.25" customHeight="1">
      <c r="A118" s="4181"/>
      <c r="B118" s="4181"/>
      <c r="C118" s="4181"/>
      <c r="D118" s="4181"/>
      <c r="E118" s="4181"/>
      <c r="F118" s="4181"/>
      <c r="G118" s="4181"/>
      <c r="H118" s="4181"/>
      <c r="I118" s="4181"/>
      <c r="J118" s="4181"/>
      <c r="K118" s="4181"/>
      <c r="L118" s="4181"/>
      <c r="M118" s="4181"/>
      <c r="N118" s="4181"/>
      <c r="O118" s="4181"/>
      <c r="P118" s="4181"/>
      <c r="Q118" s="4181"/>
      <c r="R118" s="4181"/>
      <c r="S118" s="4181"/>
      <c r="T118" s="4181"/>
      <c r="U118" s="4181"/>
      <c r="V118" s="4181"/>
      <c r="W118" s="4181"/>
      <c r="X118" s="4181"/>
      <c r="Y118" s="4181"/>
      <c r="Z118" s="4181"/>
    </row>
    <row r="119" ht="20.25" customHeight="1">
      <c r="A119" s="4181"/>
      <c r="B119" s="4181"/>
      <c r="C119" s="4181"/>
      <c r="D119" s="4181"/>
      <c r="E119" s="4181"/>
      <c r="F119" s="4181"/>
      <c r="G119" s="4181"/>
      <c r="H119" s="4181"/>
      <c r="I119" s="4181"/>
      <c r="J119" s="4181"/>
      <c r="K119" s="4181"/>
      <c r="L119" s="4181"/>
      <c r="M119" s="4181"/>
      <c r="N119" s="4181"/>
      <c r="O119" s="4181"/>
      <c r="P119" s="4181"/>
      <c r="Q119" s="4181"/>
      <c r="R119" s="4181"/>
      <c r="S119" s="4181"/>
      <c r="T119" s="4181"/>
      <c r="U119" s="4181"/>
      <c r="V119" s="4181"/>
      <c r="W119" s="4181"/>
      <c r="X119" s="4181"/>
      <c r="Y119" s="4181"/>
      <c r="Z119" s="4181"/>
    </row>
    <row r="120" ht="20.25" customHeight="1">
      <c r="A120" s="4181"/>
      <c r="B120" s="4181"/>
      <c r="C120" s="4181"/>
      <c r="D120" s="4181"/>
      <c r="E120" s="4181"/>
      <c r="F120" s="4181"/>
      <c r="G120" s="4181"/>
      <c r="H120" s="4181"/>
      <c r="I120" s="4181"/>
      <c r="J120" s="4181"/>
      <c r="K120" s="4181"/>
      <c r="L120" s="4181"/>
      <c r="M120" s="4181"/>
      <c r="N120" s="4181"/>
      <c r="O120" s="4181"/>
      <c r="P120" s="4181"/>
      <c r="Q120" s="4181"/>
      <c r="R120" s="4181"/>
      <c r="S120" s="4181"/>
      <c r="T120" s="4181"/>
      <c r="U120" s="4181"/>
      <c r="V120" s="4181"/>
      <c r="W120" s="4181"/>
      <c r="X120" s="4181"/>
      <c r="Y120" s="4181"/>
      <c r="Z120" s="4181"/>
    </row>
    <row r="121" ht="20.25" customHeight="1">
      <c r="A121" s="4181"/>
      <c r="B121" s="4181"/>
      <c r="C121" s="4181"/>
      <c r="D121" s="4181"/>
      <c r="E121" s="4181"/>
      <c r="F121" s="4181"/>
      <c r="G121" s="4181"/>
      <c r="H121" s="4181"/>
      <c r="I121" s="4181"/>
      <c r="J121" s="4181"/>
      <c r="K121" s="4181"/>
      <c r="L121" s="4181"/>
      <c r="M121" s="4181"/>
      <c r="N121" s="4181"/>
      <c r="O121" s="4181"/>
      <c r="P121" s="4181"/>
      <c r="Q121" s="4181"/>
      <c r="R121" s="4181"/>
      <c r="S121" s="4181"/>
      <c r="T121" s="4181"/>
      <c r="U121" s="4181"/>
      <c r="V121" s="4181"/>
      <c r="W121" s="4181"/>
      <c r="X121" s="4181"/>
      <c r="Y121" s="4181"/>
      <c r="Z121" s="4181"/>
    </row>
    <row r="122" ht="20.25" customHeight="1">
      <c r="A122" s="4181"/>
      <c r="B122" s="4181"/>
      <c r="C122" s="4181"/>
      <c r="D122" s="4181"/>
      <c r="E122" s="4181"/>
      <c r="F122" s="4181"/>
      <c r="G122" s="4181"/>
      <c r="H122" s="4181"/>
      <c r="I122" s="4181"/>
      <c r="J122" s="4181"/>
      <c r="K122" s="4181"/>
      <c r="L122" s="4181"/>
      <c r="M122" s="4181"/>
      <c r="N122" s="4181"/>
      <c r="O122" s="4181"/>
      <c r="P122" s="4181"/>
      <c r="Q122" s="4181"/>
      <c r="R122" s="4181"/>
      <c r="S122" s="4181"/>
      <c r="T122" s="4181"/>
      <c r="U122" s="4181"/>
      <c r="V122" s="4181"/>
      <c r="W122" s="4181"/>
      <c r="X122" s="4181"/>
      <c r="Y122" s="4181"/>
      <c r="Z122" s="4181"/>
    </row>
    <row r="123" ht="20.25" customHeight="1">
      <c r="A123" s="4181"/>
      <c r="B123" s="4181"/>
      <c r="C123" s="4181"/>
      <c r="D123" s="4181"/>
      <c r="E123" s="4181"/>
      <c r="F123" s="4181"/>
      <c r="G123" s="4181"/>
      <c r="H123" s="4181"/>
      <c r="I123" s="4181"/>
      <c r="J123" s="4181"/>
      <c r="K123" s="4181"/>
      <c r="L123" s="4181"/>
      <c r="M123" s="4181"/>
      <c r="N123" s="4181"/>
      <c r="O123" s="4181"/>
      <c r="P123" s="4181"/>
      <c r="Q123" s="4181"/>
      <c r="R123" s="4181"/>
      <c r="S123" s="4181"/>
      <c r="T123" s="4181"/>
      <c r="U123" s="4181"/>
      <c r="V123" s="4181"/>
      <c r="W123" s="4181"/>
      <c r="X123" s="4181"/>
      <c r="Y123" s="4181"/>
      <c r="Z123" s="4181"/>
    </row>
    <row r="124" ht="20.25" customHeight="1">
      <c r="A124" s="4181"/>
      <c r="B124" s="4181"/>
      <c r="C124" s="4181"/>
      <c r="D124" s="4181"/>
      <c r="E124" s="4181"/>
      <c r="F124" s="4181"/>
      <c r="G124" s="4181"/>
      <c r="H124" s="4181"/>
      <c r="I124" s="4181"/>
      <c r="J124" s="4181"/>
      <c r="K124" s="4181"/>
      <c r="L124" s="4181"/>
      <c r="M124" s="4181"/>
      <c r="N124" s="4181"/>
      <c r="O124" s="4181"/>
      <c r="P124" s="4181"/>
      <c r="Q124" s="4181"/>
      <c r="R124" s="4181"/>
      <c r="S124" s="4181"/>
      <c r="T124" s="4181"/>
      <c r="U124" s="4181"/>
      <c r="V124" s="4181"/>
      <c r="W124" s="4181"/>
      <c r="X124" s="4181"/>
      <c r="Y124" s="4181"/>
      <c r="Z124" s="4181"/>
    </row>
    <row r="125" ht="20.25" customHeight="1">
      <c r="A125" s="4181"/>
      <c r="B125" s="4181"/>
      <c r="C125" s="4181"/>
      <c r="D125" s="4181"/>
      <c r="E125" s="4181"/>
      <c r="F125" s="4181"/>
      <c r="G125" s="4181"/>
      <c r="H125" s="4181"/>
      <c r="I125" s="4181"/>
      <c r="J125" s="4181"/>
      <c r="K125" s="4181"/>
      <c r="L125" s="4181"/>
      <c r="M125" s="4181"/>
      <c r="N125" s="4181"/>
      <c r="O125" s="4181"/>
      <c r="P125" s="4181"/>
      <c r="Q125" s="4181"/>
      <c r="R125" s="4181"/>
      <c r="S125" s="4181"/>
      <c r="T125" s="4181"/>
      <c r="U125" s="4181"/>
      <c r="V125" s="4181"/>
      <c r="W125" s="4181"/>
      <c r="X125" s="4181"/>
      <c r="Y125" s="4181"/>
      <c r="Z125" s="4181"/>
    </row>
    <row r="126" ht="20.25" customHeight="1">
      <c r="A126" s="4181"/>
      <c r="B126" s="4181"/>
      <c r="C126" s="4181"/>
      <c r="D126" s="4181"/>
      <c r="E126" s="4181"/>
      <c r="F126" s="4181"/>
      <c r="G126" s="4181"/>
      <c r="H126" s="4181"/>
      <c r="I126" s="4181"/>
      <c r="J126" s="4181"/>
      <c r="K126" s="4181"/>
      <c r="L126" s="4181"/>
      <c r="M126" s="4181"/>
      <c r="N126" s="4181"/>
      <c r="O126" s="4181"/>
      <c r="P126" s="4181"/>
      <c r="Q126" s="4181"/>
      <c r="R126" s="4181"/>
      <c r="S126" s="4181"/>
      <c r="T126" s="4181"/>
      <c r="U126" s="4181"/>
      <c r="V126" s="4181"/>
      <c r="W126" s="4181"/>
      <c r="X126" s="4181"/>
      <c r="Y126" s="4181"/>
      <c r="Z126" s="4181"/>
    </row>
    <row r="127" ht="20.25" customHeight="1">
      <c r="A127" s="4181"/>
      <c r="B127" s="4181"/>
      <c r="C127" s="4181"/>
      <c r="D127" s="4181"/>
      <c r="E127" s="4181"/>
      <c r="F127" s="4181"/>
      <c r="G127" s="4181"/>
      <c r="H127" s="4181"/>
      <c r="I127" s="4181"/>
      <c r="J127" s="4181"/>
      <c r="K127" s="4181"/>
      <c r="L127" s="4181"/>
      <c r="M127" s="4181"/>
      <c r="N127" s="4181"/>
      <c r="O127" s="4181"/>
      <c r="P127" s="4181"/>
      <c r="Q127" s="4181"/>
      <c r="R127" s="4181"/>
      <c r="S127" s="4181"/>
      <c r="T127" s="4181"/>
      <c r="U127" s="4181"/>
      <c r="V127" s="4181"/>
      <c r="W127" s="4181"/>
      <c r="X127" s="4181"/>
      <c r="Y127" s="4181"/>
      <c r="Z127" s="4181"/>
    </row>
    <row r="128" ht="20.25" customHeight="1">
      <c r="A128" s="4181"/>
      <c r="B128" s="4181"/>
      <c r="C128" s="4181"/>
      <c r="D128" s="4181"/>
      <c r="E128" s="4181"/>
      <c r="F128" s="4181"/>
      <c r="G128" s="4181"/>
      <c r="H128" s="4181"/>
      <c r="I128" s="4181"/>
      <c r="J128" s="4181"/>
      <c r="K128" s="4181"/>
      <c r="L128" s="4181"/>
      <c r="M128" s="4181"/>
      <c r="N128" s="4181"/>
      <c r="O128" s="4181"/>
      <c r="P128" s="4181"/>
      <c r="Q128" s="4181"/>
      <c r="R128" s="4181"/>
      <c r="S128" s="4181"/>
      <c r="T128" s="4181"/>
      <c r="U128" s="4181"/>
      <c r="V128" s="4181"/>
      <c r="W128" s="4181"/>
      <c r="X128" s="4181"/>
      <c r="Y128" s="4181"/>
      <c r="Z128" s="4181"/>
    </row>
    <row r="129" ht="20.25" customHeight="1">
      <c r="A129" s="4181"/>
      <c r="B129" s="4181"/>
      <c r="C129" s="4181"/>
      <c r="D129" s="4181"/>
      <c r="E129" s="4181"/>
      <c r="F129" s="4181"/>
      <c r="G129" s="4181"/>
      <c r="H129" s="4181"/>
      <c r="I129" s="4181"/>
      <c r="J129" s="4181"/>
      <c r="K129" s="4181"/>
      <c r="L129" s="4181"/>
      <c r="M129" s="4181"/>
      <c r="N129" s="4181"/>
      <c r="O129" s="4181"/>
      <c r="P129" s="4181"/>
      <c r="Q129" s="4181"/>
      <c r="R129" s="4181"/>
      <c r="S129" s="4181"/>
      <c r="T129" s="4181"/>
      <c r="U129" s="4181"/>
      <c r="V129" s="4181"/>
      <c r="W129" s="4181"/>
      <c r="X129" s="4181"/>
      <c r="Y129" s="4181"/>
      <c r="Z129" s="4181"/>
    </row>
    <row r="130" ht="20.25" customHeight="1">
      <c r="A130" s="4181"/>
      <c r="B130" s="4181"/>
      <c r="C130" s="4181"/>
      <c r="D130" s="4181"/>
      <c r="E130" s="4181"/>
      <c r="F130" s="4181"/>
      <c r="G130" s="4181"/>
      <c r="H130" s="4181"/>
      <c r="I130" s="4181"/>
      <c r="J130" s="4181"/>
      <c r="K130" s="4181"/>
      <c r="L130" s="4181"/>
      <c r="M130" s="4181"/>
      <c r="N130" s="4181"/>
      <c r="O130" s="4181"/>
      <c r="P130" s="4181"/>
      <c r="Q130" s="4181"/>
      <c r="R130" s="4181"/>
      <c r="S130" s="4181"/>
      <c r="T130" s="4181"/>
      <c r="U130" s="4181"/>
      <c r="V130" s="4181"/>
      <c r="W130" s="4181"/>
      <c r="X130" s="4181"/>
      <c r="Y130" s="4181"/>
      <c r="Z130" s="4181"/>
    </row>
    <row r="131" ht="20.25" customHeight="1">
      <c r="A131" s="4181"/>
      <c r="B131" s="4181"/>
      <c r="C131" s="4181"/>
      <c r="D131" s="4181"/>
      <c r="E131" s="4181"/>
      <c r="F131" s="4181"/>
      <c r="G131" s="4181"/>
      <c r="H131" s="4181"/>
      <c r="I131" s="4181"/>
      <c r="J131" s="4181"/>
      <c r="K131" s="4181"/>
      <c r="L131" s="4181"/>
      <c r="M131" s="4181"/>
      <c r="N131" s="4181"/>
      <c r="O131" s="4181"/>
      <c r="P131" s="4181"/>
      <c r="Q131" s="4181"/>
      <c r="R131" s="4181"/>
      <c r="S131" s="4181"/>
      <c r="T131" s="4181"/>
      <c r="U131" s="4181"/>
      <c r="V131" s="4181"/>
      <c r="W131" s="4181"/>
      <c r="X131" s="4181"/>
      <c r="Y131" s="4181"/>
      <c r="Z131" s="4181"/>
    </row>
    <row r="132" ht="20.25" customHeight="1">
      <c r="A132" s="4181"/>
      <c r="B132" s="4181"/>
      <c r="C132" s="4181"/>
      <c r="D132" s="4181"/>
      <c r="E132" s="4181"/>
      <c r="F132" s="4181"/>
      <c r="G132" s="4181"/>
      <c r="H132" s="4181"/>
      <c r="I132" s="4181"/>
      <c r="J132" s="4181"/>
      <c r="K132" s="4181"/>
      <c r="L132" s="4181"/>
      <c r="M132" s="4181"/>
      <c r="N132" s="4181"/>
      <c r="O132" s="4181"/>
      <c r="P132" s="4181"/>
      <c r="Q132" s="4181"/>
      <c r="R132" s="4181"/>
      <c r="S132" s="4181"/>
      <c r="T132" s="4181"/>
      <c r="U132" s="4181"/>
      <c r="V132" s="4181"/>
      <c r="W132" s="4181"/>
      <c r="X132" s="4181"/>
      <c r="Y132" s="4181"/>
      <c r="Z132" s="4181"/>
    </row>
    <row r="133" ht="20.25" customHeight="1">
      <c r="A133" s="4181"/>
      <c r="B133" s="4181"/>
      <c r="C133" s="4181"/>
      <c r="D133" s="4181"/>
      <c r="E133" s="4181"/>
      <c r="F133" s="4181"/>
      <c r="G133" s="4181"/>
      <c r="H133" s="4181"/>
      <c r="I133" s="4181"/>
      <c r="J133" s="4181"/>
      <c r="K133" s="4181"/>
      <c r="L133" s="4181"/>
      <c r="M133" s="4181"/>
      <c r="N133" s="4181"/>
      <c r="O133" s="4181"/>
      <c r="P133" s="4181"/>
      <c r="Q133" s="4181"/>
      <c r="R133" s="4181"/>
      <c r="S133" s="4181"/>
      <c r="T133" s="4181"/>
      <c r="U133" s="4181"/>
      <c r="V133" s="4181"/>
      <c r="W133" s="4181"/>
      <c r="X133" s="4181"/>
      <c r="Y133" s="4181"/>
      <c r="Z133" s="4181"/>
    </row>
    <row r="134" ht="20.25" customHeight="1">
      <c r="A134" s="4181"/>
      <c r="B134" s="4181"/>
      <c r="C134" s="4181"/>
      <c r="D134" s="4181"/>
      <c r="E134" s="4181"/>
      <c r="F134" s="4181"/>
      <c r="G134" s="4181"/>
      <c r="H134" s="4181"/>
      <c r="I134" s="4181"/>
      <c r="J134" s="4181"/>
      <c r="K134" s="4181"/>
      <c r="L134" s="4181"/>
      <c r="M134" s="4181"/>
      <c r="N134" s="4181"/>
      <c r="O134" s="4181"/>
      <c r="P134" s="4181"/>
      <c r="Q134" s="4181"/>
      <c r="R134" s="4181"/>
      <c r="S134" s="4181"/>
      <c r="T134" s="4181"/>
      <c r="U134" s="4181"/>
      <c r="V134" s="4181"/>
      <c r="W134" s="4181"/>
      <c r="X134" s="4181"/>
      <c r="Y134" s="4181"/>
      <c r="Z134" s="4181"/>
    </row>
    <row r="135" ht="20.25" customHeight="1">
      <c r="A135" s="4181"/>
      <c r="B135" s="4181"/>
      <c r="C135" s="4181"/>
      <c r="D135" s="4181"/>
      <c r="E135" s="4181"/>
      <c r="F135" s="4181"/>
      <c r="G135" s="4181"/>
      <c r="H135" s="4181"/>
      <c r="I135" s="4181"/>
      <c r="J135" s="4181"/>
      <c r="K135" s="4181"/>
      <c r="L135" s="4181"/>
      <c r="M135" s="4181"/>
      <c r="N135" s="4181"/>
      <c r="O135" s="4181"/>
      <c r="P135" s="4181"/>
      <c r="Q135" s="4181"/>
      <c r="R135" s="4181"/>
      <c r="S135" s="4181"/>
      <c r="T135" s="4181"/>
      <c r="U135" s="4181"/>
      <c r="V135" s="4181"/>
      <c r="W135" s="4181"/>
      <c r="X135" s="4181"/>
      <c r="Y135" s="4181"/>
      <c r="Z135" s="4181"/>
    </row>
    <row r="136" ht="20.25" customHeight="1">
      <c r="A136" s="4181"/>
      <c r="B136" s="4181"/>
      <c r="C136" s="4181"/>
      <c r="D136" s="4181"/>
      <c r="E136" s="4181"/>
      <c r="F136" s="4181"/>
      <c r="G136" s="4181"/>
      <c r="H136" s="4181"/>
      <c r="I136" s="4181"/>
      <c r="J136" s="4181"/>
      <c r="K136" s="4181"/>
      <c r="L136" s="4181"/>
      <c r="M136" s="4181"/>
      <c r="N136" s="4181"/>
      <c r="O136" s="4181"/>
      <c r="P136" s="4181"/>
      <c r="Q136" s="4181"/>
      <c r="R136" s="4181"/>
      <c r="S136" s="4181"/>
      <c r="T136" s="4181"/>
      <c r="U136" s="4181"/>
      <c r="V136" s="4181"/>
      <c r="W136" s="4181"/>
      <c r="X136" s="4181"/>
      <c r="Y136" s="4181"/>
      <c r="Z136" s="4181"/>
    </row>
    <row r="137" ht="20.25" customHeight="1">
      <c r="A137" s="4181"/>
      <c r="B137" s="4181"/>
      <c r="C137" s="4181"/>
      <c r="D137" s="4181"/>
      <c r="E137" s="4181"/>
      <c r="F137" s="4181"/>
      <c r="G137" s="4181"/>
      <c r="H137" s="4181"/>
      <c r="I137" s="4181"/>
      <c r="J137" s="4181"/>
      <c r="K137" s="4181"/>
      <c r="L137" s="4181"/>
      <c r="M137" s="4181"/>
      <c r="N137" s="4181"/>
      <c r="O137" s="4181"/>
      <c r="P137" s="4181"/>
      <c r="Q137" s="4181"/>
      <c r="R137" s="4181"/>
      <c r="S137" s="4181"/>
      <c r="T137" s="4181"/>
      <c r="U137" s="4181"/>
      <c r="V137" s="4181"/>
      <c r="W137" s="4181"/>
      <c r="X137" s="4181"/>
      <c r="Y137" s="4181"/>
      <c r="Z137" s="4181"/>
    </row>
    <row r="138" ht="20.25" customHeight="1">
      <c r="A138" s="4181"/>
      <c r="B138" s="4181"/>
      <c r="C138" s="4181"/>
      <c r="D138" s="4181"/>
      <c r="E138" s="4181"/>
      <c r="F138" s="4181"/>
      <c r="G138" s="4181"/>
      <c r="H138" s="4181"/>
      <c r="I138" s="4181"/>
      <c r="J138" s="4181"/>
      <c r="K138" s="4181"/>
      <c r="L138" s="4181"/>
      <c r="M138" s="4181"/>
      <c r="N138" s="4181"/>
      <c r="O138" s="4181"/>
      <c r="P138" s="4181"/>
      <c r="Q138" s="4181"/>
      <c r="R138" s="4181"/>
      <c r="S138" s="4181"/>
      <c r="T138" s="4181"/>
      <c r="U138" s="4181"/>
      <c r="V138" s="4181"/>
      <c r="W138" s="4181"/>
      <c r="X138" s="4181"/>
      <c r="Y138" s="4181"/>
      <c r="Z138" s="4181"/>
    </row>
    <row r="139" ht="20.25" customHeight="1">
      <c r="A139" s="4181"/>
      <c r="B139" s="4181"/>
      <c r="C139" s="4181"/>
      <c r="D139" s="4181"/>
      <c r="E139" s="4181"/>
      <c r="F139" s="4181"/>
      <c r="G139" s="4181"/>
      <c r="H139" s="4181"/>
      <c r="I139" s="4181"/>
      <c r="J139" s="4181"/>
      <c r="K139" s="4181"/>
      <c r="L139" s="4181"/>
      <c r="M139" s="4181"/>
      <c r="N139" s="4181"/>
      <c r="O139" s="4181"/>
      <c r="P139" s="4181"/>
      <c r="Q139" s="4181"/>
      <c r="R139" s="4181"/>
      <c r="S139" s="4181"/>
      <c r="T139" s="4181"/>
      <c r="U139" s="4181"/>
      <c r="V139" s="4181"/>
      <c r="W139" s="4181"/>
      <c r="X139" s="4181"/>
      <c r="Y139" s="4181"/>
      <c r="Z139" s="4181"/>
    </row>
    <row r="140" ht="20.25" customHeight="1">
      <c r="A140" s="4181"/>
      <c r="B140" s="4181"/>
      <c r="C140" s="4181"/>
      <c r="D140" s="4181"/>
      <c r="E140" s="4181"/>
      <c r="F140" s="4181"/>
      <c r="G140" s="4181"/>
      <c r="H140" s="4181"/>
      <c r="I140" s="4181"/>
      <c r="J140" s="4181"/>
      <c r="K140" s="4181"/>
      <c r="L140" s="4181"/>
      <c r="M140" s="4181"/>
      <c r="N140" s="4181"/>
      <c r="O140" s="4181"/>
      <c r="P140" s="4181"/>
      <c r="Q140" s="4181"/>
      <c r="R140" s="4181"/>
      <c r="S140" s="4181"/>
      <c r="T140" s="4181"/>
      <c r="U140" s="4181"/>
      <c r="V140" s="4181"/>
      <c r="W140" s="4181"/>
      <c r="X140" s="4181"/>
      <c r="Y140" s="4181"/>
      <c r="Z140" s="4181"/>
    </row>
    <row r="141" ht="20.25" customHeight="1">
      <c r="A141" s="4181"/>
      <c r="B141" s="4181"/>
      <c r="C141" s="4181"/>
      <c r="D141" s="4181"/>
      <c r="E141" s="4181"/>
      <c r="F141" s="4181"/>
      <c r="G141" s="4181"/>
      <c r="H141" s="4181"/>
      <c r="I141" s="4181"/>
      <c r="J141" s="4181"/>
      <c r="K141" s="4181"/>
      <c r="L141" s="4181"/>
      <c r="M141" s="4181"/>
      <c r="N141" s="4181"/>
      <c r="O141" s="4181"/>
      <c r="P141" s="4181"/>
      <c r="Q141" s="4181"/>
      <c r="R141" s="4181"/>
      <c r="S141" s="4181"/>
      <c r="T141" s="4181"/>
      <c r="U141" s="4181"/>
      <c r="V141" s="4181"/>
      <c r="W141" s="4181"/>
      <c r="X141" s="4181"/>
      <c r="Y141" s="4181"/>
      <c r="Z141" s="4181"/>
    </row>
    <row r="142" ht="20.25" customHeight="1">
      <c r="A142" s="4181"/>
      <c r="B142" s="4181"/>
      <c r="C142" s="4181"/>
      <c r="D142" s="4181"/>
      <c r="E142" s="4181"/>
      <c r="F142" s="4181"/>
      <c r="G142" s="4181"/>
      <c r="H142" s="4181"/>
      <c r="I142" s="4181"/>
      <c r="J142" s="4181"/>
      <c r="K142" s="4181"/>
      <c r="L142" s="4181"/>
      <c r="M142" s="4181"/>
      <c r="N142" s="4181"/>
      <c r="O142" s="4181"/>
      <c r="P142" s="4181"/>
      <c r="Q142" s="4181"/>
      <c r="R142" s="4181"/>
      <c r="S142" s="4181"/>
      <c r="T142" s="4181"/>
      <c r="U142" s="4181"/>
      <c r="V142" s="4181"/>
      <c r="W142" s="4181"/>
      <c r="X142" s="4181"/>
      <c r="Y142" s="4181"/>
      <c r="Z142" s="4181"/>
    </row>
    <row r="143" ht="20.25" customHeight="1">
      <c r="A143" s="4181"/>
      <c r="B143" s="4181"/>
      <c r="C143" s="4181"/>
      <c r="D143" s="4181"/>
      <c r="E143" s="4181"/>
      <c r="F143" s="4181"/>
      <c r="G143" s="4181"/>
      <c r="H143" s="4181"/>
      <c r="I143" s="4181"/>
      <c r="J143" s="4181"/>
      <c r="K143" s="4181"/>
      <c r="L143" s="4181"/>
      <c r="M143" s="4181"/>
      <c r="N143" s="4181"/>
      <c r="O143" s="4181"/>
      <c r="P143" s="4181"/>
      <c r="Q143" s="4181"/>
      <c r="R143" s="4181"/>
      <c r="S143" s="4181"/>
      <c r="T143" s="4181"/>
      <c r="U143" s="4181"/>
      <c r="V143" s="4181"/>
      <c r="W143" s="4181"/>
      <c r="X143" s="4181"/>
      <c r="Y143" s="4181"/>
      <c r="Z143" s="4181"/>
    </row>
    <row r="144" ht="20.25" customHeight="1">
      <c r="A144" s="4181"/>
      <c r="B144" s="4181"/>
      <c r="C144" s="4181"/>
      <c r="D144" s="4181"/>
      <c r="E144" s="4181"/>
      <c r="F144" s="4181"/>
      <c r="G144" s="4181"/>
      <c r="H144" s="4181"/>
      <c r="I144" s="4181"/>
      <c r="J144" s="4181"/>
      <c r="K144" s="4181"/>
      <c r="L144" s="4181"/>
      <c r="M144" s="4181"/>
      <c r="N144" s="4181"/>
      <c r="O144" s="4181"/>
      <c r="P144" s="4181"/>
      <c r="Q144" s="4181"/>
      <c r="R144" s="4181"/>
      <c r="S144" s="4181"/>
      <c r="T144" s="4181"/>
      <c r="U144" s="4181"/>
      <c r="V144" s="4181"/>
      <c r="W144" s="4181"/>
      <c r="X144" s="4181"/>
      <c r="Y144" s="4181"/>
      <c r="Z144" s="4181"/>
    </row>
    <row r="145" ht="20.25" customHeight="1">
      <c r="A145" s="4181"/>
      <c r="B145" s="4181"/>
      <c r="C145" s="4181"/>
      <c r="D145" s="4181"/>
      <c r="E145" s="4181"/>
      <c r="F145" s="4181"/>
      <c r="G145" s="4181"/>
      <c r="H145" s="4181"/>
      <c r="I145" s="4181"/>
      <c r="J145" s="4181"/>
      <c r="K145" s="4181"/>
      <c r="L145" s="4181"/>
      <c r="M145" s="4181"/>
      <c r="N145" s="4181"/>
      <c r="O145" s="4181"/>
      <c r="P145" s="4181"/>
      <c r="Q145" s="4181"/>
      <c r="R145" s="4181"/>
      <c r="S145" s="4181"/>
      <c r="T145" s="4181"/>
      <c r="U145" s="4181"/>
      <c r="V145" s="4181"/>
      <c r="W145" s="4181"/>
      <c r="X145" s="4181"/>
      <c r="Y145" s="4181"/>
      <c r="Z145" s="4181"/>
    </row>
    <row r="146" ht="20.25" customHeight="1">
      <c r="A146" s="4181"/>
      <c r="B146" s="4181"/>
      <c r="C146" s="4181"/>
      <c r="D146" s="4181"/>
      <c r="E146" s="4181"/>
      <c r="F146" s="4181"/>
      <c r="G146" s="4181"/>
      <c r="H146" s="4181"/>
      <c r="I146" s="4181"/>
      <c r="J146" s="4181"/>
      <c r="K146" s="4181"/>
      <c r="L146" s="4181"/>
      <c r="M146" s="4181"/>
      <c r="N146" s="4181"/>
      <c r="O146" s="4181"/>
      <c r="P146" s="4181"/>
      <c r="Q146" s="4181"/>
      <c r="R146" s="4181"/>
      <c r="S146" s="4181"/>
      <c r="T146" s="4181"/>
      <c r="U146" s="4181"/>
      <c r="V146" s="4181"/>
      <c r="W146" s="4181"/>
      <c r="X146" s="4181"/>
      <c r="Y146" s="4181"/>
      <c r="Z146" s="4181"/>
    </row>
    <row r="147" ht="20.25" customHeight="1">
      <c r="A147" s="4181"/>
      <c r="B147" s="4181"/>
      <c r="C147" s="4181"/>
      <c r="D147" s="4181"/>
      <c r="E147" s="4181"/>
      <c r="F147" s="4181"/>
      <c r="G147" s="4181"/>
      <c r="H147" s="4181"/>
      <c r="I147" s="4181"/>
      <c r="J147" s="4181"/>
      <c r="K147" s="4181"/>
      <c r="L147" s="4181"/>
      <c r="M147" s="4181"/>
      <c r="N147" s="4181"/>
      <c r="O147" s="4181"/>
      <c r="P147" s="4181"/>
      <c r="Q147" s="4181"/>
      <c r="R147" s="4181"/>
      <c r="S147" s="4181"/>
      <c r="T147" s="4181"/>
      <c r="U147" s="4181"/>
      <c r="V147" s="4181"/>
      <c r="W147" s="4181"/>
      <c r="X147" s="4181"/>
      <c r="Y147" s="4181"/>
      <c r="Z147" s="4181"/>
    </row>
    <row r="148" ht="20.25" customHeight="1">
      <c r="A148" s="4181"/>
      <c r="B148" s="4181"/>
      <c r="C148" s="4181"/>
      <c r="D148" s="4181"/>
      <c r="E148" s="4181"/>
      <c r="F148" s="4181"/>
      <c r="G148" s="4181"/>
      <c r="H148" s="4181"/>
      <c r="I148" s="4181"/>
      <c r="J148" s="4181"/>
      <c r="K148" s="4181"/>
      <c r="L148" s="4181"/>
      <c r="M148" s="4181"/>
      <c r="N148" s="4181"/>
      <c r="O148" s="4181"/>
      <c r="P148" s="4181"/>
      <c r="Q148" s="4181"/>
      <c r="R148" s="4181"/>
      <c r="S148" s="4181"/>
      <c r="T148" s="4181"/>
      <c r="U148" s="4181"/>
      <c r="V148" s="4181"/>
      <c r="W148" s="4181"/>
      <c r="X148" s="4181"/>
      <c r="Y148" s="4181"/>
      <c r="Z148" s="4181"/>
    </row>
    <row r="149" ht="20.25" customHeight="1">
      <c r="A149" s="4181"/>
      <c r="B149" s="4181"/>
      <c r="C149" s="4181"/>
      <c r="D149" s="4181"/>
      <c r="E149" s="4181"/>
      <c r="F149" s="4181"/>
      <c r="G149" s="4181"/>
      <c r="H149" s="4181"/>
      <c r="I149" s="4181"/>
      <c r="J149" s="4181"/>
      <c r="K149" s="4181"/>
      <c r="L149" s="4181"/>
      <c r="M149" s="4181"/>
      <c r="N149" s="4181"/>
      <c r="O149" s="4181"/>
      <c r="P149" s="4181"/>
      <c r="Q149" s="4181"/>
      <c r="R149" s="4181"/>
      <c r="S149" s="4181"/>
      <c r="T149" s="4181"/>
      <c r="U149" s="4181"/>
      <c r="V149" s="4181"/>
      <c r="W149" s="4181"/>
      <c r="X149" s="4181"/>
      <c r="Y149" s="4181"/>
      <c r="Z149" s="4181"/>
    </row>
    <row r="150" ht="20.25" customHeight="1">
      <c r="A150" s="4181"/>
      <c r="B150" s="4181"/>
      <c r="C150" s="4181"/>
      <c r="D150" s="4181"/>
      <c r="E150" s="4181"/>
      <c r="F150" s="4181"/>
      <c r="G150" s="4181"/>
      <c r="H150" s="4181"/>
      <c r="I150" s="4181"/>
      <c r="J150" s="4181"/>
      <c r="K150" s="4181"/>
      <c r="L150" s="4181"/>
      <c r="M150" s="4181"/>
      <c r="N150" s="4181"/>
      <c r="O150" s="4181"/>
      <c r="P150" s="4181"/>
      <c r="Q150" s="4181"/>
      <c r="R150" s="4181"/>
      <c r="S150" s="4181"/>
      <c r="T150" s="4181"/>
      <c r="U150" s="4181"/>
      <c r="V150" s="4181"/>
      <c r="W150" s="4181"/>
      <c r="X150" s="4181"/>
      <c r="Y150" s="4181"/>
      <c r="Z150" s="4181"/>
    </row>
    <row r="151" ht="20.25" customHeight="1">
      <c r="A151" s="4181"/>
      <c r="B151" s="4181"/>
      <c r="C151" s="4181"/>
      <c r="D151" s="4181"/>
      <c r="E151" s="4181"/>
      <c r="F151" s="4181"/>
      <c r="G151" s="4181"/>
      <c r="H151" s="4181"/>
      <c r="I151" s="4181"/>
      <c r="J151" s="4181"/>
      <c r="K151" s="4181"/>
      <c r="L151" s="4181"/>
      <c r="M151" s="4181"/>
      <c r="N151" s="4181"/>
      <c r="O151" s="4181"/>
      <c r="P151" s="4181"/>
      <c r="Q151" s="4181"/>
      <c r="R151" s="4181"/>
      <c r="S151" s="4181"/>
      <c r="T151" s="4181"/>
      <c r="U151" s="4181"/>
      <c r="V151" s="4181"/>
      <c r="W151" s="4181"/>
      <c r="X151" s="4181"/>
      <c r="Y151" s="4181"/>
      <c r="Z151" s="4181"/>
    </row>
    <row r="152" ht="20.25" customHeight="1">
      <c r="A152" s="4181"/>
      <c r="B152" s="4181"/>
      <c r="C152" s="4181"/>
      <c r="D152" s="4181"/>
      <c r="E152" s="4181"/>
      <c r="F152" s="4181"/>
      <c r="G152" s="4181"/>
      <c r="H152" s="4181"/>
      <c r="I152" s="4181"/>
      <c r="J152" s="4181"/>
      <c r="K152" s="4181"/>
      <c r="L152" s="4181"/>
      <c r="M152" s="4181"/>
      <c r="N152" s="4181"/>
      <c r="O152" s="4181"/>
      <c r="P152" s="4181"/>
      <c r="Q152" s="4181"/>
      <c r="R152" s="4181"/>
      <c r="S152" s="4181"/>
      <c r="T152" s="4181"/>
      <c r="U152" s="4181"/>
      <c r="V152" s="4181"/>
      <c r="W152" s="4181"/>
      <c r="X152" s="4181"/>
      <c r="Y152" s="4181"/>
      <c r="Z152" s="4181"/>
    </row>
    <row r="153" ht="20.25" customHeight="1">
      <c r="A153" s="4181"/>
      <c r="B153" s="4181"/>
      <c r="C153" s="4181"/>
      <c r="D153" s="4181"/>
      <c r="E153" s="4181"/>
      <c r="F153" s="4181"/>
      <c r="G153" s="4181"/>
      <c r="H153" s="4181"/>
      <c r="I153" s="4181"/>
      <c r="J153" s="4181"/>
      <c r="K153" s="4181"/>
      <c r="L153" s="4181"/>
      <c r="M153" s="4181"/>
      <c r="N153" s="4181"/>
      <c r="O153" s="4181"/>
      <c r="P153" s="4181"/>
      <c r="Q153" s="4181"/>
      <c r="R153" s="4181"/>
      <c r="S153" s="4181"/>
      <c r="T153" s="4181"/>
      <c r="U153" s="4181"/>
      <c r="V153" s="4181"/>
      <c r="W153" s="4181"/>
      <c r="X153" s="4181"/>
      <c r="Y153" s="4181"/>
      <c r="Z153" s="4181"/>
    </row>
    <row r="154" ht="20.25" customHeight="1">
      <c r="A154" s="4181"/>
      <c r="B154" s="4181"/>
      <c r="C154" s="4181"/>
      <c r="D154" s="4181"/>
      <c r="E154" s="4181"/>
      <c r="F154" s="4181"/>
      <c r="G154" s="4181"/>
      <c r="H154" s="4181"/>
      <c r="I154" s="4181"/>
      <c r="J154" s="4181"/>
      <c r="K154" s="4181"/>
      <c r="L154" s="4181"/>
      <c r="M154" s="4181"/>
      <c r="N154" s="4181"/>
      <c r="O154" s="4181"/>
      <c r="P154" s="4181"/>
      <c r="Q154" s="4181"/>
      <c r="R154" s="4181"/>
      <c r="S154" s="4181"/>
      <c r="T154" s="4181"/>
      <c r="U154" s="4181"/>
      <c r="V154" s="4181"/>
      <c r="W154" s="4181"/>
      <c r="X154" s="4181"/>
      <c r="Y154" s="4181"/>
      <c r="Z154" s="4181"/>
    </row>
    <row r="155" ht="20.25" customHeight="1">
      <c r="A155" s="4181"/>
      <c r="B155" s="4181"/>
      <c r="C155" s="4181"/>
      <c r="D155" s="4181"/>
      <c r="E155" s="4181"/>
      <c r="F155" s="4181"/>
      <c r="G155" s="4181"/>
      <c r="H155" s="4181"/>
      <c r="I155" s="4181"/>
      <c r="J155" s="4181"/>
      <c r="K155" s="4181"/>
      <c r="L155" s="4181"/>
      <c r="M155" s="4181"/>
      <c r="N155" s="4181"/>
      <c r="O155" s="4181"/>
      <c r="P155" s="4181"/>
      <c r="Q155" s="4181"/>
      <c r="R155" s="4181"/>
      <c r="S155" s="4181"/>
      <c r="T155" s="4181"/>
      <c r="U155" s="4181"/>
      <c r="V155" s="4181"/>
      <c r="W155" s="4181"/>
      <c r="X155" s="4181"/>
      <c r="Y155" s="4181"/>
      <c r="Z155" s="4181"/>
    </row>
    <row r="156" ht="20.25" customHeight="1">
      <c r="A156" s="4181"/>
      <c r="B156" s="4181"/>
      <c r="C156" s="4181"/>
      <c r="D156" s="4181"/>
      <c r="E156" s="4181"/>
      <c r="F156" s="4181"/>
      <c r="G156" s="4181"/>
      <c r="H156" s="4181"/>
      <c r="I156" s="4181"/>
      <c r="J156" s="4181"/>
      <c r="K156" s="4181"/>
      <c r="L156" s="4181"/>
      <c r="M156" s="4181"/>
      <c r="N156" s="4181"/>
      <c r="O156" s="4181"/>
      <c r="P156" s="4181"/>
      <c r="Q156" s="4181"/>
      <c r="R156" s="4181"/>
      <c r="S156" s="4181"/>
      <c r="T156" s="4181"/>
      <c r="U156" s="4181"/>
      <c r="V156" s="4181"/>
      <c r="W156" s="4181"/>
      <c r="X156" s="4181"/>
      <c r="Y156" s="4181"/>
      <c r="Z156" s="4181"/>
    </row>
    <row r="157" ht="20.25" customHeight="1">
      <c r="A157" s="4181"/>
      <c r="B157" s="4181"/>
      <c r="C157" s="4181"/>
      <c r="D157" s="4181"/>
      <c r="E157" s="4181"/>
      <c r="F157" s="4181"/>
      <c r="G157" s="4181"/>
      <c r="H157" s="4181"/>
      <c r="I157" s="4181"/>
      <c r="J157" s="4181"/>
      <c r="K157" s="4181"/>
      <c r="L157" s="4181"/>
      <c r="M157" s="4181"/>
      <c r="N157" s="4181"/>
      <c r="O157" s="4181"/>
      <c r="P157" s="4181"/>
      <c r="Q157" s="4181"/>
      <c r="R157" s="4181"/>
      <c r="S157" s="4181"/>
      <c r="T157" s="4181"/>
      <c r="U157" s="4181"/>
      <c r="V157" s="4181"/>
      <c r="W157" s="4181"/>
      <c r="X157" s="4181"/>
      <c r="Y157" s="4181"/>
      <c r="Z157" s="4181"/>
    </row>
    <row r="158" ht="20.25" customHeight="1">
      <c r="A158" s="4181"/>
      <c r="B158" s="4181"/>
      <c r="C158" s="4181"/>
      <c r="D158" s="4181"/>
      <c r="E158" s="4181"/>
      <c r="F158" s="4181"/>
      <c r="G158" s="4181"/>
      <c r="H158" s="4181"/>
      <c r="I158" s="4181"/>
      <c r="J158" s="4181"/>
      <c r="K158" s="4181"/>
      <c r="L158" s="4181"/>
      <c r="M158" s="4181"/>
      <c r="N158" s="4181"/>
      <c r="O158" s="4181"/>
      <c r="P158" s="4181"/>
      <c r="Q158" s="4181"/>
      <c r="R158" s="4181"/>
      <c r="S158" s="4181"/>
      <c r="T158" s="4181"/>
      <c r="U158" s="4181"/>
      <c r="V158" s="4181"/>
      <c r="W158" s="4181"/>
      <c r="X158" s="4181"/>
      <c r="Y158" s="4181"/>
      <c r="Z158" s="4181"/>
    </row>
    <row r="159" ht="20.25" customHeight="1">
      <c r="A159" s="4181"/>
      <c r="B159" s="4181"/>
      <c r="C159" s="4181"/>
      <c r="D159" s="4181"/>
      <c r="E159" s="4181"/>
      <c r="F159" s="4181"/>
      <c r="G159" s="4181"/>
      <c r="H159" s="4181"/>
      <c r="I159" s="4181"/>
      <c r="J159" s="4181"/>
      <c r="K159" s="4181"/>
      <c r="L159" s="4181"/>
      <c r="M159" s="4181"/>
      <c r="N159" s="4181"/>
      <c r="O159" s="4181"/>
      <c r="P159" s="4181"/>
      <c r="Q159" s="4181"/>
      <c r="R159" s="4181"/>
      <c r="S159" s="4181"/>
      <c r="T159" s="4181"/>
      <c r="U159" s="4181"/>
      <c r="V159" s="4181"/>
      <c r="W159" s="4181"/>
      <c r="X159" s="4181"/>
      <c r="Y159" s="4181"/>
      <c r="Z159" s="4181"/>
    </row>
    <row r="160" ht="20.25" customHeight="1">
      <c r="A160" s="4181"/>
      <c r="B160" s="4181"/>
      <c r="C160" s="4181"/>
      <c r="D160" s="4181"/>
      <c r="E160" s="4181"/>
      <c r="F160" s="4181"/>
      <c r="G160" s="4181"/>
      <c r="H160" s="4181"/>
      <c r="I160" s="4181"/>
      <c r="J160" s="4181"/>
      <c r="K160" s="4181"/>
      <c r="L160" s="4181"/>
      <c r="M160" s="4181"/>
      <c r="N160" s="4181"/>
      <c r="O160" s="4181"/>
      <c r="P160" s="4181"/>
      <c r="Q160" s="4181"/>
      <c r="R160" s="4181"/>
      <c r="S160" s="4181"/>
      <c r="T160" s="4181"/>
      <c r="U160" s="4181"/>
      <c r="V160" s="4181"/>
      <c r="W160" s="4181"/>
      <c r="X160" s="4181"/>
      <c r="Y160" s="4181"/>
      <c r="Z160" s="4181"/>
    </row>
    <row r="161" ht="20.25" customHeight="1">
      <c r="A161" s="4181"/>
      <c r="B161" s="4181"/>
      <c r="C161" s="4181"/>
      <c r="D161" s="4181"/>
      <c r="E161" s="4181"/>
      <c r="F161" s="4181"/>
      <c r="G161" s="4181"/>
      <c r="H161" s="4181"/>
      <c r="I161" s="4181"/>
      <c r="J161" s="4181"/>
      <c r="K161" s="4181"/>
      <c r="L161" s="4181"/>
      <c r="M161" s="4181"/>
      <c r="N161" s="4181"/>
      <c r="O161" s="4181"/>
      <c r="P161" s="4181"/>
      <c r="Q161" s="4181"/>
      <c r="R161" s="4181"/>
      <c r="S161" s="4181"/>
      <c r="T161" s="4181"/>
      <c r="U161" s="4181"/>
      <c r="V161" s="4181"/>
      <c r="W161" s="4181"/>
      <c r="X161" s="4181"/>
      <c r="Y161" s="4181"/>
      <c r="Z161" s="4181"/>
    </row>
    <row r="162" ht="20.25" customHeight="1">
      <c r="A162" s="4181"/>
      <c r="B162" s="4181"/>
      <c r="C162" s="4181"/>
      <c r="D162" s="4181"/>
      <c r="E162" s="4181"/>
      <c r="F162" s="4181"/>
      <c r="G162" s="4181"/>
      <c r="H162" s="4181"/>
      <c r="I162" s="4181"/>
      <c r="J162" s="4181"/>
      <c r="K162" s="4181"/>
      <c r="L162" s="4181"/>
      <c r="M162" s="4181"/>
      <c r="N162" s="4181"/>
      <c r="O162" s="4181"/>
      <c r="P162" s="4181"/>
      <c r="Q162" s="4181"/>
      <c r="R162" s="4181"/>
      <c r="S162" s="4181"/>
      <c r="T162" s="4181"/>
      <c r="U162" s="4181"/>
      <c r="V162" s="4181"/>
      <c r="W162" s="4181"/>
      <c r="X162" s="4181"/>
      <c r="Y162" s="4181"/>
      <c r="Z162" s="4181"/>
    </row>
    <row r="163" ht="20.25" customHeight="1">
      <c r="A163" s="4181"/>
      <c r="B163" s="4181"/>
      <c r="C163" s="4181"/>
      <c r="D163" s="4181"/>
      <c r="E163" s="4181"/>
      <c r="F163" s="4181"/>
      <c r="G163" s="4181"/>
      <c r="H163" s="4181"/>
      <c r="I163" s="4181"/>
      <c r="J163" s="4181"/>
      <c r="K163" s="4181"/>
      <c r="L163" s="4181"/>
      <c r="M163" s="4181"/>
      <c r="N163" s="4181"/>
      <c r="O163" s="4181"/>
      <c r="P163" s="4181"/>
      <c r="Q163" s="4181"/>
      <c r="R163" s="4181"/>
      <c r="S163" s="4181"/>
      <c r="T163" s="4181"/>
      <c r="U163" s="4181"/>
      <c r="V163" s="4181"/>
      <c r="W163" s="4181"/>
      <c r="X163" s="4181"/>
      <c r="Y163" s="4181"/>
      <c r="Z163" s="4181"/>
    </row>
    <row r="164" ht="20.25" customHeight="1">
      <c r="A164" s="4181"/>
      <c r="B164" s="4181"/>
      <c r="C164" s="4181"/>
      <c r="D164" s="4181"/>
      <c r="E164" s="4181"/>
      <c r="F164" s="4181"/>
      <c r="G164" s="4181"/>
      <c r="H164" s="4181"/>
      <c r="I164" s="4181"/>
      <c r="J164" s="4181"/>
      <c r="K164" s="4181"/>
      <c r="L164" s="4181"/>
      <c r="M164" s="4181"/>
      <c r="N164" s="4181"/>
      <c r="O164" s="4181"/>
      <c r="P164" s="4181"/>
      <c r="Q164" s="4181"/>
      <c r="R164" s="4181"/>
      <c r="S164" s="4181"/>
      <c r="T164" s="4181"/>
      <c r="U164" s="4181"/>
      <c r="V164" s="4181"/>
      <c r="W164" s="4181"/>
      <c r="X164" s="4181"/>
      <c r="Y164" s="4181"/>
      <c r="Z164" s="4181"/>
    </row>
    <row r="165" ht="20.25" customHeight="1">
      <c r="A165" s="4181"/>
      <c r="B165" s="4181"/>
      <c r="C165" s="4181"/>
      <c r="D165" s="4181"/>
      <c r="E165" s="4181"/>
      <c r="F165" s="4181"/>
      <c r="G165" s="4181"/>
      <c r="H165" s="4181"/>
      <c r="I165" s="4181"/>
      <c r="J165" s="4181"/>
      <c r="K165" s="4181"/>
      <c r="L165" s="4181"/>
      <c r="M165" s="4181"/>
      <c r="N165" s="4181"/>
      <c r="O165" s="4181"/>
      <c r="P165" s="4181"/>
      <c r="Q165" s="4181"/>
      <c r="R165" s="4181"/>
      <c r="S165" s="4181"/>
      <c r="T165" s="4181"/>
      <c r="U165" s="4181"/>
      <c r="V165" s="4181"/>
      <c r="W165" s="4181"/>
      <c r="X165" s="4181"/>
      <c r="Y165" s="4181"/>
      <c r="Z165" s="4181"/>
    </row>
    <row r="166" ht="20.25" customHeight="1">
      <c r="A166" s="4181"/>
      <c r="B166" s="4181"/>
      <c r="C166" s="4181"/>
      <c r="D166" s="4181"/>
      <c r="E166" s="4181"/>
      <c r="F166" s="4181"/>
      <c r="G166" s="4181"/>
      <c r="H166" s="4181"/>
      <c r="I166" s="4181"/>
      <c r="J166" s="4181"/>
      <c r="K166" s="4181"/>
      <c r="L166" s="4181"/>
      <c r="M166" s="4181"/>
      <c r="N166" s="4181"/>
      <c r="O166" s="4181"/>
      <c r="P166" s="4181"/>
      <c r="Q166" s="4181"/>
      <c r="R166" s="4181"/>
      <c r="S166" s="4181"/>
      <c r="T166" s="4181"/>
      <c r="U166" s="4181"/>
      <c r="V166" s="4181"/>
      <c r="W166" s="4181"/>
      <c r="X166" s="4181"/>
      <c r="Y166" s="4181"/>
      <c r="Z166" s="4181"/>
    </row>
    <row r="167" ht="20.25" customHeight="1">
      <c r="A167" s="4181"/>
      <c r="B167" s="4181"/>
      <c r="C167" s="4181"/>
      <c r="D167" s="4181"/>
      <c r="E167" s="4181"/>
      <c r="F167" s="4181"/>
      <c r="G167" s="4181"/>
      <c r="H167" s="4181"/>
      <c r="I167" s="4181"/>
      <c r="J167" s="4181"/>
      <c r="K167" s="4181"/>
      <c r="L167" s="4181"/>
      <c r="M167" s="4181"/>
      <c r="N167" s="4181"/>
      <c r="O167" s="4181"/>
      <c r="P167" s="4181"/>
      <c r="Q167" s="4181"/>
      <c r="R167" s="4181"/>
      <c r="S167" s="4181"/>
      <c r="T167" s="4181"/>
      <c r="U167" s="4181"/>
      <c r="V167" s="4181"/>
      <c r="W167" s="4181"/>
      <c r="X167" s="4181"/>
      <c r="Y167" s="4181"/>
      <c r="Z167" s="4181"/>
    </row>
    <row r="168" ht="20.25" customHeight="1">
      <c r="A168" s="4181"/>
      <c r="B168" s="4181"/>
      <c r="C168" s="4181"/>
      <c r="D168" s="4181"/>
      <c r="E168" s="4181"/>
      <c r="F168" s="4181"/>
      <c r="G168" s="4181"/>
      <c r="H168" s="4181"/>
      <c r="I168" s="4181"/>
      <c r="J168" s="4181"/>
      <c r="K168" s="4181"/>
      <c r="L168" s="4181"/>
      <c r="M168" s="4181"/>
      <c r="N168" s="4181"/>
      <c r="O168" s="4181"/>
      <c r="P168" s="4181"/>
      <c r="Q168" s="4181"/>
      <c r="R168" s="4181"/>
      <c r="S168" s="4181"/>
      <c r="T168" s="4181"/>
      <c r="U168" s="4181"/>
      <c r="V168" s="4181"/>
      <c r="W168" s="4181"/>
      <c r="X168" s="4181"/>
      <c r="Y168" s="4181"/>
      <c r="Z168" s="4181"/>
    </row>
    <row r="169" ht="20.25" customHeight="1">
      <c r="A169" s="4181"/>
      <c r="B169" s="4181"/>
      <c r="C169" s="4181"/>
      <c r="D169" s="4181"/>
      <c r="E169" s="4181"/>
      <c r="F169" s="4181"/>
      <c r="G169" s="4181"/>
      <c r="H169" s="4181"/>
      <c r="I169" s="4181"/>
      <c r="J169" s="4181"/>
      <c r="K169" s="4181"/>
      <c r="L169" s="4181"/>
      <c r="M169" s="4181"/>
      <c r="N169" s="4181"/>
      <c r="O169" s="4181"/>
      <c r="P169" s="4181"/>
      <c r="Q169" s="4181"/>
      <c r="R169" s="4181"/>
      <c r="S169" s="4181"/>
      <c r="T169" s="4181"/>
      <c r="U169" s="4181"/>
      <c r="V169" s="4181"/>
      <c r="W169" s="4181"/>
      <c r="X169" s="4181"/>
      <c r="Y169" s="4181"/>
      <c r="Z169" s="4181"/>
    </row>
    <row r="170" ht="20.25" customHeight="1">
      <c r="A170" s="4181"/>
      <c r="B170" s="4181"/>
      <c r="C170" s="4181"/>
      <c r="D170" s="4181"/>
      <c r="E170" s="4181"/>
      <c r="F170" s="4181"/>
      <c r="G170" s="4181"/>
      <c r="H170" s="4181"/>
      <c r="I170" s="4181"/>
      <c r="J170" s="4181"/>
      <c r="K170" s="4181"/>
      <c r="L170" s="4181"/>
      <c r="M170" s="4181"/>
      <c r="N170" s="4181"/>
      <c r="O170" s="4181"/>
      <c r="P170" s="4181"/>
      <c r="Q170" s="4181"/>
      <c r="R170" s="4181"/>
      <c r="S170" s="4181"/>
      <c r="T170" s="4181"/>
      <c r="U170" s="4181"/>
      <c r="V170" s="4181"/>
      <c r="W170" s="4181"/>
      <c r="X170" s="4181"/>
      <c r="Y170" s="4181"/>
      <c r="Z170" s="4181"/>
    </row>
    <row r="171" ht="20.25" customHeight="1">
      <c r="A171" s="4181"/>
      <c r="B171" s="4181"/>
      <c r="C171" s="4181"/>
      <c r="D171" s="4181"/>
      <c r="E171" s="4181"/>
      <c r="F171" s="4181"/>
      <c r="G171" s="4181"/>
      <c r="H171" s="4181"/>
      <c r="I171" s="4181"/>
      <c r="J171" s="4181"/>
      <c r="K171" s="4181"/>
      <c r="L171" s="4181"/>
      <c r="M171" s="4181"/>
      <c r="N171" s="4181"/>
      <c r="O171" s="4181"/>
      <c r="P171" s="4181"/>
      <c r="Q171" s="4181"/>
      <c r="R171" s="4181"/>
      <c r="S171" s="4181"/>
      <c r="T171" s="4181"/>
      <c r="U171" s="4181"/>
      <c r="V171" s="4181"/>
      <c r="W171" s="4181"/>
      <c r="X171" s="4181"/>
      <c r="Y171" s="4181"/>
      <c r="Z171" s="4181"/>
    </row>
    <row r="172" ht="20.25" customHeight="1">
      <c r="A172" s="4181"/>
      <c r="B172" s="4181"/>
      <c r="C172" s="4181"/>
      <c r="D172" s="4181"/>
      <c r="E172" s="4181"/>
      <c r="F172" s="4181"/>
      <c r="G172" s="4181"/>
      <c r="H172" s="4181"/>
      <c r="I172" s="4181"/>
      <c r="J172" s="4181"/>
      <c r="K172" s="4181"/>
      <c r="L172" s="4181"/>
      <c r="M172" s="4181"/>
      <c r="N172" s="4181"/>
      <c r="O172" s="4181"/>
      <c r="P172" s="4181"/>
      <c r="Q172" s="4181"/>
      <c r="R172" s="4181"/>
      <c r="S172" s="4181"/>
      <c r="T172" s="4181"/>
      <c r="U172" s="4181"/>
      <c r="V172" s="4181"/>
      <c r="W172" s="4181"/>
      <c r="X172" s="4181"/>
      <c r="Y172" s="4181"/>
      <c r="Z172" s="4181"/>
    </row>
    <row r="173" ht="20.25" customHeight="1">
      <c r="A173" s="4181"/>
      <c r="B173" s="4181"/>
      <c r="C173" s="4181"/>
      <c r="D173" s="4181"/>
      <c r="E173" s="4181"/>
      <c r="F173" s="4181"/>
      <c r="G173" s="4181"/>
      <c r="H173" s="4181"/>
      <c r="I173" s="4181"/>
      <c r="J173" s="4181"/>
      <c r="K173" s="4181"/>
      <c r="L173" s="4181"/>
      <c r="M173" s="4181"/>
      <c r="N173" s="4181"/>
      <c r="O173" s="4181"/>
      <c r="P173" s="4181"/>
      <c r="Q173" s="4181"/>
      <c r="R173" s="4181"/>
      <c r="S173" s="4181"/>
      <c r="T173" s="4181"/>
      <c r="U173" s="4181"/>
      <c r="V173" s="4181"/>
      <c r="W173" s="4181"/>
      <c r="X173" s="4181"/>
      <c r="Y173" s="4181"/>
      <c r="Z173" s="4181"/>
    </row>
    <row r="174" ht="20.25" customHeight="1">
      <c r="A174" s="4181"/>
      <c r="B174" s="4181"/>
      <c r="C174" s="4181"/>
      <c r="D174" s="4181"/>
      <c r="E174" s="4181"/>
      <c r="F174" s="4181"/>
      <c r="G174" s="4181"/>
      <c r="H174" s="4181"/>
      <c r="I174" s="4181"/>
      <c r="J174" s="4181"/>
      <c r="K174" s="4181"/>
      <c r="L174" s="4181"/>
      <c r="M174" s="4181"/>
      <c r="N174" s="4181"/>
      <c r="O174" s="4181"/>
      <c r="P174" s="4181"/>
      <c r="Q174" s="4181"/>
      <c r="R174" s="4181"/>
      <c r="S174" s="4181"/>
      <c r="T174" s="4181"/>
      <c r="U174" s="4181"/>
      <c r="V174" s="4181"/>
      <c r="W174" s="4181"/>
      <c r="X174" s="4181"/>
      <c r="Y174" s="4181"/>
      <c r="Z174" s="4181"/>
    </row>
    <row r="175" ht="20.25" customHeight="1">
      <c r="A175" s="4181"/>
      <c r="B175" s="4181"/>
      <c r="C175" s="4181"/>
      <c r="D175" s="4181"/>
      <c r="E175" s="4181"/>
      <c r="F175" s="4181"/>
      <c r="G175" s="4181"/>
      <c r="H175" s="4181"/>
      <c r="I175" s="4181"/>
      <c r="J175" s="4181"/>
      <c r="K175" s="4181"/>
      <c r="L175" s="4181"/>
      <c r="M175" s="4181"/>
      <c r="N175" s="4181"/>
      <c r="O175" s="4181"/>
      <c r="P175" s="4181"/>
      <c r="Q175" s="4181"/>
      <c r="R175" s="4181"/>
      <c r="S175" s="4181"/>
      <c r="T175" s="4181"/>
      <c r="U175" s="4181"/>
      <c r="V175" s="4181"/>
      <c r="W175" s="4181"/>
      <c r="X175" s="4181"/>
      <c r="Y175" s="4181"/>
      <c r="Z175" s="4181"/>
    </row>
    <row r="176" ht="20.25" customHeight="1">
      <c r="A176" s="4181"/>
      <c r="B176" s="4181"/>
      <c r="C176" s="4181"/>
      <c r="D176" s="4181"/>
      <c r="E176" s="4181"/>
      <c r="F176" s="4181"/>
      <c r="G176" s="4181"/>
      <c r="H176" s="4181"/>
      <c r="I176" s="4181"/>
      <c r="J176" s="4181"/>
      <c r="K176" s="4181"/>
      <c r="L176" s="4181"/>
      <c r="M176" s="4181"/>
      <c r="N176" s="4181"/>
      <c r="O176" s="4181"/>
      <c r="P176" s="4181"/>
      <c r="Q176" s="4181"/>
      <c r="R176" s="4181"/>
      <c r="S176" s="4181"/>
      <c r="T176" s="4181"/>
      <c r="U176" s="4181"/>
      <c r="V176" s="4181"/>
      <c r="W176" s="4181"/>
      <c r="X176" s="4181"/>
      <c r="Y176" s="4181"/>
      <c r="Z176" s="4181"/>
    </row>
    <row r="177" ht="20.25" customHeight="1">
      <c r="A177" s="4181"/>
      <c r="B177" s="4181"/>
      <c r="C177" s="4181"/>
      <c r="D177" s="4181"/>
      <c r="E177" s="4181"/>
      <c r="F177" s="4181"/>
      <c r="G177" s="4181"/>
      <c r="H177" s="4181"/>
      <c r="I177" s="4181"/>
      <c r="J177" s="4181"/>
      <c r="K177" s="4181"/>
      <c r="L177" s="4181"/>
      <c r="M177" s="4181"/>
      <c r="N177" s="4181"/>
      <c r="O177" s="4181"/>
      <c r="P177" s="4181"/>
      <c r="Q177" s="4181"/>
      <c r="R177" s="4181"/>
      <c r="S177" s="4181"/>
      <c r="T177" s="4181"/>
      <c r="U177" s="4181"/>
      <c r="V177" s="4181"/>
      <c r="W177" s="4181"/>
      <c r="X177" s="4181"/>
      <c r="Y177" s="4181"/>
      <c r="Z177" s="4181"/>
    </row>
    <row r="178" ht="20.25" customHeight="1">
      <c r="A178" s="4181"/>
      <c r="B178" s="4181"/>
      <c r="C178" s="4181"/>
      <c r="D178" s="4181"/>
      <c r="E178" s="4181"/>
      <c r="F178" s="4181"/>
      <c r="G178" s="4181"/>
      <c r="H178" s="4181"/>
      <c r="I178" s="4181"/>
      <c r="J178" s="4181"/>
      <c r="K178" s="4181"/>
      <c r="L178" s="4181"/>
      <c r="M178" s="4181"/>
      <c r="N178" s="4181"/>
      <c r="O178" s="4181"/>
      <c r="P178" s="4181"/>
      <c r="Q178" s="4181"/>
      <c r="R178" s="4181"/>
      <c r="S178" s="4181"/>
      <c r="T178" s="4181"/>
      <c r="U178" s="4181"/>
      <c r="V178" s="4181"/>
      <c r="W178" s="4181"/>
      <c r="X178" s="4181"/>
      <c r="Y178" s="4181"/>
      <c r="Z178" s="4181"/>
    </row>
    <row r="179" ht="20.25" customHeight="1">
      <c r="A179" s="4181"/>
      <c r="B179" s="4181"/>
      <c r="C179" s="4181"/>
      <c r="D179" s="4181"/>
      <c r="E179" s="4181"/>
      <c r="F179" s="4181"/>
      <c r="G179" s="4181"/>
      <c r="H179" s="4181"/>
      <c r="I179" s="4181"/>
      <c r="J179" s="4181"/>
      <c r="K179" s="4181"/>
      <c r="L179" s="4181"/>
      <c r="M179" s="4181"/>
      <c r="N179" s="4181"/>
      <c r="O179" s="4181"/>
      <c r="P179" s="4181"/>
      <c r="Q179" s="4181"/>
      <c r="R179" s="4181"/>
      <c r="S179" s="4181"/>
      <c r="T179" s="4181"/>
      <c r="U179" s="4181"/>
      <c r="V179" s="4181"/>
      <c r="W179" s="4181"/>
      <c r="X179" s="4181"/>
      <c r="Y179" s="4181"/>
      <c r="Z179" s="4181"/>
    </row>
    <row r="180" ht="20.25" customHeight="1">
      <c r="A180" s="4181"/>
      <c r="B180" s="4181"/>
      <c r="C180" s="4181"/>
      <c r="D180" s="4181"/>
      <c r="E180" s="4181"/>
      <c r="F180" s="4181"/>
      <c r="G180" s="4181"/>
      <c r="H180" s="4181"/>
      <c r="I180" s="4181"/>
      <c r="J180" s="4181"/>
      <c r="K180" s="4181"/>
      <c r="L180" s="4181"/>
      <c r="M180" s="4181"/>
      <c r="N180" s="4181"/>
      <c r="O180" s="4181"/>
      <c r="P180" s="4181"/>
      <c r="Q180" s="4181"/>
      <c r="R180" s="4181"/>
      <c r="S180" s="4181"/>
      <c r="T180" s="4181"/>
      <c r="U180" s="4181"/>
      <c r="V180" s="4181"/>
      <c r="W180" s="4181"/>
      <c r="X180" s="4181"/>
      <c r="Y180" s="4181"/>
      <c r="Z180" s="4181"/>
    </row>
    <row r="181" ht="20.25" customHeight="1">
      <c r="A181" s="4181"/>
      <c r="B181" s="4181"/>
      <c r="C181" s="4181"/>
      <c r="D181" s="4181"/>
      <c r="E181" s="4181"/>
      <c r="F181" s="4181"/>
      <c r="G181" s="4181"/>
      <c r="H181" s="4181"/>
      <c r="I181" s="4181"/>
      <c r="J181" s="4181"/>
      <c r="K181" s="4181"/>
      <c r="L181" s="4181"/>
      <c r="M181" s="4181"/>
      <c r="N181" s="4181"/>
      <c r="O181" s="4181"/>
      <c r="P181" s="4181"/>
      <c r="Q181" s="4181"/>
      <c r="R181" s="4181"/>
      <c r="S181" s="4181"/>
      <c r="T181" s="4181"/>
      <c r="U181" s="4181"/>
      <c r="V181" s="4181"/>
      <c r="W181" s="4181"/>
      <c r="X181" s="4181"/>
      <c r="Y181" s="4181"/>
      <c r="Z181" s="4181"/>
    </row>
    <row r="182" ht="20.25" customHeight="1">
      <c r="A182" s="4181"/>
      <c r="B182" s="4181"/>
      <c r="C182" s="4181"/>
      <c r="D182" s="4181"/>
      <c r="E182" s="4181"/>
      <c r="F182" s="4181"/>
      <c r="G182" s="4181"/>
      <c r="H182" s="4181"/>
      <c r="I182" s="4181"/>
      <c r="J182" s="4181"/>
      <c r="K182" s="4181"/>
      <c r="L182" s="4181"/>
      <c r="M182" s="4181"/>
      <c r="N182" s="4181"/>
      <c r="O182" s="4181"/>
      <c r="P182" s="4181"/>
      <c r="Q182" s="4181"/>
      <c r="R182" s="4181"/>
      <c r="S182" s="4181"/>
      <c r="T182" s="4181"/>
      <c r="U182" s="4181"/>
      <c r="V182" s="4181"/>
      <c r="W182" s="4181"/>
      <c r="X182" s="4181"/>
      <c r="Y182" s="4181"/>
      <c r="Z182" s="4181"/>
    </row>
    <row r="183" ht="20.25" customHeight="1">
      <c r="A183" s="4181"/>
      <c r="B183" s="4181"/>
      <c r="C183" s="4181"/>
      <c r="D183" s="4181"/>
      <c r="E183" s="4181"/>
      <c r="F183" s="4181"/>
      <c r="G183" s="4181"/>
      <c r="H183" s="4181"/>
      <c r="I183" s="4181"/>
      <c r="J183" s="4181"/>
      <c r="K183" s="4181"/>
      <c r="L183" s="4181"/>
      <c r="M183" s="4181"/>
      <c r="N183" s="4181"/>
      <c r="O183" s="4181"/>
      <c r="P183" s="4181"/>
      <c r="Q183" s="4181"/>
      <c r="R183" s="4181"/>
      <c r="S183" s="4181"/>
      <c r="T183" s="4181"/>
      <c r="U183" s="4181"/>
      <c r="V183" s="4181"/>
      <c r="W183" s="4181"/>
      <c r="X183" s="4181"/>
      <c r="Y183" s="4181"/>
      <c r="Z183" s="4181"/>
    </row>
    <row r="184" ht="20.25" customHeight="1">
      <c r="A184" s="4181"/>
      <c r="B184" s="4181"/>
      <c r="C184" s="4181"/>
      <c r="D184" s="4181"/>
      <c r="E184" s="4181"/>
      <c r="F184" s="4181"/>
      <c r="G184" s="4181"/>
      <c r="H184" s="4181"/>
      <c r="I184" s="4181"/>
      <c r="J184" s="4181"/>
      <c r="K184" s="4181"/>
      <c r="L184" s="4181"/>
      <c r="M184" s="4181"/>
      <c r="N184" s="4181"/>
      <c r="O184" s="4181"/>
      <c r="P184" s="4181"/>
      <c r="Q184" s="4181"/>
      <c r="R184" s="4181"/>
      <c r="S184" s="4181"/>
      <c r="T184" s="4181"/>
      <c r="U184" s="4181"/>
      <c r="V184" s="4181"/>
      <c r="W184" s="4181"/>
      <c r="X184" s="4181"/>
      <c r="Y184" s="4181"/>
      <c r="Z184" s="4181"/>
    </row>
    <row r="185" ht="20.25" customHeight="1">
      <c r="A185" s="4181"/>
      <c r="B185" s="4181"/>
      <c r="C185" s="4181"/>
      <c r="D185" s="4181"/>
      <c r="E185" s="4181"/>
      <c r="F185" s="4181"/>
      <c r="G185" s="4181"/>
      <c r="H185" s="4181"/>
      <c r="I185" s="4181"/>
      <c r="J185" s="4181"/>
      <c r="K185" s="4181"/>
      <c r="L185" s="4181"/>
      <c r="M185" s="4181"/>
      <c r="N185" s="4181"/>
      <c r="O185" s="4181"/>
      <c r="P185" s="4181"/>
      <c r="Q185" s="4181"/>
      <c r="R185" s="4181"/>
      <c r="S185" s="4181"/>
      <c r="T185" s="4181"/>
      <c r="U185" s="4181"/>
      <c r="V185" s="4181"/>
      <c r="W185" s="4181"/>
      <c r="X185" s="4181"/>
      <c r="Y185" s="4181"/>
      <c r="Z185" s="4181"/>
    </row>
    <row r="186" ht="20.25" customHeight="1">
      <c r="A186" s="4181"/>
      <c r="B186" s="4181"/>
      <c r="C186" s="4181"/>
      <c r="D186" s="4181"/>
      <c r="E186" s="4181"/>
      <c r="F186" s="4181"/>
      <c r="G186" s="4181"/>
      <c r="H186" s="4181"/>
      <c r="I186" s="4181"/>
      <c r="J186" s="4181"/>
      <c r="K186" s="4181"/>
      <c r="L186" s="4181"/>
      <c r="M186" s="4181"/>
      <c r="N186" s="4181"/>
      <c r="O186" s="4181"/>
      <c r="P186" s="4181"/>
      <c r="Q186" s="4181"/>
      <c r="R186" s="4181"/>
      <c r="S186" s="4181"/>
      <c r="T186" s="4181"/>
      <c r="U186" s="4181"/>
      <c r="V186" s="4181"/>
      <c r="W186" s="4181"/>
      <c r="X186" s="4181"/>
      <c r="Y186" s="4181"/>
      <c r="Z186" s="4181"/>
    </row>
    <row r="187" ht="20.25" customHeight="1">
      <c r="A187" s="4181"/>
      <c r="B187" s="4181"/>
      <c r="C187" s="4181"/>
      <c r="D187" s="4181"/>
      <c r="E187" s="4181"/>
      <c r="F187" s="4181"/>
      <c r="G187" s="4181"/>
      <c r="H187" s="4181"/>
      <c r="I187" s="4181"/>
      <c r="J187" s="4181"/>
      <c r="K187" s="4181"/>
      <c r="L187" s="4181"/>
      <c r="M187" s="4181"/>
      <c r="N187" s="4181"/>
      <c r="O187" s="4181"/>
      <c r="P187" s="4181"/>
      <c r="Q187" s="4181"/>
      <c r="R187" s="4181"/>
      <c r="S187" s="4181"/>
      <c r="T187" s="4181"/>
      <c r="U187" s="4181"/>
      <c r="V187" s="4181"/>
      <c r="W187" s="4181"/>
      <c r="X187" s="4181"/>
      <c r="Y187" s="4181"/>
      <c r="Z187" s="4181"/>
    </row>
    <row r="188" ht="20.25" customHeight="1">
      <c r="A188" s="4181"/>
      <c r="B188" s="4181"/>
      <c r="C188" s="4181"/>
      <c r="D188" s="4181"/>
      <c r="E188" s="4181"/>
      <c r="F188" s="4181"/>
      <c r="G188" s="4181"/>
      <c r="H188" s="4181"/>
      <c r="I188" s="4181"/>
      <c r="J188" s="4181"/>
      <c r="K188" s="4181"/>
      <c r="L188" s="4181"/>
      <c r="M188" s="4181"/>
      <c r="N188" s="4181"/>
      <c r="O188" s="4181"/>
      <c r="P188" s="4181"/>
      <c r="Q188" s="4181"/>
      <c r="R188" s="4181"/>
      <c r="S188" s="4181"/>
      <c r="T188" s="4181"/>
      <c r="U188" s="4181"/>
      <c r="V188" s="4181"/>
      <c r="W188" s="4181"/>
      <c r="X188" s="4181"/>
      <c r="Y188" s="4181"/>
      <c r="Z188" s="4181"/>
    </row>
    <row r="189" ht="20.25" customHeight="1">
      <c r="A189" s="4181"/>
      <c r="B189" s="4181"/>
      <c r="C189" s="4181"/>
      <c r="D189" s="4181"/>
      <c r="E189" s="4181"/>
      <c r="F189" s="4181"/>
      <c r="G189" s="4181"/>
      <c r="H189" s="4181"/>
      <c r="I189" s="4181"/>
      <c r="J189" s="4181"/>
      <c r="K189" s="4181"/>
      <c r="L189" s="4181"/>
      <c r="M189" s="4181"/>
      <c r="N189" s="4181"/>
      <c r="O189" s="4181"/>
      <c r="P189" s="4181"/>
      <c r="Q189" s="4181"/>
      <c r="R189" s="4181"/>
      <c r="S189" s="4181"/>
      <c r="T189" s="4181"/>
      <c r="U189" s="4181"/>
      <c r="V189" s="4181"/>
      <c r="W189" s="4181"/>
      <c r="X189" s="4181"/>
      <c r="Y189" s="4181"/>
      <c r="Z189" s="4181"/>
    </row>
    <row r="190" ht="20.25" customHeight="1">
      <c r="A190" s="4181"/>
      <c r="B190" s="4181"/>
      <c r="C190" s="4181"/>
      <c r="D190" s="4181"/>
      <c r="E190" s="4181"/>
      <c r="F190" s="4181"/>
      <c r="G190" s="4181"/>
      <c r="H190" s="4181"/>
      <c r="I190" s="4181"/>
      <c r="J190" s="4181"/>
      <c r="K190" s="4181"/>
      <c r="L190" s="4181"/>
      <c r="M190" s="4181"/>
      <c r="N190" s="4181"/>
      <c r="O190" s="4181"/>
      <c r="P190" s="4181"/>
      <c r="Q190" s="4181"/>
      <c r="R190" s="4181"/>
      <c r="S190" s="4181"/>
      <c r="T190" s="4181"/>
      <c r="U190" s="4181"/>
      <c r="V190" s="4181"/>
      <c r="W190" s="4181"/>
      <c r="X190" s="4181"/>
      <c r="Y190" s="4181"/>
      <c r="Z190" s="4181"/>
    </row>
    <row r="191" ht="20.25" customHeight="1">
      <c r="A191" s="4181"/>
      <c r="B191" s="4181"/>
      <c r="C191" s="4181"/>
      <c r="D191" s="4181"/>
      <c r="E191" s="4181"/>
      <c r="F191" s="4181"/>
      <c r="G191" s="4181"/>
      <c r="H191" s="4181"/>
      <c r="I191" s="4181"/>
      <c r="J191" s="4181"/>
      <c r="K191" s="4181"/>
      <c r="L191" s="4181"/>
      <c r="M191" s="4181"/>
      <c r="N191" s="4181"/>
      <c r="O191" s="4181"/>
      <c r="P191" s="4181"/>
      <c r="Q191" s="4181"/>
      <c r="R191" s="4181"/>
      <c r="S191" s="4181"/>
      <c r="T191" s="4181"/>
      <c r="U191" s="4181"/>
      <c r="V191" s="4181"/>
      <c r="W191" s="4181"/>
      <c r="X191" s="4181"/>
      <c r="Y191" s="4181"/>
      <c r="Z191" s="4181"/>
    </row>
    <row r="192" ht="20.25" customHeight="1">
      <c r="A192" s="4181"/>
      <c r="B192" s="4181"/>
      <c r="C192" s="4181"/>
      <c r="D192" s="4181"/>
      <c r="E192" s="4181"/>
      <c r="F192" s="4181"/>
      <c r="G192" s="4181"/>
      <c r="H192" s="4181"/>
      <c r="I192" s="4181"/>
      <c r="J192" s="4181"/>
      <c r="K192" s="4181"/>
      <c r="L192" s="4181"/>
      <c r="M192" s="4181"/>
      <c r="N192" s="4181"/>
      <c r="O192" s="4181"/>
      <c r="P192" s="4181"/>
      <c r="Q192" s="4181"/>
      <c r="R192" s="4181"/>
      <c r="S192" s="4181"/>
      <c r="T192" s="4181"/>
      <c r="U192" s="4181"/>
      <c r="V192" s="4181"/>
      <c r="W192" s="4181"/>
      <c r="X192" s="4181"/>
      <c r="Y192" s="4181"/>
      <c r="Z192" s="4181"/>
    </row>
    <row r="193" ht="20.25" customHeight="1">
      <c r="A193" s="4181"/>
      <c r="B193" s="4181"/>
      <c r="C193" s="4181"/>
      <c r="D193" s="4181"/>
      <c r="E193" s="4181"/>
      <c r="F193" s="4181"/>
      <c r="G193" s="4181"/>
      <c r="H193" s="4181"/>
      <c r="I193" s="4181"/>
      <c r="J193" s="4181"/>
      <c r="K193" s="4181"/>
      <c r="L193" s="4181"/>
      <c r="M193" s="4181"/>
      <c r="N193" s="4181"/>
      <c r="O193" s="4181"/>
      <c r="P193" s="4181"/>
      <c r="Q193" s="4181"/>
      <c r="R193" s="4181"/>
      <c r="S193" s="4181"/>
      <c r="T193" s="4181"/>
      <c r="U193" s="4181"/>
      <c r="V193" s="4181"/>
      <c r="W193" s="4181"/>
      <c r="X193" s="4181"/>
      <c r="Y193" s="4181"/>
      <c r="Z193" s="4181"/>
    </row>
    <row r="194" ht="20.25" customHeight="1">
      <c r="A194" s="4181"/>
      <c r="B194" s="4181"/>
      <c r="C194" s="4181"/>
      <c r="D194" s="4181"/>
      <c r="E194" s="4181"/>
      <c r="F194" s="4181"/>
      <c r="G194" s="4181"/>
      <c r="H194" s="4181"/>
      <c r="I194" s="4181"/>
      <c r="J194" s="4181"/>
      <c r="K194" s="4181"/>
      <c r="L194" s="4181"/>
      <c r="M194" s="4181"/>
      <c r="N194" s="4181"/>
      <c r="O194" s="4181"/>
      <c r="P194" s="4181"/>
      <c r="Q194" s="4181"/>
      <c r="R194" s="4181"/>
      <c r="S194" s="4181"/>
      <c r="T194" s="4181"/>
      <c r="U194" s="4181"/>
      <c r="V194" s="4181"/>
      <c r="W194" s="4181"/>
      <c r="X194" s="4181"/>
      <c r="Y194" s="4181"/>
      <c r="Z194" s="4181"/>
    </row>
    <row r="195" ht="20.25" customHeight="1">
      <c r="A195" s="4181"/>
      <c r="B195" s="4181"/>
      <c r="C195" s="4181"/>
      <c r="D195" s="4181"/>
      <c r="E195" s="4181"/>
      <c r="F195" s="4181"/>
      <c r="G195" s="4181"/>
      <c r="H195" s="4181"/>
      <c r="I195" s="4181"/>
      <c r="J195" s="4181"/>
      <c r="K195" s="4181"/>
      <c r="L195" s="4181"/>
      <c r="M195" s="4181"/>
      <c r="N195" s="4181"/>
      <c r="O195" s="4181"/>
      <c r="P195" s="4181"/>
      <c r="Q195" s="4181"/>
      <c r="R195" s="4181"/>
      <c r="S195" s="4181"/>
      <c r="T195" s="4181"/>
      <c r="U195" s="4181"/>
      <c r="V195" s="4181"/>
      <c r="W195" s="4181"/>
      <c r="X195" s="4181"/>
      <c r="Y195" s="4181"/>
      <c r="Z195" s="4181"/>
    </row>
    <row r="196" ht="20.25" customHeight="1">
      <c r="A196" s="4181"/>
      <c r="B196" s="4181"/>
      <c r="C196" s="4181"/>
      <c r="D196" s="4181"/>
      <c r="E196" s="4181"/>
      <c r="F196" s="4181"/>
      <c r="G196" s="4181"/>
      <c r="H196" s="4181"/>
      <c r="I196" s="4181"/>
      <c r="J196" s="4181"/>
      <c r="K196" s="4181"/>
      <c r="L196" s="4181"/>
      <c r="M196" s="4181"/>
      <c r="N196" s="4181"/>
      <c r="O196" s="4181"/>
      <c r="P196" s="4181"/>
      <c r="Q196" s="4181"/>
      <c r="R196" s="4181"/>
      <c r="S196" s="4181"/>
      <c r="T196" s="4181"/>
      <c r="U196" s="4181"/>
      <c r="V196" s="4181"/>
      <c r="W196" s="4181"/>
      <c r="X196" s="4181"/>
      <c r="Y196" s="4181"/>
      <c r="Z196" s="4181"/>
    </row>
    <row r="197" ht="20.25" customHeight="1">
      <c r="A197" s="4181"/>
      <c r="B197" s="4181"/>
      <c r="C197" s="4181"/>
      <c r="D197" s="4181"/>
      <c r="E197" s="4181"/>
      <c r="F197" s="4181"/>
      <c r="G197" s="4181"/>
      <c r="H197" s="4181"/>
      <c r="I197" s="4181"/>
      <c r="J197" s="4181"/>
      <c r="K197" s="4181"/>
      <c r="L197" s="4181"/>
      <c r="M197" s="4181"/>
      <c r="N197" s="4181"/>
      <c r="O197" s="4181"/>
      <c r="P197" s="4181"/>
      <c r="Q197" s="4181"/>
      <c r="R197" s="4181"/>
      <c r="S197" s="4181"/>
      <c r="T197" s="4181"/>
      <c r="U197" s="4181"/>
      <c r="V197" s="4181"/>
      <c r="W197" s="4181"/>
      <c r="X197" s="4181"/>
      <c r="Y197" s="4181"/>
      <c r="Z197" s="4181"/>
    </row>
    <row r="198" ht="20.25" customHeight="1">
      <c r="A198" s="4181"/>
      <c r="B198" s="4181"/>
      <c r="C198" s="4181"/>
      <c r="D198" s="4181"/>
      <c r="E198" s="4181"/>
      <c r="F198" s="4181"/>
      <c r="G198" s="4181"/>
      <c r="H198" s="4181"/>
      <c r="I198" s="4181"/>
      <c r="J198" s="4181"/>
      <c r="K198" s="4181"/>
      <c r="L198" s="4181"/>
      <c r="M198" s="4181"/>
      <c r="N198" s="4181"/>
      <c r="O198" s="4181"/>
      <c r="P198" s="4181"/>
      <c r="Q198" s="4181"/>
      <c r="R198" s="4181"/>
      <c r="S198" s="4181"/>
      <c r="T198" s="4181"/>
      <c r="U198" s="4181"/>
      <c r="V198" s="4181"/>
      <c r="W198" s="4181"/>
      <c r="X198" s="4181"/>
      <c r="Y198" s="4181"/>
      <c r="Z198" s="4181"/>
    </row>
    <row r="199" ht="20.25" customHeight="1">
      <c r="A199" s="4181"/>
      <c r="B199" s="4181"/>
      <c r="C199" s="4181"/>
      <c r="D199" s="4181"/>
      <c r="E199" s="4181"/>
      <c r="F199" s="4181"/>
      <c r="G199" s="4181"/>
      <c r="H199" s="4181"/>
      <c r="I199" s="4181"/>
      <c r="J199" s="4181"/>
      <c r="K199" s="4181"/>
      <c r="L199" s="4181"/>
      <c r="M199" s="4181"/>
      <c r="N199" s="4181"/>
      <c r="O199" s="4181"/>
      <c r="P199" s="4181"/>
      <c r="Q199" s="4181"/>
      <c r="R199" s="4181"/>
      <c r="S199" s="4181"/>
      <c r="T199" s="4181"/>
      <c r="U199" s="4181"/>
      <c r="V199" s="4181"/>
      <c r="W199" s="4181"/>
      <c r="X199" s="4181"/>
      <c r="Y199" s="4181"/>
      <c r="Z199" s="4181"/>
    </row>
    <row r="200" ht="20.25" customHeight="1">
      <c r="A200" s="4181"/>
      <c r="B200" s="4181"/>
      <c r="C200" s="4181"/>
      <c r="D200" s="4181"/>
      <c r="E200" s="4181"/>
      <c r="F200" s="4181"/>
      <c r="G200" s="4181"/>
      <c r="H200" s="4181"/>
      <c r="I200" s="4181"/>
      <c r="J200" s="4181"/>
      <c r="K200" s="4181"/>
      <c r="L200" s="4181"/>
      <c r="M200" s="4181"/>
      <c r="N200" s="4181"/>
      <c r="O200" s="4181"/>
      <c r="P200" s="4181"/>
      <c r="Q200" s="4181"/>
      <c r="R200" s="4181"/>
      <c r="S200" s="4181"/>
      <c r="T200" s="4181"/>
      <c r="U200" s="4181"/>
      <c r="V200" s="4181"/>
      <c r="W200" s="4181"/>
      <c r="X200" s="4181"/>
      <c r="Y200" s="4181"/>
      <c r="Z200" s="4181"/>
    </row>
    <row r="201" ht="20.25" customHeight="1">
      <c r="A201" s="4181"/>
      <c r="B201" s="4181"/>
      <c r="C201" s="4181"/>
      <c r="D201" s="4181"/>
      <c r="E201" s="4181"/>
      <c r="F201" s="4181"/>
      <c r="G201" s="4181"/>
      <c r="H201" s="4181"/>
      <c r="I201" s="4181"/>
      <c r="J201" s="4181"/>
      <c r="K201" s="4181"/>
      <c r="L201" s="4181"/>
      <c r="M201" s="4181"/>
      <c r="N201" s="4181"/>
      <c r="O201" s="4181"/>
      <c r="P201" s="4181"/>
      <c r="Q201" s="4181"/>
      <c r="R201" s="4181"/>
      <c r="S201" s="4181"/>
      <c r="T201" s="4181"/>
      <c r="U201" s="4181"/>
      <c r="V201" s="4181"/>
      <c r="W201" s="4181"/>
      <c r="X201" s="4181"/>
      <c r="Y201" s="4181"/>
      <c r="Z201" s="4181"/>
    </row>
    <row r="202" ht="20.25" customHeight="1">
      <c r="A202" s="4181"/>
      <c r="B202" s="4181"/>
      <c r="C202" s="4181"/>
      <c r="D202" s="4181"/>
      <c r="E202" s="4181"/>
      <c r="F202" s="4181"/>
      <c r="G202" s="4181"/>
      <c r="H202" s="4181"/>
      <c r="I202" s="4181"/>
      <c r="J202" s="4181"/>
      <c r="K202" s="4181"/>
      <c r="L202" s="4181"/>
      <c r="M202" s="4181"/>
      <c r="N202" s="4181"/>
      <c r="O202" s="4181"/>
      <c r="P202" s="4181"/>
      <c r="Q202" s="4181"/>
      <c r="R202" s="4181"/>
      <c r="S202" s="4181"/>
      <c r="T202" s="4181"/>
      <c r="U202" s="4181"/>
      <c r="V202" s="4181"/>
      <c r="W202" s="4181"/>
      <c r="X202" s="4181"/>
      <c r="Y202" s="4181"/>
      <c r="Z202" s="4181"/>
    </row>
    <row r="203" ht="20.25" customHeight="1">
      <c r="A203" s="4181"/>
      <c r="B203" s="4181"/>
      <c r="C203" s="4181"/>
      <c r="D203" s="4181"/>
      <c r="E203" s="4181"/>
      <c r="F203" s="4181"/>
      <c r="G203" s="4181"/>
      <c r="H203" s="4181"/>
      <c r="I203" s="4181"/>
      <c r="J203" s="4181"/>
      <c r="K203" s="4181"/>
      <c r="L203" s="4181"/>
      <c r="M203" s="4181"/>
      <c r="N203" s="4181"/>
      <c r="O203" s="4181"/>
      <c r="P203" s="4181"/>
      <c r="Q203" s="4181"/>
      <c r="R203" s="4181"/>
      <c r="S203" s="4181"/>
      <c r="T203" s="4181"/>
      <c r="U203" s="4181"/>
      <c r="V203" s="4181"/>
      <c r="W203" s="4181"/>
      <c r="X203" s="4181"/>
      <c r="Y203" s="4181"/>
      <c r="Z203" s="4181"/>
    </row>
    <row r="204" ht="20.25" customHeight="1">
      <c r="A204" s="4181"/>
      <c r="B204" s="4181"/>
      <c r="C204" s="4181"/>
      <c r="D204" s="4181"/>
      <c r="E204" s="4181"/>
      <c r="F204" s="4181"/>
      <c r="G204" s="4181"/>
      <c r="H204" s="4181"/>
      <c r="I204" s="4181"/>
      <c r="J204" s="4181"/>
      <c r="K204" s="4181"/>
      <c r="L204" s="4181"/>
      <c r="M204" s="4181"/>
      <c r="N204" s="4181"/>
      <c r="O204" s="4181"/>
      <c r="P204" s="4181"/>
      <c r="Q204" s="4181"/>
      <c r="R204" s="4181"/>
      <c r="S204" s="4181"/>
      <c r="T204" s="4181"/>
      <c r="U204" s="4181"/>
      <c r="V204" s="4181"/>
      <c r="W204" s="4181"/>
      <c r="X204" s="4181"/>
      <c r="Y204" s="4181"/>
      <c r="Z204" s="4181"/>
    </row>
    <row r="205" ht="20.25" customHeight="1">
      <c r="A205" s="4181"/>
      <c r="B205" s="4181"/>
      <c r="C205" s="4181"/>
      <c r="D205" s="4181"/>
      <c r="E205" s="4181"/>
      <c r="F205" s="4181"/>
      <c r="G205" s="4181"/>
      <c r="H205" s="4181"/>
      <c r="I205" s="4181"/>
      <c r="J205" s="4181"/>
      <c r="K205" s="4181"/>
      <c r="L205" s="4181"/>
      <c r="M205" s="4181"/>
      <c r="N205" s="4181"/>
      <c r="O205" s="4181"/>
      <c r="P205" s="4181"/>
      <c r="Q205" s="4181"/>
      <c r="R205" s="4181"/>
      <c r="S205" s="4181"/>
      <c r="T205" s="4181"/>
      <c r="U205" s="4181"/>
      <c r="V205" s="4181"/>
      <c r="W205" s="4181"/>
      <c r="X205" s="4181"/>
      <c r="Y205" s="4181"/>
      <c r="Z205" s="4181"/>
    </row>
    <row r="206" ht="20.25" customHeight="1">
      <c r="A206" s="4181"/>
      <c r="B206" s="4181"/>
      <c r="C206" s="4181"/>
      <c r="D206" s="4181"/>
      <c r="E206" s="4181"/>
      <c r="F206" s="4181"/>
      <c r="G206" s="4181"/>
      <c r="H206" s="4181"/>
      <c r="I206" s="4181"/>
      <c r="J206" s="4181"/>
      <c r="K206" s="4181"/>
      <c r="L206" s="4181"/>
      <c r="M206" s="4181"/>
      <c r="N206" s="4181"/>
      <c r="O206" s="4181"/>
      <c r="P206" s="4181"/>
      <c r="Q206" s="4181"/>
      <c r="R206" s="4181"/>
      <c r="S206" s="4181"/>
      <c r="T206" s="4181"/>
      <c r="U206" s="4181"/>
      <c r="V206" s="4181"/>
      <c r="W206" s="4181"/>
      <c r="X206" s="4181"/>
      <c r="Y206" s="4181"/>
      <c r="Z206" s="4181"/>
    </row>
    <row r="207" ht="20.25" customHeight="1">
      <c r="A207" s="4181"/>
      <c r="B207" s="4181"/>
      <c r="C207" s="4181"/>
      <c r="D207" s="4181"/>
      <c r="E207" s="4181"/>
      <c r="F207" s="4181"/>
      <c r="G207" s="4181"/>
      <c r="H207" s="4181"/>
      <c r="I207" s="4181"/>
      <c r="J207" s="4181"/>
      <c r="K207" s="4181"/>
      <c r="L207" s="4181"/>
      <c r="M207" s="4181"/>
      <c r="N207" s="4181"/>
      <c r="O207" s="4181"/>
      <c r="P207" s="4181"/>
      <c r="Q207" s="4181"/>
      <c r="R207" s="4181"/>
      <c r="S207" s="4181"/>
      <c r="T207" s="4181"/>
      <c r="U207" s="4181"/>
      <c r="V207" s="4181"/>
      <c r="W207" s="4181"/>
      <c r="X207" s="4181"/>
      <c r="Y207" s="4181"/>
      <c r="Z207" s="4181"/>
    </row>
    <row r="208" ht="20.25" customHeight="1">
      <c r="A208" s="4181"/>
      <c r="B208" s="4181"/>
      <c r="C208" s="4181"/>
      <c r="D208" s="4181"/>
      <c r="E208" s="4181"/>
      <c r="F208" s="4181"/>
      <c r="G208" s="4181"/>
      <c r="H208" s="4181"/>
      <c r="I208" s="4181"/>
      <c r="J208" s="4181"/>
      <c r="K208" s="4181"/>
      <c r="L208" s="4181"/>
      <c r="M208" s="4181"/>
      <c r="N208" s="4181"/>
      <c r="O208" s="4181"/>
      <c r="P208" s="4181"/>
      <c r="Q208" s="4181"/>
      <c r="R208" s="4181"/>
      <c r="S208" s="4181"/>
      <c r="T208" s="4181"/>
      <c r="U208" s="4181"/>
      <c r="V208" s="4181"/>
      <c r="W208" s="4181"/>
      <c r="X208" s="4181"/>
      <c r="Y208" s="4181"/>
      <c r="Z208" s="4181"/>
    </row>
    <row r="209" ht="20.25" customHeight="1">
      <c r="A209" s="4181"/>
      <c r="B209" s="4181"/>
      <c r="C209" s="4181"/>
      <c r="D209" s="4181"/>
      <c r="E209" s="4181"/>
      <c r="F209" s="4181"/>
      <c r="G209" s="4181"/>
      <c r="H209" s="4181"/>
      <c r="I209" s="4181"/>
      <c r="J209" s="4181"/>
      <c r="K209" s="4181"/>
      <c r="L209" s="4181"/>
      <c r="M209" s="4181"/>
      <c r="N209" s="4181"/>
      <c r="O209" s="4181"/>
      <c r="P209" s="4181"/>
      <c r="Q209" s="4181"/>
      <c r="R209" s="4181"/>
      <c r="S209" s="4181"/>
      <c r="T209" s="4181"/>
      <c r="U209" s="4181"/>
      <c r="V209" s="4181"/>
      <c r="W209" s="4181"/>
      <c r="X209" s="4181"/>
      <c r="Y209" s="4181"/>
      <c r="Z209" s="4181"/>
    </row>
    <row r="210" ht="20.25" customHeight="1">
      <c r="A210" s="4181"/>
      <c r="B210" s="4181"/>
      <c r="C210" s="4181"/>
      <c r="D210" s="4181"/>
      <c r="E210" s="4181"/>
      <c r="F210" s="4181"/>
      <c r="G210" s="4181"/>
      <c r="H210" s="4181"/>
      <c r="I210" s="4181"/>
      <c r="J210" s="4181"/>
      <c r="K210" s="4181"/>
      <c r="L210" s="4181"/>
      <c r="M210" s="4181"/>
      <c r="N210" s="4181"/>
      <c r="O210" s="4181"/>
      <c r="P210" s="4181"/>
      <c r="Q210" s="4181"/>
      <c r="R210" s="4181"/>
      <c r="S210" s="4181"/>
      <c r="T210" s="4181"/>
      <c r="U210" s="4181"/>
      <c r="V210" s="4181"/>
      <c r="W210" s="4181"/>
      <c r="X210" s="4181"/>
      <c r="Y210" s="4181"/>
      <c r="Z210" s="4181"/>
    </row>
    <row r="211" ht="20.25" customHeight="1">
      <c r="A211" s="4181"/>
      <c r="B211" s="4181"/>
      <c r="C211" s="4181"/>
      <c r="D211" s="4181"/>
      <c r="E211" s="4181"/>
      <c r="F211" s="4181"/>
      <c r="G211" s="4181"/>
      <c r="H211" s="4181"/>
      <c r="I211" s="4181"/>
      <c r="J211" s="4181"/>
      <c r="K211" s="4181"/>
      <c r="L211" s="4181"/>
      <c r="M211" s="4181"/>
      <c r="N211" s="4181"/>
      <c r="O211" s="4181"/>
      <c r="P211" s="4181"/>
      <c r="Q211" s="4181"/>
      <c r="R211" s="4181"/>
      <c r="S211" s="4181"/>
      <c r="T211" s="4181"/>
      <c r="U211" s="4181"/>
      <c r="V211" s="4181"/>
      <c r="W211" s="4181"/>
      <c r="X211" s="4181"/>
      <c r="Y211" s="4181"/>
      <c r="Z211" s="4181"/>
    </row>
    <row r="212" ht="20.25" customHeight="1">
      <c r="A212" s="4181"/>
      <c r="B212" s="4181"/>
      <c r="C212" s="4181"/>
      <c r="D212" s="4181"/>
      <c r="E212" s="4181"/>
      <c r="F212" s="4181"/>
      <c r="G212" s="4181"/>
      <c r="H212" s="4181"/>
      <c r="I212" s="4181"/>
      <c r="J212" s="4181"/>
      <c r="K212" s="4181"/>
      <c r="L212" s="4181"/>
      <c r="M212" s="4181"/>
      <c r="N212" s="4181"/>
      <c r="O212" s="4181"/>
      <c r="P212" s="4181"/>
      <c r="Q212" s="4181"/>
      <c r="R212" s="4181"/>
      <c r="S212" s="4181"/>
      <c r="T212" s="4181"/>
      <c r="U212" s="4181"/>
      <c r="V212" s="4181"/>
      <c r="W212" s="4181"/>
      <c r="X212" s="4181"/>
      <c r="Y212" s="4181"/>
      <c r="Z212" s="4181"/>
    </row>
    <row r="213" ht="20.25" customHeight="1">
      <c r="A213" s="4181"/>
      <c r="B213" s="4181"/>
      <c r="C213" s="4181"/>
      <c r="D213" s="4181"/>
      <c r="E213" s="4181"/>
      <c r="F213" s="4181"/>
      <c r="G213" s="4181"/>
      <c r="H213" s="4181"/>
      <c r="I213" s="4181"/>
      <c r="J213" s="4181"/>
      <c r="K213" s="4181"/>
      <c r="L213" s="4181"/>
      <c r="M213" s="4181"/>
      <c r="N213" s="4181"/>
      <c r="O213" s="4181"/>
      <c r="P213" s="4181"/>
      <c r="Q213" s="4181"/>
      <c r="R213" s="4181"/>
      <c r="S213" s="4181"/>
      <c r="T213" s="4181"/>
      <c r="U213" s="4181"/>
      <c r="V213" s="4181"/>
      <c r="W213" s="4181"/>
      <c r="X213" s="4181"/>
      <c r="Y213" s="4181"/>
      <c r="Z213" s="4181"/>
    </row>
    <row r="214" ht="20.25" customHeight="1">
      <c r="A214" s="4181"/>
      <c r="B214" s="4181"/>
      <c r="C214" s="4181"/>
      <c r="D214" s="4181"/>
      <c r="E214" s="4181"/>
      <c r="F214" s="4181"/>
      <c r="G214" s="4181"/>
      <c r="H214" s="4181"/>
      <c r="I214" s="4181"/>
      <c r="J214" s="4181"/>
      <c r="K214" s="4181"/>
      <c r="L214" s="4181"/>
      <c r="M214" s="4181"/>
      <c r="N214" s="4181"/>
      <c r="O214" s="4181"/>
      <c r="P214" s="4181"/>
      <c r="Q214" s="4181"/>
      <c r="R214" s="4181"/>
      <c r="S214" s="4181"/>
      <c r="T214" s="4181"/>
      <c r="U214" s="4181"/>
      <c r="V214" s="4181"/>
      <c r="W214" s="4181"/>
      <c r="X214" s="4181"/>
      <c r="Y214" s="4181"/>
      <c r="Z214" s="4181"/>
    </row>
    <row r="215" ht="20.25" customHeight="1">
      <c r="A215" s="4181"/>
      <c r="B215" s="4181"/>
      <c r="C215" s="4181"/>
      <c r="D215" s="4181"/>
      <c r="E215" s="4181"/>
      <c r="F215" s="4181"/>
      <c r="G215" s="4181"/>
      <c r="H215" s="4181"/>
      <c r="I215" s="4181"/>
      <c r="J215" s="4181"/>
      <c r="K215" s="4181"/>
      <c r="L215" s="4181"/>
      <c r="M215" s="4181"/>
      <c r="N215" s="4181"/>
      <c r="O215" s="4181"/>
      <c r="P215" s="4181"/>
      <c r="Q215" s="4181"/>
      <c r="R215" s="4181"/>
      <c r="S215" s="4181"/>
      <c r="T215" s="4181"/>
      <c r="U215" s="4181"/>
      <c r="V215" s="4181"/>
      <c r="W215" s="4181"/>
      <c r="X215" s="4181"/>
      <c r="Y215" s="4181"/>
      <c r="Z215" s="4181"/>
    </row>
    <row r="216" ht="20.25" customHeight="1">
      <c r="A216" s="4181"/>
      <c r="B216" s="4181"/>
      <c r="C216" s="4181"/>
      <c r="D216" s="4181"/>
      <c r="E216" s="4181"/>
      <c r="F216" s="4181"/>
      <c r="G216" s="4181"/>
      <c r="H216" s="4181"/>
      <c r="I216" s="4181"/>
      <c r="J216" s="4181"/>
      <c r="K216" s="4181"/>
      <c r="L216" s="4181"/>
      <c r="M216" s="4181"/>
      <c r="N216" s="4181"/>
      <c r="O216" s="4181"/>
      <c r="P216" s="4181"/>
      <c r="Q216" s="4181"/>
      <c r="R216" s="4181"/>
      <c r="S216" s="4181"/>
      <c r="T216" s="4181"/>
      <c r="U216" s="4181"/>
      <c r="V216" s="4181"/>
      <c r="W216" s="4181"/>
      <c r="X216" s="4181"/>
      <c r="Y216" s="4181"/>
      <c r="Z216" s="4181"/>
    </row>
    <row r="217" ht="20.25" customHeight="1">
      <c r="A217" s="4181"/>
      <c r="B217" s="4181"/>
      <c r="C217" s="4181"/>
      <c r="D217" s="4181"/>
      <c r="E217" s="4181"/>
      <c r="F217" s="4181"/>
      <c r="G217" s="4181"/>
      <c r="H217" s="4181"/>
      <c r="I217" s="4181"/>
      <c r="J217" s="4181"/>
      <c r="K217" s="4181"/>
      <c r="L217" s="4181"/>
      <c r="M217" s="4181"/>
      <c r="N217" s="4181"/>
      <c r="O217" s="4181"/>
      <c r="P217" s="4181"/>
      <c r="Q217" s="4181"/>
      <c r="R217" s="4181"/>
      <c r="S217" s="4181"/>
      <c r="T217" s="4181"/>
      <c r="U217" s="4181"/>
      <c r="V217" s="4181"/>
      <c r="W217" s="4181"/>
      <c r="X217" s="4181"/>
      <c r="Y217" s="4181"/>
      <c r="Z217" s="4181"/>
    </row>
    <row r="218" ht="20.25" customHeight="1">
      <c r="A218" s="4181"/>
      <c r="B218" s="4181"/>
      <c r="C218" s="4181"/>
      <c r="D218" s="4181"/>
      <c r="E218" s="4181"/>
      <c r="F218" s="4181"/>
      <c r="G218" s="4181"/>
      <c r="H218" s="4181"/>
      <c r="I218" s="4181"/>
      <c r="J218" s="4181"/>
      <c r="K218" s="4181"/>
      <c r="L218" s="4181"/>
      <c r="M218" s="4181"/>
      <c r="N218" s="4181"/>
      <c r="O218" s="4181"/>
      <c r="P218" s="4181"/>
      <c r="Q218" s="4181"/>
      <c r="R218" s="4181"/>
      <c r="S218" s="4181"/>
      <c r="T218" s="4181"/>
      <c r="U218" s="4181"/>
      <c r="V218" s="4181"/>
      <c r="W218" s="4181"/>
      <c r="X218" s="4181"/>
      <c r="Y218" s="4181"/>
      <c r="Z218" s="4181"/>
    </row>
    <row r="219" ht="20.25" customHeight="1">
      <c r="A219" s="4181"/>
      <c r="B219" s="4181"/>
      <c r="C219" s="4181"/>
      <c r="D219" s="4181"/>
      <c r="E219" s="4181"/>
      <c r="F219" s="4181"/>
      <c r="G219" s="4181"/>
      <c r="H219" s="4181"/>
      <c r="I219" s="4181"/>
      <c r="J219" s="4181"/>
      <c r="K219" s="4181"/>
      <c r="L219" s="4181"/>
      <c r="M219" s="4181"/>
      <c r="N219" s="4181"/>
      <c r="O219" s="4181"/>
      <c r="P219" s="4181"/>
      <c r="Q219" s="4181"/>
      <c r="R219" s="4181"/>
      <c r="S219" s="4181"/>
      <c r="T219" s="4181"/>
      <c r="U219" s="4181"/>
      <c r="V219" s="4181"/>
      <c r="W219" s="4181"/>
      <c r="X219" s="4181"/>
      <c r="Y219" s="4181"/>
      <c r="Z219" s="4181"/>
    </row>
    <row r="220" ht="20.25" customHeight="1">
      <c r="A220" s="4181"/>
      <c r="B220" s="4181"/>
      <c r="C220" s="4181"/>
      <c r="D220" s="4181"/>
      <c r="E220" s="4181"/>
      <c r="F220" s="4181"/>
      <c r="G220" s="4181"/>
      <c r="H220" s="4181"/>
      <c r="I220" s="4181"/>
      <c r="J220" s="4181"/>
      <c r="K220" s="4181"/>
      <c r="L220" s="4181"/>
      <c r="M220" s="4181"/>
      <c r="N220" s="4181"/>
      <c r="O220" s="4181"/>
      <c r="P220" s="4181"/>
      <c r="Q220" s="4181"/>
      <c r="R220" s="4181"/>
      <c r="S220" s="4181"/>
      <c r="T220" s="4181"/>
      <c r="U220" s="4181"/>
      <c r="V220" s="4181"/>
      <c r="W220" s="4181"/>
      <c r="X220" s="4181"/>
      <c r="Y220" s="4181"/>
      <c r="Z220" s="4181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A4:A5"/>
    <mergeCell ref="B4:D4"/>
    <mergeCell ref="E4:G4"/>
    <mergeCell ref="H4:J4"/>
    <mergeCell ref="K4:M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65" fitToWidth="1" fitToHeight="1" pageOrder="downThenOver" orientation="landscape" usePrinterDefaults="1" blackAndWhite="0" draft="0" cellComments="none" useFirstPageNumber="0" errors="displayed" horizontalDpi="600" verticalDpi="300" copies="1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0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U13" activeCellId="0" sqref="U13"/>
    </sheetView>
  </sheetViews>
  <sheetFormatPr defaultRowHeight="12.75"/>
  <cols>
    <col customWidth="1" min="1" max="1" style="1" width="83.140625"/>
    <col customWidth="1" min="2" max="2" style="1" width="17"/>
    <col customWidth="1" min="3" max="3" style="1" width="16.7109375"/>
    <col customWidth="1" min="4" max="4" style="1" width="17"/>
    <col customWidth="1" min="5" max="5" style="1" width="16.7109375"/>
    <col customWidth="1" min="6" max="6" style="1" width="17"/>
    <col customWidth="1" min="7" max="7" style="1" width="16.7109375"/>
    <col customWidth="1" min="8" max="8" style="1" width="17"/>
    <col customWidth="1" min="9" max="9" style="1" width="16.7109375"/>
    <col customWidth="1" min="10" max="10" style="1" width="15.85546875"/>
    <col customWidth="1" min="11" max="11" style="1" width="16.7109375"/>
    <col customWidth="1" min="12" max="12" style="1" width="14.140625"/>
    <col customWidth="1" min="13" max="13" style="1" width="15.28515625"/>
    <col customWidth="1" min="14" max="15" style="1" width="16.7109375"/>
    <col customWidth="1" min="16" max="16" style="1" width="18"/>
    <col customWidth="1" min="17" max="18" style="1" width="10.7109375"/>
    <col customWidth="1" min="19" max="19" style="1" width="9.140625"/>
    <col customWidth="1" min="20" max="20" style="1" width="12.85546875"/>
    <col customWidth="1" min="21" max="21" style="1" width="23.42578125"/>
    <col customWidth="1" min="22" max="23" style="1" width="9.140625"/>
    <col bestFit="1" customWidth="1" min="24" max="24" style="1" width="10.5703125"/>
    <col customWidth="1" min="25" max="25" style="1" width="11.28515625"/>
    <col min="26" max="256" style="1" width="9.140625"/>
    <col customWidth="1" min="257" max="257" style="1" width="95.140625"/>
    <col customWidth="1" min="258" max="258" style="1" width="17"/>
    <col customWidth="1" min="259" max="259" style="1" width="16.7109375"/>
    <col customWidth="1" min="260" max="260" style="1" width="17"/>
    <col customWidth="1" min="261" max="261" style="1" width="16.7109375"/>
    <col customWidth="1" min="262" max="262" style="1" width="17"/>
    <col customWidth="1" min="263" max="263" style="1" width="16.7109375"/>
    <col customWidth="1" min="264" max="264" style="1" width="17"/>
    <col customWidth="1" min="265" max="271" style="1" width="16.7109375"/>
    <col customWidth="1" min="272" max="272" style="1" width="18"/>
    <col customWidth="1" min="273" max="274" style="1" width="10.7109375"/>
    <col customWidth="1" min="275" max="275" style="1" width="9.140625"/>
    <col customWidth="1" min="276" max="276" style="1" width="12.85546875"/>
    <col customWidth="1" min="277" max="277" style="1" width="23.42578125"/>
    <col customWidth="1" min="278" max="279" style="1" width="9.140625"/>
    <col bestFit="1" customWidth="1" min="280" max="280" style="1" width="10.5703125"/>
    <col customWidth="1" min="281" max="281" style="1" width="11.28515625"/>
    <col min="282" max="512" style="1" width="9.140625"/>
    <col customWidth="1" min="513" max="513" style="1" width="95.140625"/>
    <col customWidth="1" min="514" max="514" style="1" width="17"/>
    <col customWidth="1" min="515" max="515" style="1" width="16.7109375"/>
    <col customWidth="1" min="516" max="516" style="1" width="17"/>
    <col customWidth="1" min="517" max="517" style="1" width="16.7109375"/>
    <col customWidth="1" min="518" max="518" style="1" width="17"/>
    <col customWidth="1" min="519" max="519" style="1" width="16.7109375"/>
    <col customWidth="1" min="520" max="520" style="1" width="17"/>
    <col customWidth="1" min="521" max="527" style="1" width="16.7109375"/>
    <col customWidth="1" min="528" max="528" style="1" width="18"/>
    <col customWidth="1" min="529" max="530" style="1" width="10.7109375"/>
    <col customWidth="1" min="531" max="531" style="1" width="9.140625"/>
    <col customWidth="1" min="532" max="532" style="1" width="12.85546875"/>
    <col customWidth="1" min="533" max="533" style="1" width="23.42578125"/>
    <col customWidth="1" min="534" max="535" style="1" width="9.140625"/>
    <col bestFit="1" customWidth="1" min="536" max="536" style="1" width="10.5703125"/>
    <col customWidth="1" min="537" max="537" style="1" width="11.28515625"/>
    <col min="538" max="768" style="1" width="9.140625"/>
    <col customWidth="1" min="769" max="769" style="1" width="95.140625"/>
    <col customWidth="1" min="770" max="770" style="1" width="17"/>
    <col customWidth="1" min="771" max="771" style="1" width="16.7109375"/>
    <col customWidth="1" min="772" max="772" style="1" width="17"/>
    <col customWidth="1" min="773" max="773" style="1" width="16.7109375"/>
    <col customWidth="1" min="774" max="774" style="1" width="17"/>
    <col customWidth="1" min="775" max="775" style="1" width="16.7109375"/>
    <col customWidth="1" min="776" max="776" style="1" width="17"/>
    <col customWidth="1" min="777" max="783" style="1" width="16.7109375"/>
    <col customWidth="1" min="784" max="784" style="1" width="18"/>
    <col customWidth="1" min="785" max="786" style="1" width="10.7109375"/>
    <col customWidth="1" min="787" max="787" style="1" width="9.140625"/>
    <col customWidth="1" min="788" max="788" style="1" width="12.85546875"/>
    <col customWidth="1" min="789" max="789" style="1" width="23.42578125"/>
    <col customWidth="1" min="790" max="791" style="1" width="9.140625"/>
    <col bestFit="1" customWidth="1" min="792" max="792" style="1" width="10.5703125"/>
    <col customWidth="1" min="793" max="793" style="1" width="11.28515625"/>
    <col min="794" max="1024" style="1" width="9.140625"/>
    <col customWidth="1" min="1025" max="1025" style="1" width="95.140625"/>
    <col customWidth="1" min="1026" max="1026" style="1" width="17"/>
    <col customWidth="1" min="1027" max="1027" style="1" width="16.7109375"/>
    <col customWidth="1" min="1028" max="1028" style="1" width="17"/>
    <col customWidth="1" min="1029" max="1029" style="1" width="16.7109375"/>
    <col customWidth="1" min="1030" max="1030" style="1" width="17"/>
    <col customWidth="1" min="1031" max="1031" style="1" width="16.7109375"/>
    <col customWidth="1" min="1032" max="1032" style="1" width="17"/>
    <col customWidth="1" min="1033" max="1039" style="1" width="16.7109375"/>
    <col customWidth="1" min="1040" max="1040" style="1" width="18"/>
    <col customWidth="1" min="1041" max="1042" style="1" width="10.7109375"/>
    <col customWidth="1" min="1043" max="1043" style="1" width="9.140625"/>
    <col customWidth="1" min="1044" max="1044" style="1" width="12.85546875"/>
    <col customWidth="1" min="1045" max="1045" style="1" width="23.42578125"/>
    <col customWidth="1" min="1046" max="1047" style="1" width="9.140625"/>
    <col bestFit="1" customWidth="1" min="1048" max="1048" style="1" width="10.5703125"/>
    <col customWidth="1" min="1049" max="1049" style="1" width="11.28515625"/>
    <col min="1050" max="1280" style="1" width="9.140625"/>
    <col customWidth="1" min="1281" max="1281" style="1" width="95.140625"/>
    <col customWidth="1" min="1282" max="1282" style="1" width="17"/>
    <col customWidth="1" min="1283" max="1283" style="1" width="16.7109375"/>
    <col customWidth="1" min="1284" max="1284" style="1" width="17"/>
    <col customWidth="1" min="1285" max="1285" style="1" width="16.7109375"/>
    <col customWidth="1" min="1286" max="1286" style="1" width="17"/>
    <col customWidth="1" min="1287" max="1287" style="1" width="16.7109375"/>
    <col customWidth="1" min="1288" max="1288" style="1" width="17"/>
    <col customWidth="1" min="1289" max="1295" style="1" width="16.7109375"/>
    <col customWidth="1" min="1296" max="1296" style="1" width="18"/>
    <col customWidth="1" min="1297" max="1298" style="1" width="10.7109375"/>
    <col customWidth="1" min="1299" max="1299" style="1" width="9.140625"/>
    <col customWidth="1" min="1300" max="1300" style="1" width="12.85546875"/>
    <col customWidth="1" min="1301" max="1301" style="1" width="23.42578125"/>
    <col customWidth="1" min="1302" max="1303" style="1" width="9.140625"/>
    <col bestFit="1" customWidth="1" min="1304" max="1304" style="1" width="10.5703125"/>
    <col customWidth="1" min="1305" max="1305" style="1" width="11.28515625"/>
    <col min="1306" max="1536" style="1" width="9.140625"/>
    <col customWidth="1" min="1537" max="1537" style="1" width="95.140625"/>
    <col customWidth="1" min="1538" max="1538" style="1" width="17"/>
    <col customWidth="1" min="1539" max="1539" style="1" width="16.7109375"/>
    <col customWidth="1" min="1540" max="1540" style="1" width="17"/>
    <col customWidth="1" min="1541" max="1541" style="1" width="16.7109375"/>
    <col customWidth="1" min="1542" max="1542" style="1" width="17"/>
    <col customWidth="1" min="1543" max="1543" style="1" width="16.7109375"/>
    <col customWidth="1" min="1544" max="1544" style="1" width="17"/>
    <col customWidth="1" min="1545" max="1551" style="1" width="16.7109375"/>
    <col customWidth="1" min="1552" max="1552" style="1" width="18"/>
    <col customWidth="1" min="1553" max="1554" style="1" width="10.7109375"/>
    <col customWidth="1" min="1555" max="1555" style="1" width="9.140625"/>
    <col customWidth="1" min="1556" max="1556" style="1" width="12.85546875"/>
    <col customWidth="1" min="1557" max="1557" style="1" width="23.42578125"/>
    <col customWidth="1" min="1558" max="1559" style="1" width="9.140625"/>
    <col bestFit="1" customWidth="1" min="1560" max="1560" style="1" width="10.5703125"/>
    <col customWidth="1" min="1561" max="1561" style="1" width="11.28515625"/>
    <col min="1562" max="1792" style="1" width="9.140625"/>
    <col customWidth="1" min="1793" max="1793" style="1" width="95.140625"/>
    <col customWidth="1" min="1794" max="1794" style="1" width="17"/>
    <col customWidth="1" min="1795" max="1795" style="1" width="16.7109375"/>
    <col customWidth="1" min="1796" max="1796" style="1" width="17"/>
    <col customWidth="1" min="1797" max="1797" style="1" width="16.7109375"/>
    <col customWidth="1" min="1798" max="1798" style="1" width="17"/>
    <col customWidth="1" min="1799" max="1799" style="1" width="16.7109375"/>
    <col customWidth="1" min="1800" max="1800" style="1" width="17"/>
    <col customWidth="1" min="1801" max="1807" style="1" width="16.7109375"/>
    <col customWidth="1" min="1808" max="1808" style="1" width="18"/>
    <col customWidth="1" min="1809" max="1810" style="1" width="10.7109375"/>
    <col customWidth="1" min="1811" max="1811" style="1" width="9.140625"/>
    <col customWidth="1" min="1812" max="1812" style="1" width="12.85546875"/>
    <col customWidth="1" min="1813" max="1813" style="1" width="23.42578125"/>
    <col customWidth="1" min="1814" max="1815" style="1" width="9.140625"/>
    <col bestFit="1" customWidth="1" min="1816" max="1816" style="1" width="10.5703125"/>
    <col customWidth="1" min="1817" max="1817" style="1" width="11.28515625"/>
    <col min="1818" max="2048" style="1" width="9.140625"/>
    <col customWidth="1" min="2049" max="2049" style="1" width="95.140625"/>
    <col customWidth="1" min="2050" max="2050" style="1" width="17"/>
    <col customWidth="1" min="2051" max="2051" style="1" width="16.7109375"/>
    <col customWidth="1" min="2052" max="2052" style="1" width="17"/>
    <col customWidth="1" min="2053" max="2053" style="1" width="16.7109375"/>
    <col customWidth="1" min="2054" max="2054" style="1" width="17"/>
    <col customWidth="1" min="2055" max="2055" style="1" width="16.7109375"/>
    <col customWidth="1" min="2056" max="2056" style="1" width="17"/>
    <col customWidth="1" min="2057" max="2063" style="1" width="16.7109375"/>
    <col customWidth="1" min="2064" max="2064" style="1" width="18"/>
    <col customWidth="1" min="2065" max="2066" style="1" width="10.7109375"/>
    <col customWidth="1" min="2067" max="2067" style="1" width="9.140625"/>
    <col customWidth="1" min="2068" max="2068" style="1" width="12.85546875"/>
    <col customWidth="1" min="2069" max="2069" style="1" width="23.42578125"/>
    <col customWidth="1" min="2070" max="2071" style="1" width="9.140625"/>
    <col bestFit="1" customWidth="1" min="2072" max="2072" style="1" width="10.5703125"/>
    <col customWidth="1" min="2073" max="2073" style="1" width="11.28515625"/>
    <col min="2074" max="2304" style="1" width="9.140625"/>
    <col customWidth="1" min="2305" max="2305" style="1" width="95.140625"/>
    <col customWidth="1" min="2306" max="2306" style="1" width="17"/>
    <col customWidth="1" min="2307" max="2307" style="1" width="16.7109375"/>
    <col customWidth="1" min="2308" max="2308" style="1" width="17"/>
    <col customWidth="1" min="2309" max="2309" style="1" width="16.7109375"/>
    <col customWidth="1" min="2310" max="2310" style="1" width="17"/>
    <col customWidth="1" min="2311" max="2311" style="1" width="16.7109375"/>
    <col customWidth="1" min="2312" max="2312" style="1" width="17"/>
    <col customWidth="1" min="2313" max="2319" style="1" width="16.7109375"/>
    <col customWidth="1" min="2320" max="2320" style="1" width="18"/>
    <col customWidth="1" min="2321" max="2322" style="1" width="10.7109375"/>
    <col customWidth="1" min="2323" max="2323" style="1" width="9.140625"/>
    <col customWidth="1" min="2324" max="2324" style="1" width="12.85546875"/>
    <col customWidth="1" min="2325" max="2325" style="1" width="23.42578125"/>
    <col customWidth="1" min="2326" max="2327" style="1" width="9.140625"/>
    <col bestFit="1" customWidth="1" min="2328" max="2328" style="1" width="10.5703125"/>
    <col customWidth="1" min="2329" max="2329" style="1" width="11.28515625"/>
    <col min="2330" max="2560" style="1" width="9.140625"/>
    <col customWidth="1" min="2561" max="2561" style="1" width="95.140625"/>
    <col customWidth="1" min="2562" max="2562" style="1" width="17"/>
    <col customWidth="1" min="2563" max="2563" style="1" width="16.7109375"/>
    <col customWidth="1" min="2564" max="2564" style="1" width="17"/>
    <col customWidth="1" min="2565" max="2565" style="1" width="16.7109375"/>
    <col customWidth="1" min="2566" max="2566" style="1" width="17"/>
    <col customWidth="1" min="2567" max="2567" style="1" width="16.7109375"/>
    <col customWidth="1" min="2568" max="2568" style="1" width="17"/>
    <col customWidth="1" min="2569" max="2575" style="1" width="16.7109375"/>
    <col customWidth="1" min="2576" max="2576" style="1" width="18"/>
    <col customWidth="1" min="2577" max="2578" style="1" width="10.7109375"/>
    <col customWidth="1" min="2579" max="2579" style="1" width="9.140625"/>
    <col customWidth="1" min="2580" max="2580" style="1" width="12.85546875"/>
    <col customWidth="1" min="2581" max="2581" style="1" width="23.42578125"/>
    <col customWidth="1" min="2582" max="2583" style="1" width="9.140625"/>
    <col bestFit="1" customWidth="1" min="2584" max="2584" style="1" width="10.5703125"/>
    <col customWidth="1" min="2585" max="2585" style="1" width="11.28515625"/>
    <col min="2586" max="2816" style="1" width="9.140625"/>
    <col customWidth="1" min="2817" max="2817" style="1" width="95.140625"/>
    <col customWidth="1" min="2818" max="2818" style="1" width="17"/>
    <col customWidth="1" min="2819" max="2819" style="1" width="16.7109375"/>
    <col customWidth="1" min="2820" max="2820" style="1" width="17"/>
    <col customWidth="1" min="2821" max="2821" style="1" width="16.7109375"/>
    <col customWidth="1" min="2822" max="2822" style="1" width="17"/>
    <col customWidth="1" min="2823" max="2823" style="1" width="16.7109375"/>
    <col customWidth="1" min="2824" max="2824" style="1" width="17"/>
    <col customWidth="1" min="2825" max="2831" style="1" width="16.7109375"/>
    <col customWidth="1" min="2832" max="2832" style="1" width="18"/>
    <col customWidth="1" min="2833" max="2834" style="1" width="10.7109375"/>
    <col customWidth="1" min="2835" max="2835" style="1" width="9.140625"/>
    <col customWidth="1" min="2836" max="2836" style="1" width="12.85546875"/>
    <col customWidth="1" min="2837" max="2837" style="1" width="23.42578125"/>
    <col customWidth="1" min="2838" max="2839" style="1" width="9.140625"/>
    <col bestFit="1" customWidth="1" min="2840" max="2840" style="1" width="10.5703125"/>
    <col customWidth="1" min="2841" max="2841" style="1" width="11.28515625"/>
    <col min="2842" max="3072" style="1" width="9.140625"/>
    <col customWidth="1" min="3073" max="3073" style="1" width="95.140625"/>
    <col customWidth="1" min="3074" max="3074" style="1" width="17"/>
    <col customWidth="1" min="3075" max="3075" style="1" width="16.7109375"/>
    <col customWidth="1" min="3076" max="3076" style="1" width="17"/>
    <col customWidth="1" min="3077" max="3077" style="1" width="16.7109375"/>
    <col customWidth="1" min="3078" max="3078" style="1" width="17"/>
    <col customWidth="1" min="3079" max="3079" style="1" width="16.7109375"/>
    <col customWidth="1" min="3080" max="3080" style="1" width="17"/>
    <col customWidth="1" min="3081" max="3087" style="1" width="16.7109375"/>
    <col customWidth="1" min="3088" max="3088" style="1" width="18"/>
    <col customWidth="1" min="3089" max="3090" style="1" width="10.7109375"/>
    <col customWidth="1" min="3091" max="3091" style="1" width="9.140625"/>
    <col customWidth="1" min="3092" max="3092" style="1" width="12.85546875"/>
    <col customWidth="1" min="3093" max="3093" style="1" width="23.42578125"/>
    <col customWidth="1" min="3094" max="3095" style="1" width="9.140625"/>
    <col bestFit="1" customWidth="1" min="3096" max="3096" style="1" width="10.5703125"/>
    <col customWidth="1" min="3097" max="3097" style="1" width="11.28515625"/>
    <col min="3098" max="3328" style="1" width="9.140625"/>
    <col customWidth="1" min="3329" max="3329" style="1" width="95.140625"/>
    <col customWidth="1" min="3330" max="3330" style="1" width="17"/>
    <col customWidth="1" min="3331" max="3331" style="1" width="16.7109375"/>
    <col customWidth="1" min="3332" max="3332" style="1" width="17"/>
    <col customWidth="1" min="3333" max="3333" style="1" width="16.7109375"/>
    <col customWidth="1" min="3334" max="3334" style="1" width="17"/>
    <col customWidth="1" min="3335" max="3335" style="1" width="16.7109375"/>
    <col customWidth="1" min="3336" max="3336" style="1" width="17"/>
    <col customWidth="1" min="3337" max="3343" style="1" width="16.7109375"/>
    <col customWidth="1" min="3344" max="3344" style="1" width="18"/>
    <col customWidth="1" min="3345" max="3346" style="1" width="10.7109375"/>
    <col customWidth="1" min="3347" max="3347" style="1" width="9.140625"/>
    <col customWidth="1" min="3348" max="3348" style="1" width="12.85546875"/>
    <col customWidth="1" min="3349" max="3349" style="1" width="23.42578125"/>
    <col customWidth="1" min="3350" max="3351" style="1" width="9.140625"/>
    <col bestFit="1" customWidth="1" min="3352" max="3352" style="1" width="10.5703125"/>
    <col customWidth="1" min="3353" max="3353" style="1" width="11.28515625"/>
    <col min="3354" max="3584" style="1" width="9.140625"/>
    <col customWidth="1" min="3585" max="3585" style="1" width="95.140625"/>
    <col customWidth="1" min="3586" max="3586" style="1" width="17"/>
    <col customWidth="1" min="3587" max="3587" style="1" width="16.7109375"/>
    <col customWidth="1" min="3588" max="3588" style="1" width="17"/>
    <col customWidth="1" min="3589" max="3589" style="1" width="16.7109375"/>
    <col customWidth="1" min="3590" max="3590" style="1" width="17"/>
    <col customWidth="1" min="3591" max="3591" style="1" width="16.7109375"/>
    <col customWidth="1" min="3592" max="3592" style="1" width="17"/>
    <col customWidth="1" min="3593" max="3599" style="1" width="16.7109375"/>
    <col customWidth="1" min="3600" max="3600" style="1" width="18"/>
    <col customWidth="1" min="3601" max="3602" style="1" width="10.7109375"/>
    <col customWidth="1" min="3603" max="3603" style="1" width="9.140625"/>
    <col customWidth="1" min="3604" max="3604" style="1" width="12.85546875"/>
    <col customWidth="1" min="3605" max="3605" style="1" width="23.42578125"/>
    <col customWidth="1" min="3606" max="3607" style="1" width="9.140625"/>
    <col bestFit="1" customWidth="1" min="3608" max="3608" style="1" width="10.5703125"/>
    <col customWidth="1" min="3609" max="3609" style="1" width="11.28515625"/>
    <col min="3610" max="3840" style="1" width="9.140625"/>
    <col customWidth="1" min="3841" max="3841" style="1" width="95.140625"/>
    <col customWidth="1" min="3842" max="3842" style="1" width="17"/>
    <col customWidth="1" min="3843" max="3843" style="1" width="16.7109375"/>
    <col customWidth="1" min="3844" max="3844" style="1" width="17"/>
    <col customWidth="1" min="3845" max="3845" style="1" width="16.7109375"/>
    <col customWidth="1" min="3846" max="3846" style="1" width="17"/>
    <col customWidth="1" min="3847" max="3847" style="1" width="16.7109375"/>
    <col customWidth="1" min="3848" max="3848" style="1" width="17"/>
    <col customWidth="1" min="3849" max="3855" style="1" width="16.7109375"/>
    <col customWidth="1" min="3856" max="3856" style="1" width="18"/>
    <col customWidth="1" min="3857" max="3858" style="1" width="10.7109375"/>
    <col customWidth="1" min="3859" max="3859" style="1" width="9.140625"/>
    <col customWidth="1" min="3860" max="3860" style="1" width="12.85546875"/>
    <col customWidth="1" min="3861" max="3861" style="1" width="23.42578125"/>
    <col customWidth="1" min="3862" max="3863" style="1" width="9.140625"/>
    <col bestFit="1" customWidth="1" min="3864" max="3864" style="1" width="10.5703125"/>
    <col customWidth="1" min="3865" max="3865" style="1" width="11.28515625"/>
    <col min="3866" max="4096" style="1" width="9.140625"/>
    <col customWidth="1" min="4097" max="4097" style="1" width="95.140625"/>
    <col customWidth="1" min="4098" max="4098" style="1" width="17"/>
    <col customWidth="1" min="4099" max="4099" style="1" width="16.7109375"/>
    <col customWidth="1" min="4100" max="4100" style="1" width="17"/>
    <col customWidth="1" min="4101" max="4101" style="1" width="16.7109375"/>
    <col customWidth="1" min="4102" max="4102" style="1" width="17"/>
    <col customWidth="1" min="4103" max="4103" style="1" width="16.7109375"/>
    <col customWidth="1" min="4104" max="4104" style="1" width="17"/>
    <col customWidth="1" min="4105" max="4111" style="1" width="16.7109375"/>
    <col customWidth="1" min="4112" max="4112" style="1" width="18"/>
    <col customWidth="1" min="4113" max="4114" style="1" width="10.7109375"/>
    <col customWidth="1" min="4115" max="4115" style="1" width="9.140625"/>
    <col customWidth="1" min="4116" max="4116" style="1" width="12.85546875"/>
    <col customWidth="1" min="4117" max="4117" style="1" width="23.42578125"/>
    <col customWidth="1" min="4118" max="4119" style="1" width="9.140625"/>
    <col bestFit="1" customWidth="1" min="4120" max="4120" style="1" width="10.5703125"/>
    <col customWidth="1" min="4121" max="4121" style="1" width="11.28515625"/>
    <col min="4122" max="4352" style="1" width="9.140625"/>
    <col customWidth="1" min="4353" max="4353" style="1" width="95.140625"/>
    <col customWidth="1" min="4354" max="4354" style="1" width="17"/>
    <col customWidth="1" min="4355" max="4355" style="1" width="16.7109375"/>
    <col customWidth="1" min="4356" max="4356" style="1" width="17"/>
    <col customWidth="1" min="4357" max="4357" style="1" width="16.7109375"/>
    <col customWidth="1" min="4358" max="4358" style="1" width="17"/>
    <col customWidth="1" min="4359" max="4359" style="1" width="16.7109375"/>
    <col customWidth="1" min="4360" max="4360" style="1" width="17"/>
    <col customWidth="1" min="4361" max="4367" style="1" width="16.7109375"/>
    <col customWidth="1" min="4368" max="4368" style="1" width="18"/>
    <col customWidth="1" min="4369" max="4370" style="1" width="10.7109375"/>
    <col customWidth="1" min="4371" max="4371" style="1" width="9.140625"/>
    <col customWidth="1" min="4372" max="4372" style="1" width="12.85546875"/>
    <col customWidth="1" min="4373" max="4373" style="1" width="23.42578125"/>
    <col customWidth="1" min="4374" max="4375" style="1" width="9.140625"/>
    <col bestFit="1" customWidth="1" min="4376" max="4376" style="1" width="10.5703125"/>
    <col customWidth="1" min="4377" max="4377" style="1" width="11.28515625"/>
    <col min="4378" max="4608" style="1" width="9.140625"/>
    <col customWidth="1" min="4609" max="4609" style="1" width="95.140625"/>
    <col customWidth="1" min="4610" max="4610" style="1" width="17"/>
    <col customWidth="1" min="4611" max="4611" style="1" width="16.7109375"/>
    <col customWidth="1" min="4612" max="4612" style="1" width="17"/>
    <col customWidth="1" min="4613" max="4613" style="1" width="16.7109375"/>
    <col customWidth="1" min="4614" max="4614" style="1" width="17"/>
    <col customWidth="1" min="4615" max="4615" style="1" width="16.7109375"/>
    <col customWidth="1" min="4616" max="4616" style="1" width="17"/>
    <col customWidth="1" min="4617" max="4623" style="1" width="16.7109375"/>
    <col customWidth="1" min="4624" max="4624" style="1" width="18"/>
    <col customWidth="1" min="4625" max="4626" style="1" width="10.7109375"/>
    <col customWidth="1" min="4627" max="4627" style="1" width="9.140625"/>
    <col customWidth="1" min="4628" max="4628" style="1" width="12.85546875"/>
    <col customWidth="1" min="4629" max="4629" style="1" width="23.42578125"/>
    <col customWidth="1" min="4630" max="4631" style="1" width="9.140625"/>
    <col bestFit="1" customWidth="1" min="4632" max="4632" style="1" width="10.5703125"/>
    <col customWidth="1" min="4633" max="4633" style="1" width="11.28515625"/>
    <col min="4634" max="4864" style="1" width="9.140625"/>
    <col customWidth="1" min="4865" max="4865" style="1" width="95.140625"/>
    <col customWidth="1" min="4866" max="4866" style="1" width="17"/>
    <col customWidth="1" min="4867" max="4867" style="1" width="16.7109375"/>
    <col customWidth="1" min="4868" max="4868" style="1" width="17"/>
    <col customWidth="1" min="4869" max="4869" style="1" width="16.7109375"/>
    <col customWidth="1" min="4870" max="4870" style="1" width="17"/>
    <col customWidth="1" min="4871" max="4871" style="1" width="16.7109375"/>
    <col customWidth="1" min="4872" max="4872" style="1" width="17"/>
    <col customWidth="1" min="4873" max="4879" style="1" width="16.7109375"/>
    <col customWidth="1" min="4880" max="4880" style="1" width="18"/>
    <col customWidth="1" min="4881" max="4882" style="1" width="10.7109375"/>
    <col customWidth="1" min="4883" max="4883" style="1" width="9.140625"/>
    <col customWidth="1" min="4884" max="4884" style="1" width="12.85546875"/>
    <col customWidth="1" min="4885" max="4885" style="1" width="23.42578125"/>
    <col customWidth="1" min="4886" max="4887" style="1" width="9.140625"/>
    <col bestFit="1" customWidth="1" min="4888" max="4888" style="1" width="10.5703125"/>
    <col customWidth="1" min="4889" max="4889" style="1" width="11.28515625"/>
    <col min="4890" max="5120" style="1" width="9.140625"/>
    <col customWidth="1" min="5121" max="5121" style="1" width="95.140625"/>
    <col customWidth="1" min="5122" max="5122" style="1" width="17"/>
    <col customWidth="1" min="5123" max="5123" style="1" width="16.7109375"/>
    <col customWidth="1" min="5124" max="5124" style="1" width="17"/>
    <col customWidth="1" min="5125" max="5125" style="1" width="16.7109375"/>
    <col customWidth="1" min="5126" max="5126" style="1" width="17"/>
    <col customWidth="1" min="5127" max="5127" style="1" width="16.7109375"/>
    <col customWidth="1" min="5128" max="5128" style="1" width="17"/>
    <col customWidth="1" min="5129" max="5135" style="1" width="16.7109375"/>
    <col customWidth="1" min="5136" max="5136" style="1" width="18"/>
    <col customWidth="1" min="5137" max="5138" style="1" width="10.7109375"/>
    <col customWidth="1" min="5139" max="5139" style="1" width="9.140625"/>
    <col customWidth="1" min="5140" max="5140" style="1" width="12.85546875"/>
    <col customWidth="1" min="5141" max="5141" style="1" width="23.42578125"/>
    <col customWidth="1" min="5142" max="5143" style="1" width="9.140625"/>
    <col bestFit="1" customWidth="1" min="5144" max="5144" style="1" width="10.5703125"/>
    <col customWidth="1" min="5145" max="5145" style="1" width="11.28515625"/>
    <col min="5146" max="5376" style="1" width="9.140625"/>
    <col customWidth="1" min="5377" max="5377" style="1" width="95.140625"/>
    <col customWidth="1" min="5378" max="5378" style="1" width="17"/>
    <col customWidth="1" min="5379" max="5379" style="1" width="16.7109375"/>
    <col customWidth="1" min="5380" max="5380" style="1" width="17"/>
    <col customWidth="1" min="5381" max="5381" style="1" width="16.7109375"/>
    <col customWidth="1" min="5382" max="5382" style="1" width="17"/>
    <col customWidth="1" min="5383" max="5383" style="1" width="16.7109375"/>
    <col customWidth="1" min="5384" max="5384" style="1" width="17"/>
    <col customWidth="1" min="5385" max="5391" style="1" width="16.7109375"/>
    <col customWidth="1" min="5392" max="5392" style="1" width="18"/>
    <col customWidth="1" min="5393" max="5394" style="1" width="10.7109375"/>
    <col customWidth="1" min="5395" max="5395" style="1" width="9.140625"/>
    <col customWidth="1" min="5396" max="5396" style="1" width="12.85546875"/>
    <col customWidth="1" min="5397" max="5397" style="1" width="23.42578125"/>
    <col customWidth="1" min="5398" max="5399" style="1" width="9.140625"/>
    <col bestFit="1" customWidth="1" min="5400" max="5400" style="1" width="10.5703125"/>
    <col customWidth="1" min="5401" max="5401" style="1" width="11.28515625"/>
    <col min="5402" max="5632" style="1" width="9.140625"/>
    <col customWidth="1" min="5633" max="5633" style="1" width="95.140625"/>
    <col customWidth="1" min="5634" max="5634" style="1" width="17"/>
    <col customWidth="1" min="5635" max="5635" style="1" width="16.7109375"/>
    <col customWidth="1" min="5636" max="5636" style="1" width="17"/>
    <col customWidth="1" min="5637" max="5637" style="1" width="16.7109375"/>
    <col customWidth="1" min="5638" max="5638" style="1" width="17"/>
    <col customWidth="1" min="5639" max="5639" style="1" width="16.7109375"/>
    <col customWidth="1" min="5640" max="5640" style="1" width="17"/>
    <col customWidth="1" min="5641" max="5647" style="1" width="16.7109375"/>
    <col customWidth="1" min="5648" max="5648" style="1" width="18"/>
    <col customWidth="1" min="5649" max="5650" style="1" width="10.7109375"/>
    <col customWidth="1" min="5651" max="5651" style="1" width="9.140625"/>
    <col customWidth="1" min="5652" max="5652" style="1" width="12.85546875"/>
    <col customWidth="1" min="5653" max="5653" style="1" width="23.42578125"/>
    <col customWidth="1" min="5654" max="5655" style="1" width="9.140625"/>
    <col bestFit="1" customWidth="1" min="5656" max="5656" style="1" width="10.5703125"/>
    <col customWidth="1" min="5657" max="5657" style="1" width="11.28515625"/>
    <col min="5658" max="5888" style="1" width="9.140625"/>
    <col customWidth="1" min="5889" max="5889" style="1" width="95.140625"/>
    <col customWidth="1" min="5890" max="5890" style="1" width="17"/>
    <col customWidth="1" min="5891" max="5891" style="1" width="16.7109375"/>
    <col customWidth="1" min="5892" max="5892" style="1" width="17"/>
    <col customWidth="1" min="5893" max="5893" style="1" width="16.7109375"/>
    <col customWidth="1" min="5894" max="5894" style="1" width="17"/>
    <col customWidth="1" min="5895" max="5895" style="1" width="16.7109375"/>
    <col customWidth="1" min="5896" max="5896" style="1" width="17"/>
    <col customWidth="1" min="5897" max="5903" style="1" width="16.7109375"/>
    <col customWidth="1" min="5904" max="5904" style="1" width="18"/>
    <col customWidth="1" min="5905" max="5906" style="1" width="10.7109375"/>
    <col customWidth="1" min="5907" max="5907" style="1" width="9.140625"/>
    <col customWidth="1" min="5908" max="5908" style="1" width="12.85546875"/>
    <col customWidth="1" min="5909" max="5909" style="1" width="23.42578125"/>
    <col customWidth="1" min="5910" max="5911" style="1" width="9.140625"/>
    <col bestFit="1" customWidth="1" min="5912" max="5912" style="1" width="10.5703125"/>
    <col customWidth="1" min="5913" max="5913" style="1" width="11.28515625"/>
    <col min="5914" max="6144" style="1" width="9.140625"/>
    <col customWidth="1" min="6145" max="6145" style="1" width="95.140625"/>
    <col customWidth="1" min="6146" max="6146" style="1" width="17"/>
    <col customWidth="1" min="6147" max="6147" style="1" width="16.7109375"/>
    <col customWidth="1" min="6148" max="6148" style="1" width="17"/>
    <col customWidth="1" min="6149" max="6149" style="1" width="16.7109375"/>
    <col customWidth="1" min="6150" max="6150" style="1" width="17"/>
    <col customWidth="1" min="6151" max="6151" style="1" width="16.7109375"/>
    <col customWidth="1" min="6152" max="6152" style="1" width="17"/>
    <col customWidth="1" min="6153" max="6159" style="1" width="16.7109375"/>
    <col customWidth="1" min="6160" max="6160" style="1" width="18"/>
    <col customWidth="1" min="6161" max="6162" style="1" width="10.7109375"/>
    <col customWidth="1" min="6163" max="6163" style="1" width="9.140625"/>
    <col customWidth="1" min="6164" max="6164" style="1" width="12.85546875"/>
    <col customWidth="1" min="6165" max="6165" style="1" width="23.42578125"/>
    <col customWidth="1" min="6166" max="6167" style="1" width="9.140625"/>
    <col bestFit="1" customWidth="1" min="6168" max="6168" style="1" width="10.5703125"/>
    <col customWidth="1" min="6169" max="6169" style="1" width="11.28515625"/>
    <col min="6170" max="6400" style="1" width="9.140625"/>
    <col customWidth="1" min="6401" max="6401" style="1" width="95.140625"/>
    <col customWidth="1" min="6402" max="6402" style="1" width="17"/>
    <col customWidth="1" min="6403" max="6403" style="1" width="16.7109375"/>
    <col customWidth="1" min="6404" max="6404" style="1" width="17"/>
    <col customWidth="1" min="6405" max="6405" style="1" width="16.7109375"/>
    <col customWidth="1" min="6406" max="6406" style="1" width="17"/>
    <col customWidth="1" min="6407" max="6407" style="1" width="16.7109375"/>
    <col customWidth="1" min="6408" max="6408" style="1" width="17"/>
    <col customWidth="1" min="6409" max="6415" style="1" width="16.7109375"/>
    <col customWidth="1" min="6416" max="6416" style="1" width="18"/>
    <col customWidth="1" min="6417" max="6418" style="1" width="10.7109375"/>
    <col customWidth="1" min="6419" max="6419" style="1" width="9.140625"/>
    <col customWidth="1" min="6420" max="6420" style="1" width="12.85546875"/>
    <col customWidth="1" min="6421" max="6421" style="1" width="23.42578125"/>
    <col customWidth="1" min="6422" max="6423" style="1" width="9.140625"/>
    <col bestFit="1" customWidth="1" min="6424" max="6424" style="1" width="10.5703125"/>
    <col customWidth="1" min="6425" max="6425" style="1" width="11.28515625"/>
    <col min="6426" max="6656" style="1" width="9.140625"/>
    <col customWidth="1" min="6657" max="6657" style="1" width="95.140625"/>
    <col customWidth="1" min="6658" max="6658" style="1" width="17"/>
    <col customWidth="1" min="6659" max="6659" style="1" width="16.7109375"/>
    <col customWidth="1" min="6660" max="6660" style="1" width="17"/>
    <col customWidth="1" min="6661" max="6661" style="1" width="16.7109375"/>
    <col customWidth="1" min="6662" max="6662" style="1" width="17"/>
    <col customWidth="1" min="6663" max="6663" style="1" width="16.7109375"/>
    <col customWidth="1" min="6664" max="6664" style="1" width="17"/>
    <col customWidth="1" min="6665" max="6671" style="1" width="16.7109375"/>
    <col customWidth="1" min="6672" max="6672" style="1" width="18"/>
    <col customWidth="1" min="6673" max="6674" style="1" width="10.7109375"/>
    <col customWidth="1" min="6675" max="6675" style="1" width="9.140625"/>
    <col customWidth="1" min="6676" max="6676" style="1" width="12.85546875"/>
    <col customWidth="1" min="6677" max="6677" style="1" width="23.42578125"/>
    <col customWidth="1" min="6678" max="6679" style="1" width="9.140625"/>
    <col bestFit="1" customWidth="1" min="6680" max="6680" style="1" width="10.5703125"/>
    <col customWidth="1" min="6681" max="6681" style="1" width="11.28515625"/>
    <col min="6682" max="6912" style="1" width="9.140625"/>
    <col customWidth="1" min="6913" max="6913" style="1" width="95.140625"/>
    <col customWidth="1" min="6914" max="6914" style="1" width="17"/>
    <col customWidth="1" min="6915" max="6915" style="1" width="16.7109375"/>
    <col customWidth="1" min="6916" max="6916" style="1" width="17"/>
    <col customWidth="1" min="6917" max="6917" style="1" width="16.7109375"/>
    <col customWidth="1" min="6918" max="6918" style="1" width="17"/>
    <col customWidth="1" min="6919" max="6919" style="1" width="16.7109375"/>
    <col customWidth="1" min="6920" max="6920" style="1" width="17"/>
    <col customWidth="1" min="6921" max="6927" style="1" width="16.7109375"/>
    <col customWidth="1" min="6928" max="6928" style="1" width="18"/>
    <col customWidth="1" min="6929" max="6930" style="1" width="10.7109375"/>
    <col customWidth="1" min="6931" max="6931" style="1" width="9.140625"/>
    <col customWidth="1" min="6932" max="6932" style="1" width="12.85546875"/>
    <col customWidth="1" min="6933" max="6933" style="1" width="23.42578125"/>
    <col customWidth="1" min="6934" max="6935" style="1" width="9.140625"/>
    <col bestFit="1" customWidth="1" min="6936" max="6936" style="1" width="10.5703125"/>
    <col customWidth="1" min="6937" max="6937" style="1" width="11.28515625"/>
    <col min="6938" max="7168" style="1" width="9.140625"/>
    <col customWidth="1" min="7169" max="7169" style="1" width="95.140625"/>
    <col customWidth="1" min="7170" max="7170" style="1" width="17"/>
    <col customWidth="1" min="7171" max="7171" style="1" width="16.7109375"/>
    <col customWidth="1" min="7172" max="7172" style="1" width="17"/>
    <col customWidth="1" min="7173" max="7173" style="1" width="16.7109375"/>
    <col customWidth="1" min="7174" max="7174" style="1" width="17"/>
    <col customWidth="1" min="7175" max="7175" style="1" width="16.7109375"/>
    <col customWidth="1" min="7176" max="7176" style="1" width="17"/>
    <col customWidth="1" min="7177" max="7183" style="1" width="16.7109375"/>
    <col customWidth="1" min="7184" max="7184" style="1" width="18"/>
    <col customWidth="1" min="7185" max="7186" style="1" width="10.7109375"/>
    <col customWidth="1" min="7187" max="7187" style="1" width="9.140625"/>
    <col customWidth="1" min="7188" max="7188" style="1" width="12.85546875"/>
    <col customWidth="1" min="7189" max="7189" style="1" width="23.42578125"/>
    <col customWidth="1" min="7190" max="7191" style="1" width="9.140625"/>
    <col bestFit="1" customWidth="1" min="7192" max="7192" style="1" width="10.5703125"/>
    <col customWidth="1" min="7193" max="7193" style="1" width="11.28515625"/>
    <col min="7194" max="7424" style="1" width="9.140625"/>
    <col customWidth="1" min="7425" max="7425" style="1" width="95.140625"/>
    <col customWidth="1" min="7426" max="7426" style="1" width="17"/>
    <col customWidth="1" min="7427" max="7427" style="1" width="16.7109375"/>
    <col customWidth="1" min="7428" max="7428" style="1" width="17"/>
    <col customWidth="1" min="7429" max="7429" style="1" width="16.7109375"/>
    <col customWidth="1" min="7430" max="7430" style="1" width="17"/>
    <col customWidth="1" min="7431" max="7431" style="1" width="16.7109375"/>
    <col customWidth="1" min="7432" max="7432" style="1" width="17"/>
    <col customWidth="1" min="7433" max="7439" style="1" width="16.7109375"/>
    <col customWidth="1" min="7440" max="7440" style="1" width="18"/>
    <col customWidth="1" min="7441" max="7442" style="1" width="10.7109375"/>
    <col customWidth="1" min="7443" max="7443" style="1" width="9.140625"/>
    <col customWidth="1" min="7444" max="7444" style="1" width="12.85546875"/>
    <col customWidth="1" min="7445" max="7445" style="1" width="23.42578125"/>
    <col customWidth="1" min="7446" max="7447" style="1" width="9.140625"/>
    <col bestFit="1" customWidth="1" min="7448" max="7448" style="1" width="10.5703125"/>
    <col customWidth="1" min="7449" max="7449" style="1" width="11.28515625"/>
    <col min="7450" max="7680" style="1" width="9.140625"/>
    <col customWidth="1" min="7681" max="7681" style="1" width="95.140625"/>
    <col customWidth="1" min="7682" max="7682" style="1" width="17"/>
    <col customWidth="1" min="7683" max="7683" style="1" width="16.7109375"/>
    <col customWidth="1" min="7684" max="7684" style="1" width="17"/>
    <col customWidth="1" min="7685" max="7685" style="1" width="16.7109375"/>
    <col customWidth="1" min="7686" max="7686" style="1" width="17"/>
    <col customWidth="1" min="7687" max="7687" style="1" width="16.7109375"/>
    <col customWidth="1" min="7688" max="7688" style="1" width="17"/>
    <col customWidth="1" min="7689" max="7695" style="1" width="16.7109375"/>
    <col customWidth="1" min="7696" max="7696" style="1" width="18"/>
    <col customWidth="1" min="7697" max="7698" style="1" width="10.7109375"/>
    <col customWidth="1" min="7699" max="7699" style="1" width="9.140625"/>
    <col customWidth="1" min="7700" max="7700" style="1" width="12.85546875"/>
    <col customWidth="1" min="7701" max="7701" style="1" width="23.42578125"/>
    <col customWidth="1" min="7702" max="7703" style="1" width="9.140625"/>
    <col bestFit="1" customWidth="1" min="7704" max="7704" style="1" width="10.5703125"/>
    <col customWidth="1" min="7705" max="7705" style="1" width="11.28515625"/>
    <col min="7706" max="7936" style="1" width="9.140625"/>
    <col customWidth="1" min="7937" max="7937" style="1" width="95.140625"/>
    <col customWidth="1" min="7938" max="7938" style="1" width="17"/>
    <col customWidth="1" min="7939" max="7939" style="1" width="16.7109375"/>
    <col customWidth="1" min="7940" max="7940" style="1" width="17"/>
    <col customWidth="1" min="7941" max="7941" style="1" width="16.7109375"/>
    <col customWidth="1" min="7942" max="7942" style="1" width="17"/>
    <col customWidth="1" min="7943" max="7943" style="1" width="16.7109375"/>
    <col customWidth="1" min="7944" max="7944" style="1" width="17"/>
    <col customWidth="1" min="7945" max="7951" style="1" width="16.7109375"/>
    <col customWidth="1" min="7952" max="7952" style="1" width="18"/>
    <col customWidth="1" min="7953" max="7954" style="1" width="10.7109375"/>
    <col customWidth="1" min="7955" max="7955" style="1" width="9.140625"/>
    <col customWidth="1" min="7956" max="7956" style="1" width="12.85546875"/>
    <col customWidth="1" min="7957" max="7957" style="1" width="23.42578125"/>
    <col customWidth="1" min="7958" max="7959" style="1" width="9.140625"/>
    <col bestFit="1" customWidth="1" min="7960" max="7960" style="1" width="10.5703125"/>
    <col customWidth="1" min="7961" max="7961" style="1" width="11.28515625"/>
    <col min="7962" max="8192" style="1" width="9.140625"/>
    <col customWidth="1" min="8193" max="8193" style="1" width="95.140625"/>
    <col customWidth="1" min="8194" max="8194" style="1" width="17"/>
    <col customWidth="1" min="8195" max="8195" style="1" width="16.7109375"/>
    <col customWidth="1" min="8196" max="8196" style="1" width="17"/>
    <col customWidth="1" min="8197" max="8197" style="1" width="16.7109375"/>
    <col customWidth="1" min="8198" max="8198" style="1" width="17"/>
    <col customWidth="1" min="8199" max="8199" style="1" width="16.7109375"/>
    <col customWidth="1" min="8200" max="8200" style="1" width="17"/>
    <col customWidth="1" min="8201" max="8207" style="1" width="16.7109375"/>
    <col customWidth="1" min="8208" max="8208" style="1" width="18"/>
    <col customWidth="1" min="8209" max="8210" style="1" width="10.7109375"/>
    <col customWidth="1" min="8211" max="8211" style="1" width="9.140625"/>
    <col customWidth="1" min="8212" max="8212" style="1" width="12.85546875"/>
    <col customWidth="1" min="8213" max="8213" style="1" width="23.42578125"/>
    <col customWidth="1" min="8214" max="8215" style="1" width="9.140625"/>
    <col bestFit="1" customWidth="1" min="8216" max="8216" style="1" width="10.5703125"/>
    <col customWidth="1" min="8217" max="8217" style="1" width="11.28515625"/>
    <col min="8218" max="8448" style="1" width="9.140625"/>
    <col customWidth="1" min="8449" max="8449" style="1" width="95.140625"/>
    <col customWidth="1" min="8450" max="8450" style="1" width="17"/>
    <col customWidth="1" min="8451" max="8451" style="1" width="16.7109375"/>
    <col customWidth="1" min="8452" max="8452" style="1" width="17"/>
    <col customWidth="1" min="8453" max="8453" style="1" width="16.7109375"/>
    <col customWidth="1" min="8454" max="8454" style="1" width="17"/>
    <col customWidth="1" min="8455" max="8455" style="1" width="16.7109375"/>
    <col customWidth="1" min="8456" max="8456" style="1" width="17"/>
    <col customWidth="1" min="8457" max="8463" style="1" width="16.7109375"/>
    <col customWidth="1" min="8464" max="8464" style="1" width="18"/>
    <col customWidth="1" min="8465" max="8466" style="1" width="10.7109375"/>
    <col customWidth="1" min="8467" max="8467" style="1" width="9.140625"/>
    <col customWidth="1" min="8468" max="8468" style="1" width="12.85546875"/>
    <col customWidth="1" min="8469" max="8469" style="1" width="23.42578125"/>
    <col customWidth="1" min="8470" max="8471" style="1" width="9.140625"/>
    <col bestFit="1" customWidth="1" min="8472" max="8472" style="1" width="10.5703125"/>
    <col customWidth="1" min="8473" max="8473" style="1" width="11.28515625"/>
    <col min="8474" max="8704" style="1" width="9.140625"/>
    <col customWidth="1" min="8705" max="8705" style="1" width="95.140625"/>
    <col customWidth="1" min="8706" max="8706" style="1" width="17"/>
    <col customWidth="1" min="8707" max="8707" style="1" width="16.7109375"/>
    <col customWidth="1" min="8708" max="8708" style="1" width="17"/>
    <col customWidth="1" min="8709" max="8709" style="1" width="16.7109375"/>
    <col customWidth="1" min="8710" max="8710" style="1" width="17"/>
    <col customWidth="1" min="8711" max="8711" style="1" width="16.7109375"/>
    <col customWidth="1" min="8712" max="8712" style="1" width="17"/>
    <col customWidth="1" min="8713" max="8719" style="1" width="16.7109375"/>
    <col customWidth="1" min="8720" max="8720" style="1" width="18"/>
    <col customWidth="1" min="8721" max="8722" style="1" width="10.7109375"/>
    <col customWidth="1" min="8723" max="8723" style="1" width="9.140625"/>
    <col customWidth="1" min="8724" max="8724" style="1" width="12.85546875"/>
    <col customWidth="1" min="8725" max="8725" style="1" width="23.42578125"/>
    <col customWidth="1" min="8726" max="8727" style="1" width="9.140625"/>
    <col bestFit="1" customWidth="1" min="8728" max="8728" style="1" width="10.5703125"/>
    <col customWidth="1" min="8729" max="8729" style="1" width="11.28515625"/>
    <col min="8730" max="8960" style="1" width="9.140625"/>
    <col customWidth="1" min="8961" max="8961" style="1" width="95.140625"/>
    <col customWidth="1" min="8962" max="8962" style="1" width="17"/>
    <col customWidth="1" min="8963" max="8963" style="1" width="16.7109375"/>
    <col customWidth="1" min="8964" max="8964" style="1" width="17"/>
    <col customWidth="1" min="8965" max="8965" style="1" width="16.7109375"/>
    <col customWidth="1" min="8966" max="8966" style="1" width="17"/>
    <col customWidth="1" min="8967" max="8967" style="1" width="16.7109375"/>
    <col customWidth="1" min="8968" max="8968" style="1" width="17"/>
    <col customWidth="1" min="8969" max="8975" style="1" width="16.7109375"/>
    <col customWidth="1" min="8976" max="8976" style="1" width="18"/>
    <col customWidth="1" min="8977" max="8978" style="1" width="10.7109375"/>
    <col customWidth="1" min="8979" max="8979" style="1" width="9.140625"/>
    <col customWidth="1" min="8980" max="8980" style="1" width="12.85546875"/>
    <col customWidth="1" min="8981" max="8981" style="1" width="23.42578125"/>
    <col customWidth="1" min="8982" max="8983" style="1" width="9.140625"/>
    <col bestFit="1" customWidth="1" min="8984" max="8984" style="1" width="10.5703125"/>
    <col customWidth="1" min="8985" max="8985" style="1" width="11.28515625"/>
    <col min="8986" max="9216" style="1" width="9.140625"/>
    <col customWidth="1" min="9217" max="9217" style="1" width="95.140625"/>
    <col customWidth="1" min="9218" max="9218" style="1" width="17"/>
    <col customWidth="1" min="9219" max="9219" style="1" width="16.7109375"/>
    <col customWidth="1" min="9220" max="9220" style="1" width="17"/>
    <col customWidth="1" min="9221" max="9221" style="1" width="16.7109375"/>
    <col customWidth="1" min="9222" max="9222" style="1" width="17"/>
    <col customWidth="1" min="9223" max="9223" style="1" width="16.7109375"/>
    <col customWidth="1" min="9224" max="9224" style="1" width="17"/>
    <col customWidth="1" min="9225" max="9231" style="1" width="16.7109375"/>
    <col customWidth="1" min="9232" max="9232" style="1" width="18"/>
    <col customWidth="1" min="9233" max="9234" style="1" width="10.7109375"/>
    <col customWidth="1" min="9235" max="9235" style="1" width="9.140625"/>
    <col customWidth="1" min="9236" max="9236" style="1" width="12.85546875"/>
    <col customWidth="1" min="9237" max="9237" style="1" width="23.42578125"/>
    <col customWidth="1" min="9238" max="9239" style="1" width="9.140625"/>
    <col bestFit="1" customWidth="1" min="9240" max="9240" style="1" width="10.5703125"/>
    <col customWidth="1" min="9241" max="9241" style="1" width="11.28515625"/>
    <col min="9242" max="9472" style="1" width="9.140625"/>
    <col customWidth="1" min="9473" max="9473" style="1" width="95.140625"/>
    <col customWidth="1" min="9474" max="9474" style="1" width="17"/>
    <col customWidth="1" min="9475" max="9475" style="1" width="16.7109375"/>
    <col customWidth="1" min="9476" max="9476" style="1" width="17"/>
    <col customWidth="1" min="9477" max="9477" style="1" width="16.7109375"/>
    <col customWidth="1" min="9478" max="9478" style="1" width="17"/>
    <col customWidth="1" min="9479" max="9479" style="1" width="16.7109375"/>
    <col customWidth="1" min="9480" max="9480" style="1" width="17"/>
    <col customWidth="1" min="9481" max="9487" style="1" width="16.7109375"/>
    <col customWidth="1" min="9488" max="9488" style="1" width="18"/>
    <col customWidth="1" min="9489" max="9490" style="1" width="10.7109375"/>
    <col customWidth="1" min="9491" max="9491" style="1" width="9.140625"/>
    <col customWidth="1" min="9492" max="9492" style="1" width="12.85546875"/>
    <col customWidth="1" min="9493" max="9493" style="1" width="23.42578125"/>
    <col customWidth="1" min="9494" max="9495" style="1" width="9.140625"/>
    <col bestFit="1" customWidth="1" min="9496" max="9496" style="1" width="10.5703125"/>
    <col customWidth="1" min="9497" max="9497" style="1" width="11.28515625"/>
    <col min="9498" max="9728" style="1" width="9.140625"/>
    <col customWidth="1" min="9729" max="9729" style="1" width="95.140625"/>
    <col customWidth="1" min="9730" max="9730" style="1" width="17"/>
    <col customWidth="1" min="9731" max="9731" style="1" width="16.7109375"/>
    <col customWidth="1" min="9732" max="9732" style="1" width="17"/>
    <col customWidth="1" min="9733" max="9733" style="1" width="16.7109375"/>
    <col customWidth="1" min="9734" max="9734" style="1" width="17"/>
    <col customWidth="1" min="9735" max="9735" style="1" width="16.7109375"/>
    <col customWidth="1" min="9736" max="9736" style="1" width="17"/>
    <col customWidth="1" min="9737" max="9743" style="1" width="16.7109375"/>
    <col customWidth="1" min="9744" max="9744" style="1" width="18"/>
    <col customWidth="1" min="9745" max="9746" style="1" width="10.7109375"/>
    <col customWidth="1" min="9747" max="9747" style="1" width="9.140625"/>
    <col customWidth="1" min="9748" max="9748" style="1" width="12.85546875"/>
    <col customWidth="1" min="9749" max="9749" style="1" width="23.42578125"/>
    <col customWidth="1" min="9750" max="9751" style="1" width="9.140625"/>
    <col bestFit="1" customWidth="1" min="9752" max="9752" style="1" width="10.5703125"/>
    <col customWidth="1" min="9753" max="9753" style="1" width="11.28515625"/>
    <col min="9754" max="9984" style="1" width="9.140625"/>
    <col customWidth="1" min="9985" max="9985" style="1" width="95.140625"/>
    <col customWidth="1" min="9986" max="9986" style="1" width="17"/>
    <col customWidth="1" min="9987" max="9987" style="1" width="16.7109375"/>
    <col customWidth="1" min="9988" max="9988" style="1" width="17"/>
    <col customWidth="1" min="9989" max="9989" style="1" width="16.7109375"/>
    <col customWidth="1" min="9990" max="9990" style="1" width="17"/>
    <col customWidth="1" min="9991" max="9991" style="1" width="16.7109375"/>
    <col customWidth="1" min="9992" max="9992" style="1" width="17"/>
    <col customWidth="1" min="9993" max="9999" style="1" width="16.7109375"/>
    <col customWidth="1" min="10000" max="10000" style="1" width="18"/>
    <col customWidth="1" min="10001" max="10002" style="1" width="10.7109375"/>
    <col customWidth="1" min="10003" max="10003" style="1" width="9.140625"/>
    <col customWidth="1" min="10004" max="10004" style="1" width="12.85546875"/>
    <col customWidth="1" min="10005" max="10005" style="1" width="23.42578125"/>
    <col customWidth="1" min="10006" max="10007" style="1" width="9.140625"/>
    <col bestFit="1" customWidth="1" min="10008" max="10008" style="1" width="10.5703125"/>
    <col customWidth="1" min="10009" max="10009" style="1" width="11.28515625"/>
    <col min="10010" max="10240" style="1" width="9.140625"/>
    <col customWidth="1" min="10241" max="10241" style="1" width="95.140625"/>
    <col customWidth="1" min="10242" max="10242" style="1" width="17"/>
    <col customWidth="1" min="10243" max="10243" style="1" width="16.7109375"/>
    <col customWidth="1" min="10244" max="10244" style="1" width="17"/>
    <col customWidth="1" min="10245" max="10245" style="1" width="16.7109375"/>
    <col customWidth="1" min="10246" max="10246" style="1" width="17"/>
    <col customWidth="1" min="10247" max="10247" style="1" width="16.7109375"/>
    <col customWidth="1" min="10248" max="10248" style="1" width="17"/>
    <col customWidth="1" min="10249" max="10255" style="1" width="16.7109375"/>
    <col customWidth="1" min="10256" max="10256" style="1" width="18"/>
    <col customWidth="1" min="10257" max="10258" style="1" width="10.7109375"/>
    <col customWidth="1" min="10259" max="10259" style="1" width="9.140625"/>
    <col customWidth="1" min="10260" max="10260" style="1" width="12.85546875"/>
    <col customWidth="1" min="10261" max="10261" style="1" width="23.42578125"/>
    <col customWidth="1" min="10262" max="10263" style="1" width="9.140625"/>
    <col bestFit="1" customWidth="1" min="10264" max="10264" style="1" width="10.5703125"/>
    <col customWidth="1" min="10265" max="10265" style="1" width="11.28515625"/>
    <col min="10266" max="10496" style="1" width="9.140625"/>
    <col customWidth="1" min="10497" max="10497" style="1" width="95.140625"/>
    <col customWidth="1" min="10498" max="10498" style="1" width="17"/>
    <col customWidth="1" min="10499" max="10499" style="1" width="16.7109375"/>
    <col customWidth="1" min="10500" max="10500" style="1" width="17"/>
    <col customWidth="1" min="10501" max="10501" style="1" width="16.7109375"/>
    <col customWidth="1" min="10502" max="10502" style="1" width="17"/>
    <col customWidth="1" min="10503" max="10503" style="1" width="16.7109375"/>
    <col customWidth="1" min="10504" max="10504" style="1" width="17"/>
    <col customWidth="1" min="10505" max="10511" style="1" width="16.7109375"/>
    <col customWidth="1" min="10512" max="10512" style="1" width="18"/>
    <col customWidth="1" min="10513" max="10514" style="1" width="10.7109375"/>
    <col customWidth="1" min="10515" max="10515" style="1" width="9.140625"/>
    <col customWidth="1" min="10516" max="10516" style="1" width="12.85546875"/>
    <col customWidth="1" min="10517" max="10517" style="1" width="23.42578125"/>
    <col customWidth="1" min="10518" max="10519" style="1" width="9.140625"/>
    <col bestFit="1" customWidth="1" min="10520" max="10520" style="1" width="10.5703125"/>
    <col customWidth="1" min="10521" max="10521" style="1" width="11.28515625"/>
    <col min="10522" max="10752" style="1" width="9.140625"/>
    <col customWidth="1" min="10753" max="10753" style="1" width="95.140625"/>
    <col customWidth="1" min="10754" max="10754" style="1" width="17"/>
    <col customWidth="1" min="10755" max="10755" style="1" width="16.7109375"/>
    <col customWidth="1" min="10756" max="10756" style="1" width="17"/>
    <col customWidth="1" min="10757" max="10757" style="1" width="16.7109375"/>
    <col customWidth="1" min="10758" max="10758" style="1" width="17"/>
    <col customWidth="1" min="10759" max="10759" style="1" width="16.7109375"/>
    <col customWidth="1" min="10760" max="10760" style="1" width="17"/>
    <col customWidth="1" min="10761" max="10767" style="1" width="16.7109375"/>
    <col customWidth="1" min="10768" max="10768" style="1" width="18"/>
    <col customWidth="1" min="10769" max="10770" style="1" width="10.7109375"/>
    <col customWidth="1" min="10771" max="10771" style="1" width="9.140625"/>
    <col customWidth="1" min="10772" max="10772" style="1" width="12.85546875"/>
    <col customWidth="1" min="10773" max="10773" style="1" width="23.42578125"/>
    <col customWidth="1" min="10774" max="10775" style="1" width="9.140625"/>
    <col bestFit="1" customWidth="1" min="10776" max="10776" style="1" width="10.5703125"/>
    <col customWidth="1" min="10777" max="10777" style="1" width="11.28515625"/>
    <col min="10778" max="11008" style="1" width="9.140625"/>
    <col customWidth="1" min="11009" max="11009" style="1" width="95.140625"/>
    <col customWidth="1" min="11010" max="11010" style="1" width="17"/>
    <col customWidth="1" min="11011" max="11011" style="1" width="16.7109375"/>
    <col customWidth="1" min="11012" max="11012" style="1" width="17"/>
    <col customWidth="1" min="11013" max="11013" style="1" width="16.7109375"/>
    <col customWidth="1" min="11014" max="11014" style="1" width="17"/>
    <col customWidth="1" min="11015" max="11015" style="1" width="16.7109375"/>
    <col customWidth="1" min="11016" max="11016" style="1" width="17"/>
    <col customWidth="1" min="11017" max="11023" style="1" width="16.7109375"/>
    <col customWidth="1" min="11024" max="11024" style="1" width="18"/>
    <col customWidth="1" min="11025" max="11026" style="1" width="10.7109375"/>
    <col customWidth="1" min="11027" max="11027" style="1" width="9.140625"/>
    <col customWidth="1" min="11028" max="11028" style="1" width="12.85546875"/>
    <col customWidth="1" min="11029" max="11029" style="1" width="23.42578125"/>
    <col customWidth="1" min="11030" max="11031" style="1" width="9.140625"/>
    <col bestFit="1" customWidth="1" min="11032" max="11032" style="1" width="10.5703125"/>
    <col customWidth="1" min="11033" max="11033" style="1" width="11.28515625"/>
    <col min="11034" max="11264" style="1" width="9.140625"/>
    <col customWidth="1" min="11265" max="11265" style="1" width="95.140625"/>
    <col customWidth="1" min="11266" max="11266" style="1" width="17"/>
    <col customWidth="1" min="11267" max="11267" style="1" width="16.7109375"/>
    <col customWidth="1" min="11268" max="11268" style="1" width="17"/>
    <col customWidth="1" min="11269" max="11269" style="1" width="16.7109375"/>
    <col customWidth="1" min="11270" max="11270" style="1" width="17"/>
    <col customWidth="1" min="11271" max="11271" style="1" width="16.7109375"/>
    <col customWidth="1" min="11272" max="11272" style="1" width="17"/>
    <col customWidth="1" min="11273" max="11279" style="1" width="16.7109375"/>
    <col customWidth="1" min="11280" max="11280" style="1" width="18"/>
    <col customWidth="1" min="11281" max="11282" style="1" width="10.7109375"/>
    <col customWidth="1" min="11283" max="11283" style="1" width="9.140625"/>
    <col customWidth="1" min="11284" max="11284" style="1" width="12.85546875"/>
    <col customWidth="1" min="11285" max="11285" style="1" width="23.42578125"/>
    <col customWidth="1" min="11286" max="11287" style="1" width="9.140625"/>
    <col bestFit="1" customWidth="1" min="11288" max="11288" style="1" width="10.5703125"/>
    <col customWidth="1" min="11289" max="11289" style="1" width="11.28515625"/>
    <col min="11290" max="11520" style="1" width="9.140625"/>
    <col customWidth="1" min="11521" max="11521" style="1" width="95.140625"/>
    <col customWidth="1" min="11522" max="11522" style="1" width="17"/>
    <col customWidth="1" min="11523" max="11523" style="1" width="16.7109375"/>
    <col customWidth="1" min="11524" max="11524" style="1" width="17"/>
    <col customWidth="1" min="11525" max="11525" style="1" width="16.7109375"/>
    <col customWidth="1" min="11526" max="11526" style="1" width="17"/>
    <col customWidth="1" min="11527" max="11527" style="1" width="16.7109375"/>
    <col customWidth="1" min="11528" max="11528" style="1" width="17"/>
    <col customWidth="1" min="11529" max="11535" style="1" width="16.7109375"/>
    <col customWidth="1" min="11536" max="11536" style="1" width="18"/>
    <col customWidth="1" min="11537" max="11538" style="1" width="10.7109375"/>
    <col customWidth="1" min="11539" max="11539" style="1" width="9.140625"/>
    <col customWidth="1" min="11540" max="11540" style="1" width="12.85546875"/>
    <col customWidth="1" min="11541" max="11541" style="1" width="23.42578125"/>
    <col customWidth="1" min="11542" max="11543" style="1" width="9.140625"/>
    <col bestFit="1" customWidth="1" min="11544" max="11544" style="1" width="10.5703125"/>
    <col customWidth="1" min="11545" max="11545" style="1" width="11.28515625"/>
    <col min="11546" max="11776" style="1" width="9.140625"/>
    <col customWidth="1" min="11777" max="11777" style="1" width="95.140625"/>
    <col customWidth="1" min="11778" max="11778" style="1" width="17"/>
    <col customWidth="1" min="11779" max="11779" style="1" width="16.7109375"/>
    <col customWidth="1" min="11780" max="11780" style="1" width="17"/>
    <col customWidth="1" min="11781" max="11781" style="1" width="16.7109375"/>
    <col customWidth="1" min="11782" max="11782" style="1" width="17"/>
    <col customWidth="1" min="11783" max="11783" style="1" width="16.7109375"/>
    <col customWidth="1" min="11784" max="11784" style="1" width="17"/>
    <col customWidth="1" min="11785" max="11791" style="1" width="16.7109375"/>
    <col customWidth="1" min="11792" max="11792" style="1" width="18"/>
    <col customWidth="1" min="11793" max="11794" style="1" width="10.7109375"/>
    <col customWidth="1" min="11795" max="11795" style="1" width="9.140625"/>
    <col customWidth="1" min="11796" max="11796" style="1" width="12.85546875"/>
    <col customWidth="1" min="11797" max="11797" style="1" width="23.42578125"/>
    <col customWidth="1" min="11798" max="11799" style="1" width="9.140625"/>
    <col bestFit="1" customWidth="1" min="11800" max="11800" style="1" width="10.5703125"/>
    <col customWidth="1" min="11801" max="11801" style="1" width="11.28515625"/>
    <col min="11802" max="12032" style="1" width="9.140625"/>
    <col customWidth="1" min="12033" max="12033" style="1" width="95.140625"/>
    <col customWidth="1" min="12034" max="12034" style="1" width="17"/>
    <col customWidth="1" min="12035" max="12035" style="1" width="16.7109375"/>
    <col customWidth="1" min="12036" max="12036" style="1" width="17"/>
    <col customWidth="1" min="12037" max="12037" style="1" width="16.7109375"/>
    <col customWidth="1" min="12038" max="12038" style="1" width="17"/>
    <col customWidth="1" min="12039" max="12039" style="1" width="16.7109375"/>
    <col customWidth="1" min="12040" max="12040" style="1" width="17"/>
    <col customWidth="1" min="12041" max="12047" style="1" width="16.7109375"/>
    <col customWidth="1" min="12048" max="12048" style="1" width="18"/>
    <col customWidth="1" min="12049" max="12050" style="1" width="10.7109375"/>
    <col customWidth="1" min="12051" max="12051" style="1" width="9.140625"/>
    <col customWidth="1" min="12052" max="12052" style="1" width="12.85546875"/>
    <col customWidth="1" min="12053" max="12053" style="1" width="23.42578125"/>
    <col customWidth="1" min="12054" max="12055" style="1" width="9.140625"/>
    <col bestFit="1" customWidth="1" min="12056" max="12056" style="1" width="10.5703125"/>
    <col customWidth="1" min="12057" max="12057" style="1" width="11.28515625"/>
    <col min="12058" max="12288" style="1" width="9.140625"/>
    <col customWidth="1" min="12289" max="12289" style="1" width="95.140625"/>
    <col customWidth="1" min="12290" max="12290" style="1" width="17"/>
    <col customWidth="1" min="12291" max="12291" style="1" width="16.7109375"/>
    <col customWidth="1" min="12292" max="12292" style="1" width="17"/>
    <col customWidth="1" min="12293" max="12293" style="1" width="16.7109375"/>
    <col customWidth="1" min="12294" max="12294" style="1" width="17"/>
    <col customWidth="1" min="12295" max="12295" style="1" width="16.7109375"/>
    <col customWidth="1" min="12296" max="12296" style="1" width="17"/>
    <col customWidth="1" min="12297" max="12303" style="1" width="16.7109375"/>
    <col customWidth="1" min="12304" max="12304" style="1" width="18"/>
    <col customWidth="1" min="12305" max="12306" style="1" width="10.7109375"/>
    <col customWidth="1" min="12307" max="12307" style="1" width="9.140625"/>
    <col customWidth="1" min="12308" max="12308" style="1" width="12.85546875"/>
    <col customWidth="1" min="12309" max="12309" style="1" width="23.42578125"/>
    <col customWidth="1" min="12310" max="12311" style="1" width="9.140625"/>
    <col bestFit="1" customWidth="1" min="12312" max="12312" style="1" width="10.5703125"/>
    <col customWidth="1" min="12313" max="12313" style="1" width="11.28515625"/>
    <col min="12314" max="12544" style="1" width="9.140625"/>
    <col customWidth="1" min="12545" max="12545" style="1" width="95.140625"/>
    <col customWidth="1" min="12546" max="12546" style="1" width="17"/>
    <col customWidth="1" min="12547" max="12547" style="1" width="16.7109375"/>
    <col customWidth="1" min="12548" max="12548" style="1" width="17"/>
    <col customWidth="1" min="12549" max="12549" style="1" width="16.7109375"/>
    <col customWidth="1" min="12550" max="12550" style="1" width="17"/>
    <col customWidth="1" min="12551" max="12551" style="1" width="16.7109375"/>
    <col customWidth="1" min="12552" max="12552" style="1" width="17"/>
    <col customWidth="1" min="12553" max="12559" style="1" width="16.7109375"/>
    <col customWidth="1" min="12560" max="12560" style="1" width="18"/>
    <col customWidth="1" min="12561" max="12562" style="1" width="10.7109375"/>
    <col customWidth="1" min="12563" max="12563" style="1" width="9.140625"/>
    <col customWidth="1" min="12564" max="12564" style="1" width="12.85546875"/>
    <col customWidth="1" min="12565" max="12565" style="1" width="23.42578125"/>
    <col customWidth="1" min="12566" max="12567" style="1" width="9.140625"/>
    <col bestFit="1" customWidth="1" min="12568" max="12568" style="1" width="10.5703125"/>
    <col customWidth="1" min="12569" max="12569" style="1" width="11.28515625"/>
    <col min="12570" max="12800" style="1" width="9.140625"/>
    <col customWidth="1" min="12801" max="12801" style="1" width="95.140625"/>
    <col customWidth="1" min="12802" max="12802" style="1" width="17"/>
    <col customWidth="1" min="12803" max="12803" style="1" width="16.7109375"/>
    <col customWidth="1" min="12804" max="12804" style="1" width="17"/>
    <col customWidth="1" min="12805" max="12805" style="1" width="16.7109375"/>
    <col customWidth="1" min="12806" max="12806" style="1" width="17"/>
    <col customWidth="1" min="12807" max="12807" style="1" width="16.7109375"/>
    <col customWidth="1" min="12808" max="12808" style="1" width="17"/>
    <col customWidth="1" min="12809" max="12815" style="1" width="16.7109375"/>
    <col customWidth="1" min="12816" max="12816" style="1" width="18"/>
    <col customWidth="1" min="12817" max="12818" style="1" width="10.7109375"/>
    <col customWidth="1" min="12819" max="12819" style="1" width="9.140625"/>
    <col customWidth="1" min="12820" max="12820" style="1" width="12.85546875"/>
    <col customWidth="1" min="12821" max="12821" style="1" width="23.42578125"/>
    <col customWidth="1" min="12822" max="12823" style="1" width="9.140625"/>
    <col bestFit="1" customWidth="1" min="12824" max="12824" style="1" width="10.5703125"/>
    <col customWidth="1" min="12825" max="12825" style="1" width="11.28515625"/>
    <col min="12826" max="13056" style="1" width="9.140625"/>
    <col customWidth="1" min="13057" max="13057" style="1" width="95.140625"/>
    <col customWidth="1" min="13058" max="13058" style="1" width="17"/>
    <col customWidth="1" min="13059" max="13059" style="1" width="16.7109375"/>
    <col customWidth="1" min="13060" max="13060" style="1" width="17"/>
    <col customWidth="1" min="13061" max="13061" style="1" width="16.7109375"/>
    <col customWidth="1" min="13062" max="13062" style="1" width="17"/>
    <col customWidth="1" min="13063" max="13063" style="1" width="16.7109375"/>
    <col customWidth="1" min="13064" max="13064" style="1" width="17"/>
    <col customWidth="1" min="13065" max="13071" style="1" width="16.7109375"/>
    <col customWidth="1" min="13072" max="13072" style="1" width="18"/>
    <col customWidth="1" min="13073" max="13074" style="1" width="10.7109375"/>
    <col customWidth="1" min="13075" max="13075" style="1" width="9.140625"/>
    <col customWidth="1" min="13076" max="13076" style="1" width="12.85546875"/>
    <col customWidth="1" min="13077" max="13077" style="1" width="23.42578125"/>
    <col customWidth="1" min="13078" max="13079" style="1" width="9.140625"/>
    <col bestFit="1" customWidth="1" min="13080" max="13080" style="1" width="10.5703125"/>
    <col customWidth="1" min="13081" max="13081" style="1" width="11.28515625"/>
    <col min="13082" max="13312" style="1" width="9.140625"/>
    <col customWidth="1" min="13313" max="13313" style="1" width="95.140625"/>
    <col customWidth="1" min="13314" max="13314" style="1" width="17"/>
    <col customWidth="1" min="13315" max="13315" style="1" width="16.7109375"/>
    <col customWidth="1" min="13316" max="13316" style="1" width="17"/>
    <col customWidth="1" min="13317" max="13317" style="1" width="16.7109375"/>
    <col customWidth="1" min="13318" max="13318" style="1" width="17"/>
    <col customWidth="1" min="13319" max="13319" style="1" width="16.7109375"/>
    <col customWidth="1" min="13320" max="13320" style="1" width="17"/>
    <col customWidth="1" min="13321" max="13327" style="1" width="16.7109375"/>
    <col customWidth="1" min="13328" max="13328" style="1" width="18"/>
    <col customWidth="1" min="13329" max="13330" style="1" width="10.7109375"/>
    <col customWidth="1" min="13331" max="13331" style="1" width="9.140625"/>
    <col customWidth="1" min="13332" max="13332" style="1" width="12.85546875"/>
    <col customWidth="1" min="13333" max="13333" style="1" width="23.42578125"/>
    <col customWidth="1" min="13334" max="13335" style="1" width="9.140625"/>
    <col bestFit="1" customWidth="1" min="13336" max="13336" style="1" width="10.5703125"/>
    <col customWidth="1" min="13337" max="13337" style="1" width="11.28515625"/>
    <col min="13338" max="13568" style="1" width="9.140625"/>
    <col customWidth="1" min="13569" max="13569" style="1" width="95.140625"/>
    <col customWidth="1" min="13570" max="13570" style="1" width="17"/>
    <col customWidth="1" min="13571" max="13571" style="1" width="16.7109375"/>
    <col customWidth="1" min="13572" max="13572" style="1" width="17"/>
    <col customWidth="1" min="13573" max="13573" style="1" width="16.7109375"/>
    <col customWidth="1" min="13574" max="13574" style="1" width="17"/>
    <col customWidth="1" min="13575" max="13575" style="1" width="16.7109375"/>
    <col customWidth="1" min="13576" max="13576" style="1" width="17"/>
    <col customWidth="1" min="13577" max="13583" style="1" width="16.7109375"/>
    <col customWidth="1" min="13584" max="13584" style="1" width="18"/>
    <col customWidth="1" min="13585" max="13586" style="1" width="10.7109375"/>
    <col customWidth="1" min="13587" max="13587" style="1" width="9.140625"/>
    <col customWidth="1" min="13588" max="13588" style="1" width="12.85546875"/>
    <col customWidth="1" min="13589" max="13589" style="1" width="23.42578125"/>
    <col customWidth="1" min="13590" max="13591" style="1" width="9.140625"/>
    <col bestFit="1" customWidth="1" min="13592" max="13592" style="1" width="10.5703125"/>
    <col customWidth="1" min="13593" max="13593" style="1" width="11.28515625"/>
    <col min="13594" max="13824" style="1" width="9.140625"/>
    <col customWidth="1" min="13825" max="13825" style="1" width="95.140625"/>
    <col customWidth="1" min="13826" max="13826" style="1" width="17"/>
    <col customWidth="1" min="13827" max="13827" style="1" width="16.7109375"/>
    <col customWidth="1" min="13828" max="13828" style="1" width="17"/>
    <col customWidth="1" min="13829" max="13829" style="1" width="16.7109375"/>
    <col customWidth="1" min="13830" max="13830" style="1" width="17"/>
    <col customWidth="1" min="13831" max="13831" style="1" width="16.7109375"/>
    <col customWidth="1" min="13832" max="13832" style="1" width="17"/>
    <col customWidth="1" min="13833" max="13839" style="1" width="16.7109375"/>
    <col customWidth="1" min="13840" max="13840" style="1" width="18"/>
    <col customWidth="1" min="13841" max="13842" style="1" width="10.7109375"/>
    <col customWidth="1" min="13843" max="13843" style="1" width="9.140625"/>
    <col customWidth="1" min="13844" max="13844" style="1" width="12.85546875"/>
    <col customWidth="1" min="13845" max="13845" style="1" width="23.42578125"/>
    <col customWidth="1" min="13846" max="13847" style="1" width="9.140625"/>
    <col bestFit="1" customWidth="1" min="13848" max="13848" style="1" width="10.5703125"/>
    <col customWidth="1" min="13849" max="13849" style="1" width="11.28515625"/>
    <col min="13850" max="14080" style="1" width="9.140625"/>
    <col customWidth="1" min="14081" max="14081" style="1" width="95.140625"/>
    <col customWidth="1" min="14082" max="14082" style="1" width="17"/>
    <col customWidth="1" min="14083" max="14083" style="1" width="16.7109375"/>
    <col customWidth="1" min="14084" max="14084" style="1" width="17"/>
    <col customWidth="1" min="14085" max="14085" style="1" width="16.7109375"/>
    <col customWidth="1" min="14086" max="14086" style="1" width="17"/>
    <col customWidth="1" min="14087" max="14087" style="1" width="16.7109375"/>
    <col customWidth="1" min="14088" max="14088" style="1" width="17"/>
    <col customWidth="1" min="14089" max="14095" style="1" width="16.7109375"/>
    <col customWidth="1" min="14096" max="14096" style="1" width="18"/>
    <col customWidth="1" min="14097" max="14098" style="1" width="10.7109375"/>
    <col customWidth="1" min="14099" max="14099" style="1" width="9.140625"/>
    <col customWidth="1" min="14100" max="14100" style="1" width="12.85546875"/>
    <col customWidth="1" min="14101" max="14101" style="1" width="23.42578125"/>
    <col customWidth="1" min="14102" max="14103" style="1" width="9.140625"/>
    <col bestFit="1" customWidth="1" min="14104" max="14104" style="1" width="10.5703125"/>
    <col customWidth="1" min="14105" max="14105" style="1" width="11.28515625"/>
    <col min="14106" max="14336" style="1" width="9.140625"/>
    <col customWidth="1" min="14337" max="14337" style="1" width="95.140625"/>
    <col customWidth="1" min="14338" max="14338" style="1" width="17"/>
    <col customWidth="1" min="14339" max="14339" style="1" width="16.7109375"/>
    <col customWidth="1" min="14340" max="14340" style="1" width="17"/>
    <col customWidth="1" min="14341" max="14341" style="1" width="16.7109375"/>
    <col customWidth="1" min="14342" max="14342" style="1" width="17"/>
    <col customWidth="1" min="14343" max="14343" style="1" width="16.7109375"/>
    <col customWidth="1" min="14344" max="14344" style="1" width="17"/>
    <col customWidth="1" min="14345" max="14351" style="1" width="16.7109375"/>
    <col customWidth="1" min="14352" max="14352" style="1" width="18"/>
    <col customWidth="1" min="14353" max="14354" style="1" width="10.7109375"/>
    <col customWidth="1" min="14355" max="14355" style="1" width="9.140625"/>
    <col customWidth="1" min="14356" max="14356" style="1" width="12.85546875"/>
    <col customWidth="1" min="14357" max="14357" style="1" width="23.42578125"/>
    <col customWidth="1" min="14358" max="14359" style="1" width="9.140625"/>
    <col bestFit="1" customWidth="1" min="14360" max="14360" style="1" width="10.5703125"/>
    <col customWidth="1" min="14361" max="14361" style="1" width="11.28515625"/>
    <col min="14362" max="14592" style="1" width="9.140625"/>
    <col customWidth="1" min="14593" max="14593" style="1" width="95.140625"/>
    <col customWidth="1" min="14594" max="14594" style="1" width="17"/>
    <col customWidth="1" min="14595" max="14595" style="1" width="16.7109375"/>
    <col customWidth="1" min="14596" max="14596" style="1" width="17"/>
    <col customWidth="1" min="14597" max="14597" style="1" width="16.7109375"/>
    <col customWidth="1" min="14598" max="14598" style="1" width="17"/>
    <col customWidth="1" min="14599" max="14599" style="1" width="16.7109375"/>
    <col customWidth="1" min="14600" max="14600" style="1" width="17"/>
    <col customWidth="1" min="14601" max="14607" style="1" width="16.7109375"/>
    <col customWidth="1" min="14608" max="14608" style="1" width="18"/>
    <col customWidth="1" min="14609" max="14610" style="1" width="10.7109375"/>
    <col customWidth="1" min="14611" max="14611" style="1" width="9.140625"/>
    <col customWidth="1" min="14612" max="14612" style="1" width="12.85546875"/>
    <col customWidth="1" min="14613" max="14613" style="1" width="23.42578125"/>
    <col customWidth="1" min="14614" max="14615" style="1" width="9.140625"/>
    <col bestFit="1" customWidth="1" min="14616" max="14616" style="1" width="10.5703125"/>
    <col customWidth="1" min="14617" max="14617" style="1" width="11.28515625"/>
    <col min="14618" max="14848" style="1" width="9.140625"/>
    <col customWidth="1" min="14849" max="14849" style="1" width="95.140625"/>
    <col customWidth="1" min="14850" max="14850" style="1" width="17"/>
    <col customWidth="1" min="14851" max="14851" style="1" width="16.7109375"/>
    <col customWidth="1" min="14852" max="14852" style="1" width="17"/>
    <col customWidth="1" min="14853" max="14853" style="1" width="16.7109375"/>
    <col customWidth="1" min="14854" max="14854" style="1" width="17"/>
    <col customWidth="1" min="14855" max="14855" style="1" width="16.7109375"/>
    <col customWidth="1" min="14856" max="14856" style="1" width="17"/>
    <col customWidth="1" min="14857" max="14863" style="1" width="16.7109375"/>
    <col customWidth="1" min="14864" max="14864" style="1" width="18"/>
    <col customWidth="1" min="14865" max="14866" style="1" width="10.7109375"/>
    <col customWidth="1" min="14867" max="14867" style="1" width="9.140625"/>
    <col customWidth="1" min="14868" max="14868" style="1" width="12.85546875"/>
    <col customWidth="1" min="14869" max="14869" style="1" width="23.42578125"/>
    <col customWidth="1" min="14870" max="14871" style="1" width="9.140625"/>
    <col bestFit="1" customWidth="1" min="14872" max="14872" style="1" width="10.5703125"/>
    <col customWidth="1" min="14873" max="14873" style="1" width="11.28515625"/>
    <col min="14874" max="15104" style="1" width="9.140625"/>
    <col customWidth="1" min="15105" max="15105" style="1" width="95.140625"/>
    <col customWidth="1" min="15106" max="15106" style="1" width="17"/>
    <col customWidth="1" min="15107" max="15107" style="1" width="16.7109375"/>
    <col customWidth="1" min="15108" max="15108" style="1" width="17"/>
    <col customWidth="1" min="15109" max="15109" style="1" width="16.7109375"/>
    <col customWidth="1" min="15110" max="15110" style="1" width="17"/>
    <col customWidth="1" min="15111" max="15111" style="1" width="16.7109375"/>
    <col customWidth="1" min="15112" max="15112" style="1" width="17"/>
    <col customWidth="1" min="15113" max="15119" style="1" width="16.7109375"/>
    <col customWidth="1" min="15120" max="15120" style="1" width="18"/>
    <col customWidth="1" min="15121" max="15122" style="1" width="10.7109375"/>
    <col customWidth="1" min="15123" max="15123" style="1" width="9.140625"/>
    <col customWidth="1" min="15124" max="15124" style="1" width="12.85546875"/>
    <col customWidth="1" min="15125" max="15125" style="1" width="23.42578125"/>
    <col customWidth="1" min="15126" max="15127" style="1" width="9.140625"/>
    <col bestFit="1" customWidth="1" min="15128" max="15128" style="1" width="10.5703125"/>
    <col customWidth="1" min="15129" max="15129" style="1" width="11.28515625"/>
    <col min="15130" max="15360" style="1" width="9.140625"/>
    <col customWidth="1" min="15361" max="15361" style="1" width="95.140625"/>
    <col customWidth="1" min="15362" max="15362" style="1" width="17"/>
    <col customWidth="1" min="15363" max="15363" style="1" width="16.7109375"/>
    <col customWidth="1" min="15364" max="15364" style="1" width="17"/>
    <col customWidth="1" min="15365" max="15365" style="1" width="16.7109375"/>
    <col customWidth="1" min="15366" max="15366" style="1" width="17"/>
    <col customWidth="1" min="15367" max="15367" style="1" width="16.7109375"/>
    <col customWidth="1" min="15368" max="15368" style="1" width="17"/>
    <col customWidth="1" min="15369" max="15375" style="1" width="16.7109375"/>
    <col customWidth="1" min="15376" max="15376" style="1" width="18"/>
    <col customWidth="1" min="15377" max="15378" style="1" width="10.7109375"/>
    <col customWidth="1" min="15379" max="15379" style="1" width="9.140625"/>
    <col customWidth="1" min="15380" max="15380" style="1" width="12.85546875"/>
    <col customWidth="1" min="15381" max="15381" style="1" width="23.42578125"/>
    <col customWidth="1" min="15382" max="15383" style="1" width="9.140625"/>
    <col bestFit="1" customWidth="1" min="15384" max="15384" style="1" width="10.5703125"/>
    <col customWidth="1" min="15385" max="15385" style="1" width="11.28515625"/>
    <col min="15386" max="15616" style="1" width="9.140625"/>
    <col customWidth="1" min="15617" max="15617" style="1" width="95.140625"/>
    <col customWidth="1" min="15618" max="15618" style="1" width="17"/>
    <col customWidth="1" min="15619" max="15619" style="1" width="16.7109375"/>
    <col customWidth="1" min="15620" max="15620" style="1" width="17"/>
    <col customWidth="1" min="15621" max="15621" style="1" width="16.7109375"/>
    <col customWidth="1" min="15622" max="15622" style="1" width="17"/>
    <col customWidth="1" min="15623" max="15623" style="1" width="16.7109375"/>
    <col customWidth="1" min="15624" max="15624" style="1" width="17"/>
    <col customWidth="1" min="15625" max="15631" style="1" width="16.7109375"/>
    <col customWidth="1" min="15632" max="15632" style="1" width="18"/>
    <col customWidth="1" min="15633" max="15634" style="1" width="10.7109375"/>
    <col customWidth="1" min="15635" max="15635" style="1" width="9.140625"/>
    <col customWidth="1" min="15636" max="15636" style="1" width="12.85546875"/>
    <col customWidth="1" min="15637" max="15637" style="1" width="23.42578125"/>
    <col customWidth="1" min="15638" max="15639" style="1" width="9.140625"/>
    <col bestFit="1" customWidth="1" min="15640" max="15640" style="1" width="10.5703125"/>
    <col customWidth="1" min="15641" max="15641" style="1" width="11.28515625"/>
    <col min="15642" max="15872" style="1" width="9.140625"/>
    <col customWidth="1" min="15873" max="15873" style="1" width="95.140625"/>
    <col customWidth="1" min="15874" max="15874" style="1" width="17"/>
    <col customWidth="1" min="15875" max="15875" style="1" width="16.7109375"/>
    <col customWidth="1" min="15876" max="15876" style="1" width="17"/>
    <col customWidth="1" min="15877" max="15877" style="1" width="16.7109375"/>
    <col customWidth="1" min="15878" max="15878" style="1" width="17"/>
    <col customWidth="1" min="15879" max="15879" style="1" width="16.7109375"/>
    <col customWidth="1" min="15880" max="15880" style="1" width="17"/>
    <col customWidth="1" min="15881" max="15887" style="1" width="16.7109375"/>
    <col customWidth="1" min="15888" max="15888" style="1" width="18"/>
    <col customWidth="1" min="15889" max="15890" style="1" width="10.7109375"/>
    <col customWidth="1" min="15891" max="15891" style="1" width="9.140625"/>
    <col customWidth="1" min="15892" max="15892" style="1" width="12.85546875"/>
    <col customWidth="1" min="15893" max="15893" style="1" width="23.42578125"/>
    <col customWidth="1" min="15894" max="15895" style="1" width="9.140625"/>
    <col bestFit="1" customWidth="1" min="15896" max="15896" style="1" width="10.5703125"/>
    <col customWidth="1" min="15897" max="15897" style="1" width="11.28515625"/>
    <col min="15898" max="16128" style="1" width="9.140625"/>
    <col customWidth="1" min="16129" max="16129" style="1" width="95.140625"/>
    <col customWidth="1" min="16130" max="16130" style="1" width="17"/>
    <col customWidth="1" min="16131" max="16131" style="1" width="16.7109375"/>
    <col customWidth="1" min="16132" max="16132" style="1" width="17"/>
    <col customWidth="1" min="16133" max="16133" style="1" width="16.7109375"/>
    <col customWidth="1" min="16134" max="16134" style="1" width="17"/>
    <col customWidth="1" min="16135" max="16135" style="1" width="16.7109375"/>
    <col customWidth="1" min="16136" max="16136" style="1" width="17"/>
    <col customWidth="1" min="16137" max="16143" style="1" width="16.7109375"/>
    <col customWidth="1" min="16144" max="16144" style="1" width="18"/>
    <col customWidth="1" min="16145" max="16146" style="1" width="10.7109375"/>
    <col customWidth="1" min="16147" max="16147" style="1" width="9.140625"/>
    <col customWidth="1" min="16148" max="16148" style="1" width="12.85546875"/>
    <col customWidth="1" min="16149" max="16149" style="1" width="23.42578125"/>
    <col customWidth="1" min="16150" max="16151" style="1" width="9.140625"/>
    <col bestFit="1" customWidth="1" min="16152" max="16152" style="1" width="10.5703125"/>
    <col customWidth="1" min="16153" max="16153" style="1" width="11.28515625"/>
    <col min="16154" max="16384" style="1" width="9.140625"/>
  </cols>
  <sheetData>
    <row r="1" ht="25.5" customHeight="1">
      <c r="A1" s="137" t="s">
        <v>357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561"/>
      <c r="R1" s="561"/>
      <c r="S1" s="561"/>
      <c r="T1" s="561"/>
    </row>
    <row r="2" ht="23.25">
      <c r="A2" s="695" t="s">
        <v>233</v>
      </c>
      <c r="B2" s="695"/>
      <c r="C2" s="695"/>
      <c r="D2" s="695"/>
      <c r="E2" s="695"/>
      <c r="F2" s="695"/>
      <c r="G2" s="695"/>
      <c r="H2" s="695"/>
      <c r="I2" s="695"/>
      <c r="J2" s="695"/>
      <c r="K2" s="695"/>
      <c r="L2" s="695"/>
      <c r="M2" s="695"/>
      <c r="N2" s="695"/>
      <c r="O2" s="695"/>
      <c r="P2" s="695"/>
    </row>
    <row r="3" ht="25.5" customHeight="1">
      <c r="A3" s="695" t="s">
        <v>219</v>
      </c>
      <c r="B3" s="695"/>
      <c r="C3" s="695"/>
      <c r="D3" s="695"/>
      <c r="E3" s="695"/>
      <c r="F3" s="695"/>
      <c r="G3" s="695"/>
      <c r="H3" s="695"/>
      <c r="I3" s="695"/>
      <c r="J3" s="695"/>
      <c r="K3" s="695"/>
      <c r="L3" s="695"/>
      <c r="M3" s="695"/>
      <c r="N3" s="695"/>
      <c r="O3" s="695"/>
      <c r="P3" s="695"/>
      <c r="Q3" s="137"/>
      <c r="R3" s="137"/>
    </row>
    <row r="4" ht="23.25" customHeight="1">
      <c r="A4" s="5"/>
    </row>
    <row r="5" ht="20.25" customHeight="1">
      <c r="A5" s="6" t="s">
        <v>3</v>
      </c>
      <c r="B5" s="563" t="s">
        <v>4</v>
      </c>
      <c r="C5" s="4591"/>
      <c r="D5" s="4592"/>
      <c r="E5" s="563" t="s">
        <v>5</v>
      </c>
      <c r="F5" s="4591"/>
      <c r="G5" s="4592"/>
      <c r="H5" s="563" t="s">
        <v>6</v>
      </c>
      <c r="I5" s="4591"/>
      <c r="J5" s="4592"/>
      <c r="K5" s="563" t="s">
        <v>7</v>
      </c>
      <c r="L5" s="4591"/>
      <c r="M5" s="4592"/>
      <c r="N5" s="10" t="s">
        <v>26</v>
      </c>
      <c r="O5" s="4593"/>
      <c r="P5" s="4594"/>
      <c r="Q5" s="4595"/>
      <c r="R5" s="4595"/>
    </row>
    <row r="6" ht="16.5" customHeight="1">
      <c r="A6" s="4596"/>
      <c r="B6" s="4597"/>
      <c r="C6" s="4598"/>
      <c r="D6" s="4599"/>
      <c r="E6" s="4600"/>
      <c r="F6" s="4601"/>
      <c r="G6" s="4602"/>
      <c r="H6" s="4600"/>
      <c r="I6" s="4601"/>
      <c r="J6" s="4602"/>
      <c r="K6" s="4597"/>
      <c r="L6" s="4598"/>
      <c r="M6" s="4599"/>
      <c r="N6" s="4603"/>
      <c r="O6" s="4604"/>
      <c r="P6" s="4605"/>
      <c r="Q6" s="4595"/>
      <c r="R6" s="4595"/>
    </row>
    <row r="7" ht="57" customHeight="1">
      <c r="A7" s="4606"/>
      <c r="B7" s="579" t="s">
        <v>9</v>
      </c>
      <c r="C7" s="579" t="s">
        <v>10</v>
      </c>
      <c r="D7" s="580" t="s">
        <v>11</v>
      </c>
      <c r="E7" s="579" t="s">
        <v>9</v>
      </c>
      <c r="F7" s="579" t="s">
        <v>10</v>
      </c>
      <c r="G7" s="580" t="s">
        <v>11</v>
      </c>
      <c r="H7" s="579" t="s">
        <v>234</v>
      </c>
      <c r="I7" s="579" t="s">
        <v>10</v>
      </c>
      <c r="J7" s="580" t="s">
        <v>11</v>
      </c>
      <c r="K7" s="579" t="s">
        <v>234</v>
      </c>
      <c r="L7" s="579" t="s">
        <v>10</v>
      </c>
      <c r="M7" s="580" t="s">
        <v>11</v>
      </c>
      <c r="N7" s="579" t="s">
        <v>9</v>
      </c>
      <c r="O7" s="579" t="s">
        <v>10</v>
      </c>
      <c r="P7" s="3067" t="s">
        <v>11</v>
      </c>
      <c r="Q7" s="4595"/>
      <c r="R7" s="4595"/>
    </row>
    <row r="8" ht="23.25">
      <c r="A8" s="682" t="s">
        <v>12</v>
      </c>
      <c r="B8" s="4607"/>
      <c r="C8" s="4607"/>
      <c r="D8" s="4607"/>
      <c r="E8" s="4607"/>
      <c r="F8" s="4607"/>
      <c r="G8" s="4608"/>
      <c r="H8" s="4609"/>
      <c r="I8" s="4607"/>
      <c r="J8" s="4607"/>
      <c r="K8" s="4607"/>
      <c r="L8" s="4607"/>
      <c r="M8" s="4608"/>
      <c r="N8" s="4607"/>
      <c r="O8" s="4607"/>
      <c r="P8" s="4608"/>
      <c r="Q8" s="4595"/>
      <c r="R8" s="4595"/>
    </row>
    <row r="9" ht="35.25" customHeight="1">
      <c r="A9" s="4610" t="s">
        <v>358</v>
      </c>
      <c r="B9" s="4611">
        <v>15</v>
      </c>
      <c r="C9" s="4612">
        <v>23</v>
      </c>
      <c r="D9" s="4613">
        <v>38</v>
      </c>
      <c r="E9" s="4611">
        <v>13</v>
      </c>
      <c r="F9" s="4612">
        <v>36</v>
      </c>
      <c r="G9" s="4613">
        <f>SUM(E9:F9)</f>
        <v>49</v>
      </c>
      <c r="H9" s="4614">
        <v>29</v>
      </c>
      <c r="I9" s="4615">
        <v>12</v>
      </c>
      <c r="J9" s="4616">
        <f>SUM(H9:I9)</f>
        <v>41</v>
      </c>
      <c r="K9" s="4614">
        <v>37</v>
      </c>
      <c r="L9" s="4615">
        <v>10</v>
      </c>
      <c r="M9" s="4616">
        <f>SUM(K9:L9)</f>
        <v>47</v>
      </c>
      <c r="N9" s="4617">
        <f t="shared" ref="N9:O13" si="901">SUM(B9+E9+H9+K9)</f>
        <v>94</v>
      </c>
      <c r="O9" s="4618">
        <f t="shared" si="901"/>
        <v>81</v>
      </c>
      <c r="P9" s="4619">
        <f>SUM(N9:O9)</f>
        <v>175</v>
      </c>
      <c r="Q9" s="4595"/>
      <c r="R9" s="4595"/>
    </row>
    <row r="10" ht="26.25" customHeight="1">
      <c r="A10" s="4610" t="s">
        <v>359</v>
      </c>
      <c r="B10" s="4611">
        <v>16</v>
      </c>
      <c r="C10" s="4620">
        <v>1</v>
      </c>
      <c r="D10" s="4613">
        <v>17</v>
      </c>
      <c r="E10" s="4611">
        <v>13</v>
      </c>
      <c r="F10" s="4620">
        <v>0</v>
      </c>
      <c r="G10" s="4613">
        <f t="shared" ref="G10:G12" si="902">SUM(E10:F10)</f>
        <v>13</v>
      </c>
      <c r="H10" s="4614">
        <v>17</v>
      </c>
      <c r="I10" s="4621">
        <v>0</v>
      </c>
      <c r="J10" s="4616">
        <f t="shared" ref="J10:J12" si="903">SUM(H10:I10)</f>
        <v>17</v>
      </c>
      <c r="K10" s="4614">
        <v>10</v>
      </c>
      <c r="L10" s="4621">
        <v>0</v>
      </c>
      <c r="M10" s="4616">
        <f t="shared" ref="M10:M12" si="904">SUM(K10:L10)</f>
        <v>10</v>
      </c>
      <c r="N10" s="4617">
        <f t="shared" si="901"/>
        <v>56</v>
      </c>
      <c r="O10" s="2942">
        <f t="shared" si="901"/>
        <v>1</v>
      </c>
      <c r="P10" s="4619">
        <f t="shared" ref="P10:P13" si="905">SUM(N10:O10)</f>
        <v>57</v>
      </c>
      <c r="Q10" s="4595"/>
      <c r="R10" s="4595"/>
    </row>
    <row r="11" ht="29.25" customHeight="1">
      <c r="A11" s="4610" t="s">
        <v>360</v>
      </c>
      <c r="B11" s="4611">
        <v>14</v>
      </c>
      <c r="C11" s="4620">
        <v>7</v>
      </c>
      <c r="D11" s="4613">
        <v>21</v>
      </c>
      <c r="E11" s="4611">
        <v>12</v>
      </c>
      <c r="F11" s="4620">
        <v>7</v>
      </c>
      <c r="G11" s="4613">
        <f t="shared" si="902"/>
        <v>19</v>
      </c>
      <c r="H11" s="4622">
        <v>24</v>
      </c>
      <c r="I11" s="1729">
        <v>6</v>
      </c>
      <c r="J11" s="4623">
        <f t="shared" si="903"/>
        <v>30</v>
      </c>
      <c r="K11" s="4622">
        <v>17</v>
      </c>
      <c r="L11" s="1729">
        <v>1</v>
      </c>
      <c r="M11" s="4623">
        <f t="shared" si="904"/>
        <v>18</v>
      </c>
      <c r="N11" s="4617">
        <f t="shared" si="901"/>
        <v>67</v>
      </c>
      <c r="O11" s="2942">
        <f t="shared" si="901"/>
        <v>21</v>
      </c>
      <c r="P11" s="4619">
        <f t="shared" si="905"/>
        <v>88</v>
      </c>
      <c r="Q11" s="4595"/>
      <c r="R11" s="4595"/>
    </row>
    <row r="12" ht="36" customHeight="1">
      <c r="A12" s="4610" t="s">
        <v>361</v>
      </c>
      <c r="B12" s="4611">
        <v>9</v>
      </c>
      <c r="C12" s="4620">
        <v>3</v>
      </c>
      <c r="D12" s="4613">
        <v>12</v>
      </c>
      <c r="E12" s="4611">
        <v>19</v>
      </c>
      <c r="F12" s="4620">
        <v>2</v>
      </c>
      <c r="G12" s="4613">
        <f t="shared" si="902"/>
        <v>21</v>
      </c>
      <c r="H12" s="4614">
        <v>15</v>
      </c>
      <c r="I12" s="4621">
        <v>1</v>
      </c>
      <c r="J12" s="4616">
        <f t="shared" si="903"/>
        <v>16</v>
      </c>
      <c r="K12" s="4614">
        <v>4</v>
      </c>
      <c r="L12" s="4621">
        <v>0</v>
      </c>
      <c r="M12" s="4616">
        <f t="shared" si="904"/>
        <v>4</v>
      </c>
      <c r="N12" s="4617">
        <f t="shared" si="901"/>
        <v>47</v>
      </c>
      <c r="O12" s="2942">
        <f t="shared" si="901"/>
        <v>6</v>
      </c>
      <c r="P12" s="4619">
        <f t="shared" si="905"/>
        <v>53</v>
      </c>
      <c r="Q12" s="4595"/>
      <c r="R12" s="4595"/>
    </row>
    <row r="13" ht="36" customHeight="1">
      <c r="A13" s="4610" t="s">
        <v>362</v>
      </c>
      <c r="B13" s="4611">
        <v>10</v>
      </c>
      <c r="C13" s="4624">
        <v>11</v>
      </c>
      <c r="D13" s="4613">
        <v>21</v>
      </c>
      <c r="E13" s="4611">
        <v>0</v>
      </c>
      <c r="F13" s="4620">
        <v>0</v>
      </c>
      <c r="G13" s="4613">
        <v>0</v>
      </c>
      <c r="H13" s="4614">
        <v>0</v>
      </c>
      <c r="I13" s="4621">
        <v>0</v>
      </c>
      <c r="J13" s="4616">
        <v>0</v>
      </c>
      <c r="K13" s="4614">
        <v>0</v>
      </c>
      <c r="L13" s="4621">
        <v>0</v>
      </c>
      <c r="M13" s="4616">
        <v>0</v>
      </c>
      <c r="N13" s="4617">
        <f t="shared" si="901"/>
        <v>10</v>
      </c>
      <c r="O13" s="2942">
        <f t="shared" si="901"/>
        <v>11</v>
      </c>
      <c r="P13" s="4619">
        <f t="shared" si="905"/>
        <v>21</v>
      </c>
      <c r="Q13" s="4595"/>
      <c r="R13" s="4595"/>
    </row>
    <row r="14" ht="37.5" customHeight="1">
      <c r="A14" s="55" t="s">
        <v>30</v>
      </c>
      <c r="B14" s="4625">
        <f t="shared" ref="B14:P14" si="906">SUM(B9:B13)</f>
        <v>64</v>
      </c>
      <c r="C14" s="4626">
        <f t="shared" si="906"/>
        <v>45</v>
      </c>
      <c r="D14" s="4627">
        <f t="shared" si="906"/>
        <v>109</v>
      </c>
      <c r="E14" s="4625">
        <f t="shared" si="906"/>
        <v>57</v>
      </c>
      <c r="F14" s="4626">
        <f t="shared" si="906"/>
        <v>45</v>
      </c>
      <c r="G14" s="4627">
        <f t="shared" si="906"/>
        <v>102</v>
      </c>
      <c r="H14" s="4625">
        <f t="shared" si="906"/>
        <v>85</v>
      </c>
      <c r="I14" s="4626">
        <f t="shared" si="906"/>
        <v>19</v>
      </c>
      <c r="J14" s="4627">
        <f t="shared" si="906"/>
        <v>104</v>
      </c>
      <c r="K14" s="4625">
        <f t="shared" si="906"/>
        <v>68</v>
      </c>
      <c r="L14" s="4626">
        <f t="shared" si="906"/>
        <v>11</v>
      </c>
      <c r="M14" s="4627">
        <f t="shared" si="906"/>
        <v>79</v>
      </c>
      <c r="N14" s="4625">
        <f t="shared" si="906"/>
        <v>274</v>
      </c>
      <c r="O14" s="4626">
        <f t="shared" si="906"/>
        <v>120</v>
      </c>
      <c r="P14" s="4628">
        <f t="shared" si="906"/>
        <v>394</v>
      </c>
      <c r="Q14" s="4595"/>
      <c r="R14" s="4595"/>
    </row>
    <row r="15" ht="29.25" customHeight="1">
      <c r="A15" s="55" t="s">
        <v>18</v>
      </c>
      <c r="B15" s="4629"/>
      <c r="C15" s="4630"/>
      <c r="D15" s="4631"/>
      <c r="E15" s="4632"/>
      <c r="F15" s="4633"/>
      <c r="G15" s="4634"/>
      <c r="H15" s="4635"/>
      <c r="I15" s="4636"/>
      <c r="J15" s="4637"/>
      <c r="K15" s="4635"/>
      <c r="L15" s="4636"/>
      <c r="M15" s="4635"/>
      <c r="N15" s="2931"/>
      <c r="O15" s="2932"/>
      <c r="P15" s="2933"/>
      <c r="Q15" s="4638"/>
      <c r="R15" s="4638"/>
    </row>
    <row r="16" ht="23.25">
      <c r="A16" s="63" t="s">
        <v>19</v>
      </c>
      <c r="B16" s="4639"/>
      <c r="C16" s="4640"/>
      <c r="D16" s="4641"/>
      <c r="E16" s="4642"/>
      <c r="F16" s="4643"/>
      <c r="G16" s="856"/>
      <c r="H16" s="4644"/>
      <c r="I16" s="4643"/>
      <c r="J16" s="856"/>
      <c r="K16" s="4644"/>
      <c r="L16" s="2935" t="s">
        <v>43</v>
      </c>
      <c r="M16" s="4645"/>
      <c r="N16" s="4646"/>
      <c r="O16" s="4618"/>
      <c r="P16" s="4647"/>
      <c r="Q16" s="135"/>
      <c r="R16" s="135"/>
    </row>
    <row r="17" ht="23.25">
      <c r="A17" s="4610" t="s">
        <v>358</v>
      </c>
      <c r="B17" s="4611">
        <v>15</v>
      </c>
      <c r="C17" s="4620">
        <v>23</v>
      </c>
      <c r="D17" s="4613">
        <f t="shared" ref="D17:D21" si="907">SUM(B17:C17)</f>
        <v>38</v>
      </c>
      <c r="E17" s="4611">
        <v>13</v>
      </c>
      <c r="F17" s="4620">
        <v>36</v>
      </c>
      <c r="G17" s="4613">
        <f t="shared" ref="G17:G20" si="908">SUM(E17:F17)</f>
        <v>49</v>
      </c>
      <c r="H17" s="4648">
        <v>29</v>
      </c>
      <c r="I17" s="4649">
        <v>12</v>
      </c>
      <c r="J17" s="4650">
        <f t="shared" ref="J17:J20" si="909">SUM(H17:I17)</f>
        <v>41</v>
      </c>
      <c r="K17" s="4648">
        <v>36</v>
      </c>
      <c r="L17" s="4649">
        <v>10</v>
      </c>
      <c r="M17" s="4616">
        <f>K17+L17</f>
        <v>46</v>
      </c>
      <c r="N17" s="4651">
        <f>K17+H17+E17+B17</f>
        <v>93</v>
      </c>
      <c r="O17" s="2959">
        <f t="shared" ref="O17:O18" si="910">L17+I17+F17+C17</f>
        <v>81</v>
      </c>
      <c r="P17" s="4652">
        <f t="shared" ref="P17:P18" si="911">N17+O17</f>
        <v>174</v>
      </c>
      <c r="Q17" s="135"/>
      <c r="R17" s="135"/>
    </row>
    <row r="18" ht="30.75" customHeight="1">
      <c r="A18" s="4610" t="s">
        <v>359</v>
      </c>
      <c r="B18" s="4611">
        <v>16</v>
      </c>
      <c r="C18" s="4620">
        <v>1</v>
      </c>
      <c r="D18" s="4613">
        <f t="shared" si="907"/>
        <v>17</v>
      </c>
      <c r="E18" s="4611">
        <v>13</v>
      </c>
      <c r="F18" s="4620">
        <v>0</v>
      </c>
      <c r="G18" s="4613">
        <f t="shared" si="908"/>
        <v>13</v>
      </c>
      <c r="H18" s="4614">
        <v>17</v>
      </c>
      <c r="I18" s="4621">
        <v>0</v>
      </c>
      <c r="J18" s="4650">
        <f t="shared" si="909"/>
        <v>17</v>
      </c>
      <c r="K18" s="4614">
        <v>10</v>
      </c>
      <c r="L18" s="4621">
        <v>0</v>
      </c>
      <c r="M18" s="4650">
        <f>SUM(K18:L18)</f>
        <v>10</v>
      </c>
      <c r="N18" s="4651">
        <f t="shared" ref="N18:N19" si="912">SUM(B18+E18+H18+K18)</f>
        <v>56</v>
      </c>
      <c r="O18" s="2959">
        <f t="shared" si="910"/>
        <v>1</v>
      </c>
      <c r="P18" s="4652">
        <f t="shared" si="911"/>
        <v>57</v>
      </c>
      <c r="Q18" s="135"/>
      <c r="R18" s="135"/>
    </row>
    <row r="19" ht="27.75" customHeight="1">
      <c r="A19" s="4610" t="s">
        <v>360</v>
      </c>
      <c r="B19" s="4611">
        <v>14</v>
      </c>
      <c r="C19" s="4620">
        <v>7</v>
      </c>
      <c r="D19" s="4613">
        <f t="shared" si="907"/>
        <v>21</v>
      </c>
      <c r="E19" s="4611">
        <v>11</v>
      </c>
      <c r="F19" s="4620">
        <v>7</v>
      </c>
      <c r="G19" s="4613">
        <f t="shared" si="908"/>
        <v>18</v>
      </c>
      <c r="H19" s="4614">
        <v>24</v>
      </c>
      <c r="I19" s="4621">
        <v>6</v>
      </c>
      <c r="J19" s="4650">
        <f t="shared" si="909"/>
        <v>30</v>
      </c>
      <c r="K19" s="4614">
        <v>17</v>
      </c>
      <c r="L19" s="4621">
        <v>1</v>
      </c>
      <c r="M19" s="4650">
        <f t="shared" ref="M19:M20" si="913">L19+K19</f>
        <v>18</v>
      </c>
      <c r="N19" s="4617">
        <f t="shared" si="912"/>
        <v>66</v>
      </c>
      <c r="O19" s="2942">
        <f t="shared" ref="O19:O20" si="914">C19+F19+I19+L19</f>
        <v>21</v>
      </c>
      <c r="P19" s="4619">
        <f t="shared" ref="P19:P21" si="915">SUM(N19:O19)</f>
        <v>87</v>
      </c>
      <c r="Q19" s="135"/>
      <c r="R19" s="135"/>
    </row>
    <row r="20" ht="34.5" customHeight="1">
      <c r="A20" s="4610" t="s">
        <v>361</v>
      </c>
      <c r="B20" s="4611">
        <v>9</v>
      </c>
      <c r="C20" s="4620">
        <v>3</v>
      </c>
      <c r="D20" s="4613">
        <f t="shared" si="907"/>
        <v>12</v>
      </c>
      <c r="E20" s="4611">
        <v>19</v>
      </c>
      <c r="F20" s="4620">
        <v>2</v>
      </c>
      <c r="G20" s="4613">
        <f t="shared" si="908"/>
        <v>21</v>
      </c>
      <c r="H20" s="4614">
        <v>15</v>
      </c>
      <c r="I20" s="4621">
        <v>1</v>
      </c>
      <c r="J20" s="4650">
        <f t="shared" si="909"/>
        <v>16</v>
      </c>
      <c r="K20" s="4614">
        <v>4</v>
      </c>
      <c r="L20" s="4621">
        <v>0</v>
      </c>
      <c r="M20" s="4650">
        <f t="shared" si="913"/>
        <v>4</v>
      </c>
      <c r="N20" s="4617">
        <f>B20+E20+H20+K20</f>
        <v>47</v>
      </c>
      <c r="O20" s="2942">
        <f t="shared" si="914"/>
        <v>6</v>
      </c>
      <c r="P20" s="4619">
        <f t="shared" si="915"/>
        <v>53</v>
      </c>
      <c r="Q20" s="135"/>
      <c r="R20" s="135"/>
    </row>
    <row r="21" ht="23.25">
      <c r="A21" s="4610" t="s">
        <v>362</v>
      </c>
      <c r="B21" s="4611">
        <v>10</v>
      </c>
      <c r="C21" s="4624">
        <v>11</v>
      </c>
      <c r="D21" s="4613">
        <f t="shared" si="907"/>
        <v>21</v>
      </c>
      <c r="E21" s="4611">
        <v>0</v>
      </c>
      <c r="F21" s="4620">
        <v>0</v>
      </c>
      <c r="G21" s="4613">
        <v>0</v>
      </c>
      <c r="H21" s="4614">
        <v>0</v>
      </c>
      <c r="I21" s="4621">
        <v>0</v>
      </c>
      <c r="J21" s="4616">
        <v>0</v>
      </c>
      <c r="K21" s="4614">
        <v>0</v>
      </c>
      <c r="L21" s="4621">
        <v>0</v>
      </c>
      <c r="M21" s="4616">
        <v>0</v>
      </c>
      <c r="N21" s="4617">
        <f>SUM(B21+E21+H21+K21)</f>
        <v>10</v>
      </c>
      <c r="O21" s="2942">
        <f>SUM(C21+F21+I21+L21)</f>
        <v>11</v>
      </c>
      <c r="P21" s="4619">
        <f t="shared" si="915"/>
        <v>21</v>
      </c>
      <c r="Q21" s="135"/>
      <c r="R21" s="135"/>
    </row>
    <row r="22" ht="27" customHeight="1">
      <c r="A22" s="4653" t="s">
        <v>21</v>
      </c>
      <c r="B22" s="4625">
        <f t="shared" ref="B22:G22" si="916">SUM(B17:B21)</f>
        <v>64</v>
      </c>
      <c r="C22" s="4626">
        <f t="shared" si="916"/>
        <v>45</v>
      </c>
      <c r="D22" s="4627">
        <f t="shared" si="916"/>
        <v>109</v>
      </c>
      <c r="E22" s="4625">
        <f t="shared" si="916"/>
        <v>56</v>
      </c>
      <c r="F22" s="4626">
        <f t="shared" si="916"/>
        <v>45</v>
      </c>
      <c r="G22" s="4627">
        <f t="shared" si="916"/>
        <v>101</v>
      </c>
      <c r="H22" s="4625">
        <f>SUM(H17:H21)</f>
        <v>85</v>
      </c>
      <c r="I22" s="4626">
        <f>SUM(I17:I21)</f>
        <v>19</v>
      </c>
      <c r="J22" s="4627">
        <f>SUM(J17:J21)</f>
        <v>104</v>
      </c>
      <c r="K22" s="4625">
        <f t="shared" ref="K22:P22" si="917">SUM(K17:K21)</f>
        <v>67</v>
      </c>
      <c r="L22" s="4626">
        <f t="shared" si="917"/>
        <v>11</v>
      </c>
      <c r="M22" s="4627">
        <f t="shared" si="917"/>
        <v>78</v>
      </c>
      <c r="N22" s="4654">
        <f t="shared" si="917"/>
        <v>272</v>
      </c>
      <c r="O22" s="2947">
        <f t="shared" si="917"/>
        <v>120</v>
      </c>
      <c r="P22" s="4655">
        <f t="shared" si="917"/>
        <v>392</v>
      </c>
      <c r="Q22" s="135"/>
      <c r="R22" s="135"/>
    </row>
    <row r="23" ht="30.75" customHeight="1">
      <c r="A23" s="4656" t="s">
        <v>22</v>
      </c>
      <c r="B23" s="4657"/>
      <c r="C23" s="4658"/>
      <c r="D23" s="4659"/>
      <c r="E23" s="4657"/>
      <c r="F23" s="4658"/>
      <c r="G23" s="4659"/>
      <c r="H23" s="4660"/>
      <c r="I23" s="4658"/>
      <c r="J23" s="4661"/>
      <c r="K23" s="4662"/>
      <c r="L23" s="4663"/>
      <c r="M23" s="4661"/>
      <c r="N23" s="4651"/>
      <c r="O23" s="2959"/>
      <c r="P23" s="4652"/>
      <c r="Q23" s="135"/>
      <c r="R23" s="135"/>
    </row>
    <row r="24" ht="41.25" customHeight="1">
      <c r="A24" s="4610" t="s">
        <v>358</v>
      </c>
      <c r="B24" s="4611">
        <v>0</v>
      </c>
      <c r="C24" s="4620">
        <v>0</v>
      </c>
      <c r="D24" s="4664">
        <v>0</v>
      </c>
      <c r="E24" s="4611">
        <v>0</v>
      </c>
      <c r="F24" s="4620">
        <v>0</v>
      </c>
      <c r="G24" s="4664">
        <v>0</v>
      </c>
      <c r="H24" s="4614">
        <v>0</v>
      </c>
      <c r="I24" s="4621">
        <v>0</v>
      </c>
      <c r="J24" s="4665">
        <v>0</v>
      </c>
      <c r="K24" s="4614">
        <v>1</v>
      </c>
      <c r="L24" s="4621">
        <v>0</v>
      </c>
      <c r="M24" s="4665">
        <v>1</v>
      </c>
      <c r="N24" s="4617">
        <f>B24+E24+H24+K24</f>
        <v>1</v>
      </c>
      <c r="O24" s="2942">
        <f t="shared" ref="N24:O28" si="918">C24+F24+I24+L24</f>
        <v>0</v>
      </c>
      <c r="P24" s="4619">
        <f t="shared" ref="P24:P28" si="919">SUM(N24:O24)</f>
        <v>1</v>
      </c>
      <c r="Q24" s="4666"/>
      <c r="R24" s="4666"/>
    </row>
    <row r="25" ht="45.75" customHeight="1">
      <c r="A25" s="4610" t="s">
        <v>363</v>
      </c>
      <c r="B25" s="4611">
        <v>0</v>
      </c>
      <c r="C25" s="4620">
        <v>0</v>
      </c>
      <c r="D25" s="4664">
        <v>0</v>
      </c>
      <c r="E25" s="4611">
        <v>0</v>
      </c>
      <c r="F25" s="4620">
        <v>0</v>
      </c>
      <c r="G25" s="4664">
        <v>0</v>
      </c>
      <c r="H25" s="4614">
        <v>0</v>
      </c>
      <c r="I25" s="4621">
        <v>0</v>
      </c>
      <c r="J25" s="4665">
        <v>0</v>
      </c>
      <c r="K25" s="4667">
        <v>0</v>
      </c>
      <c r="L25" s="4620">
        <v>0</v>
      </c>
      <c r="M25" s="4664">
        <v>0</v>
      </c>
      <c r="N25" s="4617">
        <f t="shared" si="918"/>
        <v>0</v>
      </c>
      <c r="O25" s="2942">
        <f t="shared" si="918"/>
        <v>0</v>
      </c>
      <c r="P25" s="4619">
        <f t="shared" si="919"/>
        <v>0</v>
      </c>
      <c r="Q25" s="4666"/>
      <c r="R25" s="4666"/>
    </row>
    <row r="26" ht="36" customHeight="1">
      <c r="A26" s="4610" t="s">
        <v>359</v>
      </c>
      <c r="B26" s="4611">
        <v>0</v>
      </c>
      <c r="C26" s="4620">
        <v>0</v>
      </c>
      <c r="D26" s="4664">
        <v>0</v>
      </c>
      <c r="E26" s="4611">
        <v>0</v>
      </c>
      <c r="F26" s="4620">
        <v>0</v>
      </c>
      <c r="G26" s="4664">
        <v>0</v>
      </c>
      <c r="H26" s="4614">
        <v>0</v>
      </c>
      <c r="I26" s="4621">
        <v>0</v>
      </c>
      <c r="J26" s="4665">
        <v>0</v>
      </c>
      <c r="K26" s="4614">
        <v>0</v>
      </c>
      <c r="L26" s="4621">
        <v>0</v>
      </c>
      <c r="M26" s="4665">
        <v>0</v>
      </c>
      <c r="N26" s="4617">
        <f t="shared" si="918"/>
        <v>0</v>
      </c>
      <c r="O26" s="2942">
        <f t="shared" si="918"/>
        <v>0</v>
      </c>
      <c r="P26" s="4619">
        <f t="shared" si="919"/>
        <v>0</v>
      </c>
      <c r="Q26" s="4666"/>
      <c r="R26" s="4666"/>
    </row>
    <row r="27" ht="32.25" customHeight="1">
      <c r="A27" s="4610" t="s">
        <v>360</v>
      </c>
      <c r="B27" s="4611">
        <v>0</v>
      </c>
      <c r="C27" s="4620">
        <v>0</v>
      </c>
      <c r="D27" s="4664">
        <v>0</v>
      </c>
      <c r="E27" s="4611">
        <v>1</v>
      </c>
      <c r="F27" s="4620">
        <v>0</v>
      </c>
      <c r="G27" s="4664">
        <v>1</v>
      </c>
      <c r="H27" s="4614">
        <v>0</v>
      </c>
      <c r="I27" s="4621">
        <v>0</v>
      </c>
      <c r="J27" s="4665">
        <v>0</v>
      </c>
      <c r="K27" s="4614">
        <v>0</v>
      </c>
      <c r="L27" s="4621">
        <v>0</v>
      </c>
      <c r="M27" s="4665">
        <v>0</v>
      </c>
      <c r="N27" s="4617">
        <f t="shared" si="918"/>
        <v>1</v>
      </c>
      <c r="O27" s="2942">
        <f t="shared" si="918"/>
        <v>0</v>
      </c>
      <c r="P27" s="4619">
        <f t="shared" si="919"/>
        <v>1</v>
      </c>
      <c r="Q27" s="4666"/>
      <c r="R27" s="4666"/>
    </row>
    <row r="28" ht="36.75" customHeight="1">
      <c r="A28" s="4610" t="s">
        <v>361</v>
      </c>
      <c r="B28" s="4611">
        <v>0</v>
      </c>
      <c r="C28" s="4668">
        <v>0</v>
      </c>
      <c r="D28" s="4664">
        <v>0</v>
      </c>
      <c r="E28" s="4611">
        <v>0</v>
      </c>
      <c r="F28" s="4668">
        <v>0</v>
      </c>
      <c r="G28" s="4664">
        <v>0</v>
      </c>
      <c r="H28" s="4614">
        <v>0</v>
      </c>
      <c r="I28" s="4669">
        <v>0</v>
      </c>
      <c r="J28" s="4665">
        <v>0</v>
      </c>
      <c r="K28" s="4670">
        <v>0</v>
      </c>
      <c r="L28" s="4621">
        <v>0</v>
      </c>
      <c r="M28" s="4671">
        <v>0</v>
      </c>
      <c r="N28" s="4617">
        <f t="shared" si="918"/>
        <v>0</v>
      </c>
      <c r="O28" s="4672">
        <f t="shared" si="918"/>
        <v>0</v>
      </c>
      <c r="P28" s="4619">
        <f t="shared" si="919"/>
        <v>0</v>
      </c>
      <c r="Q28" s="4666"/>
      <c r="R28" s="4666"/>
    </row>
    <row r="29" ht="33.75" customHeight="1">
      <c r="A29" s="682" t="s">
        <v>23</v>
      </c>
      <c r="B29" s="4673">
        <f>SUM(B27:B28)</f>
        <v>0</v>
      </c>
      <c r="C29" s="4673">
        <f>SUM(C27:C28)</f>
        <v>0</v>
      </c>
      <c r="D29" s="4674">
        <f>SUM(D27:D28)</f>
        <v>0</v>
      </c>
      <c r="E29" s="4673">
        <f>SUM(E24:E28)</f>
        <v>1</v>
      </c>
      <c r="F29" s="4673">
        <f>SUM(F24:F28)</f>
        <v>0</v>
      </c>
      <c r="G29" s="4674">
        <f>SUM(G25:G28)</f>
        <v>1</v>
      </c>
      <c r="H29" s="4675">
        <f t="shared" ref="H29:M29" si="920">SUM(H24:H28)</f>
        <v>0</v>
      </c>
      <c r="I29" s="4673">
        <f t="shared" si="920"/>
        <v>0</v>
      </c>
      <c r="J29" s="4674">
        <f t="shared" si="920"/>
        <v>0</v>
      </c>
      <c r="K29" s="4675">
        <f t="shared" si="920"/>
        <v>1</v>
      </c>
      <c r="L29" s="4673">
        <f t="shared" si="920"/>
        <v>0</v>
      </c>
      <c r="M29" s="4674">
        <f t="shared" si="920"/>
        <v>1</v>
      </c>
      <c r="N29" s="4673">
        <f>N23+N24+N25+N26+N27+N28</f>
        <v>2</v>
      </c>
      <c r="O29" s="4673">
        <f>SUM(O24:O28)</f>
        <v>0</v>
      </c>
      <c r="P29" s="4674">
        <f>SUM(P23:P28)</f>
        <v>2</v>
      </c>
      <c r="Q29" s="133"/>
      <c r="R29" s="133"/>
    </row>
    <row r="30" ht="30.75" customHeight="1">
      <c r="A30" s="684" t="s">
        <v>54</v>
      </c>
      <c r="B30" s="4676">
        <f>B22</f>
        <v>64</v>
      </c>
      <c r="C30" s="4676">
        <f t="shared" ref="C30:H30" si="921">C22</f>
        <v>45</v>
      </c>
      <c r="D30" s="4676">
        <f t="shared" si="921"/>
        <v>109</v>
      </c>
      <c r="E30" s="4676">
        <f t="shared" si="921"/>
        <v>56</v>
      </c>
      <c r="F30" s="4676">
        <f t="shared" si="921"/>
        <v>45</v>
      </c>
      <c r="G30" s="4677">
        <f t="shared" si="921"/>
        <v>101</v>
      </c>
      <c r="H30" s="4627">
        <f t="shared" si="921"/>
        <v>85</v>
      </c>
      <c r="I30" s="4676">
        <f t="shared" ref="I30:M30" si="922">I22</f>
        <v>19</v>
      </c>
      <c r="J30" s="4676">
        <f t="shared" si="922"/>
        <v>104</v>
      </c>
      <c r="K30" s="4676">
        <f t="shared" si="922"/>
        <v>67</v>
      </c>
      <c r="L30" s="4676">
        <f t="shared" si="922"/>
        <v>11</v>
      </c>
      <c r="M30" s="4676">
        <f t="shared" si="922"/>
        <v>78</v>
      </c>
      <c r="N30" s="4676">
        <f>N22</f>
        <v>272</v>
      </c>
      <c r="O30" s="4676">
        <f>O22</f>
        <v>120</v>
      </c>
      <c r="P30" s="4677">
        <f>P22</f>
        <v>392</v>
      </c>
      <c r="Q30" s="133"/>
      <c r="R30" s="133"/>
    </row>
    <row r="31" ht="23.25">
      <c r="A31" s="684" t="s">
        <v>55</v>
      </c>
      <c r="B31" s="4676">
        <f>B29</f>
        <v>0</v>
      </c>
      <c r="C31" s="4676">
        <f t="shared" ref="C31:P31" si="923">C29</f>
        <v>0</v>
      </c>
      <c r="D31" s="4676">
        <f t="shared" si="923"/>
        <v>0</v>
      </c>
      <c r="E31" s="4676">
        <f t="shared" si="923"/>
        <v>1</v>
      </c>
      <c r="F31" s="4676">
        <f t="shared" si="923"/>
        <v>0</v>
      </c>
      <c r="G31" s="4676">
        <f t="shared" si="923"/>
        <v>1</v>
      </c>
      <c r="H31" s="4676">
        <f t="shared" si="923"/>
        <v>0</v>
      </c>
      <c r="I31" s="4676">
        <f t="shared" si="923"/>
        <v>0</v>
      </c>
      <c r="J31" s="4676">
        <f t="shared" si="923"/>
        <v>0</v>
      </c>
      <c r="K31" s="4676">
        <f t="shared" si="923"/>
        <v>1</v>
      </c>
      <c r="L31" s="4676">
        <f t="shared" si="923"/>
        <v>0</v>
      </c>
      <c r="M31" s="4676">
        <f t="shared" si="923"/>
        <v>1</v>
      </c>
      <c r="N31" s="4676">
        <f t="shared" si="923"/>
        <v>2</v>
      </c>
      <c r="O31" s="4676">
        <f t="shared" si="923"/>
        <v>0</v>
      </c>
      <c r="P31" s="4676">
        <f t="shared" si="923"/>
        <v>2</v>
      </c>
      <c r="Q31" s="1"/>
    </row>
    <row r="32" ht="39.75" customHeight="1">
      <c r="A32" s="907" t="s">
        <v>56</v>
      </c>
      <c r="B32" s="2974">
        <f t="shared" ref="B32:G32" si="924">SUM(B30:B31)</f>
        <v>64</v>
      </c>
      <c r="C32" s="2976">
        <f t="shared" si="924"/>
        <v>45</v>
      </c>
      <c r="D32" s="4678">
        <f t="shared" si="924"/>
        <v>109</v>
      </c>
      <c r="E32" s="2976">
        <f t="shared" si="924"/>
        <v>57</v>
      </c>
      <c r="F32" s="2976">
        <f t="shared" si="924"/>
        <v>45</v>
      </c>
      <c r="G32" s="4679">
        <f t="shared" si="924"/>
        <v>102</v>
      </c>
      <c r="H32" s="2976">
        <f t="shared" ref="H32:M32" si="925">SUM(H30:H31)</f>
        <v>85</v>
      </c>
      <c r="I32" s="2974">
        <f t="shared" si="925"/>
        <v>19</v>
      </c>
      <c r="J32" s="2974">
        <f t="shared" si="925"/>
        <v>104</v>
      </c>
      <c r="K32" s="2974">
        <f t="shared" si="925"/>
        <v>68</v>
      </c>
      <c r="L32" s="2974">
        <f t="shared" si="925"/>
        <v>11</v>
      </c>
      <c r="M32" s="2974">
        <f t="shared" si="925"/>
        <v>79</v>
      </c>
      <c r="N32" s="2974">
        <f>SUM(N22+N29)</f>
        <v>274</v>
      </c>
      <c r="O32" s="2974">
        <f>SUM(O22+O31)</f>
        <v>120</v>
      </c>
      <c r="P32" s="2975">
        <f>SUM(P22+P31)</f>
        <v>394</v>
      </c>
      <c r="Q32" s="133"/>
      <c r="R32" s="133"/>
    </row>
    <row r="33">
      <c r="A33" s="834"/>
      <c r="B33" s="834"/>
      <c r="C33" s="834"/>
      <c r="D33" s="834"/>
      <c r="E33" s="834"/>
      <c r="F33" s="834"/>
      <c r="G33" s="834"/>
      <c r="H33" s="834"/>
      <c r="I33" s="834"/>
      <c r="J33" s="834"/>
      <c r="K33" s="834"/>
      <c r="L33" s="834"/>
      <c r="M33" s="834"/>
      <c r="N33" s="834"/>
      <c r="O33" s="834"/>
      <c r="P33" s="834"/>
    </row>
    <row r="3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>
      <c r="B35" s="133"/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</row>
  </sheetData>
  <mergeCells count="10"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A33:P33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1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AB21" activeCellId="0" sqref="AB21"/>
    </sheetView>
  </sheetViews>
  <sheetFormatPr defaultRowHeight="12.75"/>
  <cols>
    <col customWidth="1" min="1" max="1" style="1" width="88.28515625"/>
    <col customWidth="1" min="2" max="2" style="1" width="13.5703125"/>
    <col customWidth="1" min="3" max="3" style="1" width="16.7109375"/>
    <col customWidth="1" min="4" max="4" style="1" width="11.140625"/>
    <col customWidth="1" min="5" max="5" style="1" width="15.28515625"/>
    <col customWidth="1" min="6" max="6" style="1" width="14.140625"/>
    <col customWidth="1" min="7" max="7" style="1" width="11"/>
    <col customWidth="1" min="8" max="8" style="1" width="14.42578125"/>
    <col customWidth="1" min="9" max="9" style="1" width="16.7109375"/>
    <col customWidth="1" min="10" max="10" style="1" width="12.140625"/>
    <col customWidth="1" min="11" max="11" style="1" width="15"/>
    <col customWidth="1" min="12" max="12" style="1" width="15.28515625"/>
    <col customWidth="1" min="13" max="13" style="1" width="12.7109375"/>
    <col customWidth="1" min="14" max="14" style="1" width="13.85546875"/>
    <col customWidth="1" min="15" max="15" style="1" width="13.5703125"/>
    <col customWidth="1" min="16" max="16" style="1" width="12.42578125"/>
    <col customWidth="1" min="17" max="17" style="1" width="14.7109375"/>
    <col customWidth="1" min="18" max="18" style="1" width="15.28515625"/>
    <col customWidth="1" min="19" max="19" style="1" width="14.5703125"/>
    <col customWidth="1" min="20" max="20" style="1" width="12.85546875"/>
    <col customWidth="1" min="21" max="21" style="1" width="23.42578125"/>
    <col customWidth="1" min="22" max="23" style="1" width="9.140625"/>
    <col bestFit="1" customWidth="1" min="24" max="24" style="1" width="10.5703125"/>
    <col customWidth="1" min="25" max="25" style="1" width="11.28515625"/>
    <col min="26" max="256" style="1" width="9.140625"/>
    <col customWidth="1" min="257" max="257" style="1" width="95.140625"/>
    <col customWidth="1" min="258" max="258" style="1" width="13.5703125"/>
    <col customWidth="1" min="259" max="259" style="1" width="16.7109375"/>
    <col customWidth="1" min="260" max="260" style="1" width="11.140625"/>
    <col customWidth="1" min="261" max="261" style="1" width="16.7109375"/>
    <col customWidth="1" min="262" max="262" style="1" width="14.140625"/>
    <col customWidth="1" min="263" max="263" style="1" width="11"/>
    <col customWidth="1" min="264" max="264" style="1" width="17"/>
    <col customWidth="1" min="265" max="265" style="1" width="16.7109375"/>
    <col customWidth="1" min="266" max="266" style="1" width="12.140625"/>
    <col customWidth="1" min="267" max="268" style="1" width="16.7109375"/>
    <col customWidth="1" min="269" max="269" style="1" width="12.7109375"/>
    <col customWidth="1" min="270" max="270" style="1" width="16.42578125"/>
    <col customWidth="1" min="271" max="271" style="1" width="13.5703125"/>
    <col customWidth="1" min="272" max="272" style="1" width="12.42578125"/>
    <col customWidth="1" min="273" max="273" style="1" width="14.7109375"/>
    <col customWidth="1" min="274" max="274" style="1" width="13.85546875"/>
    <col customWidth="1" min="275" max="276" style="1" width="12.85546875"/>
    <col customWidth="1" min="277" max="277" style="1" width="23.42578125"/>
    <col customWidth="1" min="278" max="279" style="1" width="9.140625"/>
    <col bestFit="1" customWidth="1" min="280" max="280" style="1" width="10.5703125"/>
    <col customWidth="1" min="281" max="281" style="1" width="11.28515625"/>
    <col min="282" max="512" style="1" width="9.140625"/>
    <col customWidth="1" min="513" max="513" style="1" width="95.140625"/>
    <col customWidth="1" min="514" max="514" style="1" width="13.5703125"/>
    <col customWidth="1" min="515" max="515" style="1" width="16.7109375"/>
    <col customWidth="1" min="516" max="516" style="1" width="11.140625"/>
    <col customWidth="1" min="517" max="517" style="1" width="16.7109375"/>
    <col customWidth="1" min="518" max="518" style="1" width="14.140625"/>
    <col customWidth="1" min="519" max="519" style="1" width="11"/>
    <col customWidth="1" min="520" max="520" style="1" width="17"/>
    <col customWidth="1" min="521" max="521" style="1" width="16.7109375"/>
    <col customWidth="1" min="522" max="522" style="1" width="12.140625"/>
    <col customWidth="1" min="523" max="524" style="1" width="16.7109375"/>
    <col customWidth="1" min="525" max="525" style="1" width="12.7109375"/>
    <col customWidth="1" min="526" max="526" style="1" width="16.42578125"/>
    <col customWidth="1" min="527" max="527" style="1" width="13.5703125"/>
    <col customWidth="1" min="528" max="528" style="1" width="12.42578125"/>
    <col customWidth="1" min="529" max="529" style="1" width="14.7109375"/>
    <col customWidth="1" min="530" max="530" style="1" width="13.85546875"/>
    <col customWidth="1" min="531" max="532" style="1" width="12.85546875"/>
    <col customWidth="1" min="533" max="533" style="1" width="23.42578125"/>
    <col customWidth="1" min="534" max="535" style="1" width="9.140625"/>
    <col bestFit="1" customWidth="1" min="536" max="536" style="1" width="10.5703125"/>
    <col customWidth="1" min="537" max="537" style="1" width="11.28515625"/>
    <col min="538" max="768" style="1" width="9.140625"/>
    <col customWidth="1" min="769" max="769" style="1" width="95.140625"/>
    <col customWidth="1" min="770" max="770" style="1" width="13.5703125"/>
    <col customWidth="1" min="771" max="771" style="1" width="16.7109375"/>
    <col customWidth="1" min="772" max="772" style="1" width="11.140625"/>
    <col customWidth="1" min="773" max="773" style="1" width="16.7109375"/>
    <col customWidth="1" min="774" max="774" style="1" width="14.140625"/>
    <col customWidth="1" min="775" max="775" style="1" width="11"/>
    <col customWidth="1" min="776" max="776" style="1" width="17"/>
    <col customWidth="1" min="777" max="777" style="1" width="16.7109375"/>
    <col customWidth="1" min="778" max="778" style="1" width="12.140625"/>
    <col customWidth="1" min="779" max="780" style="1" width="16.7109375"/>
    <col customWidth="1" min="781" max="781" style="1" width="12.7109375"/>
    <col customWidth="1" min="782" max="782" style="1" width="16.42578125"/>
    <col customWidth="1" min="783" max="783" style="1" width="13.5703125"/>
    <col customWidth="1" min="784" max="784" style="1" width="12.42578125"/>
    <col customWidth="1" min="785" max="785" style="1" width="14.7109375"/>
    <col customWidth="1" min="786" max="786" style="1" width="13.85546875"/>
    <col customWidth="1" min="787" max="788" style="1" width="12.85546875"/>
    <col customWidth="1" min="789" max="789" style="1" width="23.42578125"/>
    <col customWidth="1" min="790" max="791" style="1" width="9.140625"/>
    <col bestFit="1" customWidth="1" min="792" max="792" style="1" width="10.5703125"/>
    <col customWidth="1" min="793" max="793" style="1" width="11.28515625"/>
    <col min="794" max="1024" style="1" width="9.140625"/>
    <col customWidth="1" min="1025" max="1025" style="1" width="95.140625"/>
    <col customWidth="1" min="1026" max="1026" style="1" width="13.5703125"/>
    <col customWidth="1" min="1027" max="1027" style="1" width="16.7109375"/>
    <col customWidth="1" min="1028" max="1028" style="1" width="11.140625"/>
    <col customWidth="1" min="1029" max="1029" style="1" width="16.7109375"/>
    <col customWidth="1" min="1030" max="1030" style="1" width="14.140625"/>
    <col customWidth="1" min="1031" max="1031" style="1" width="11"/>
    <col customWidth="1" min="1032" max="1032" style="1" width="17"/>
    <col customWidth="1" min="1033" max="1033" style="1" width="16.7109375"/>
    <col customWidth="1" min="1034" max="1034" style="1" width="12.140625"/>
    <col customWidth="1" min="1035" max="1036" style="1" width="16.7109375"/>
    <col customWidth="1" min="1037" max="1037" style="1" width="12.7109375"/>
    <col customWidth="1" min="1038" max="1038" style="1" width="16.42578125"/>
    <col customWidth="1" min="1039" max="1039" style="1" width="13.5703125"/>
    <col customWidth="1" min="1040" max="1040" style="1" width="12.42578125"/>
    <col customWidth="1" min="1041" max="1041" style="1" width="14.7109375"/>
    <col customWidth="1" min="1042" max="1042" style="1" width="13.85546875"/>
    <col customWidth="1" min="1043" max="1044" style="1" width="12.85546875"/>
    <col customWidth="1" min="1045" max="1045" style="1" width="23.42578125"/>
    <col customWidth="1" min="1046" max="1047" style="1" width="9.140625"/>
    <col bestFit="1" customWidth="1" min="1048" max="1048" style="1" width="10.5703125"/>
    <col customWidth="1" min="1049" max="1049" style="1" width="11.28515625"/>
    <col min="1050" max="1280" style="1" width="9.140625"/>
    <col customWidth="1" min="1281" max="1281" style="1" width="95.140625"/>
    <col customWidth="1" min="1282" max="1282" style="1" width="13.5703125"/>
    <col customWidth="1" min="1283" max="1283" style="1" width="16.7109375"/>
    <col customWidth="1" min="1284" max="1284" style="1" width="11.140625"/>
    <col customWidth="1" min="1285" max="1285" style="1" width="16.7109375"/>
    <col customWidth="1" min="1286" max="1286" style="1" width="14.140625"/>
    <col customWidth="1" min="1287" max="1287" style="1" width="11"/>
    <col customWidth="1" min="1288" max="1288" style="1" width="17"/>
    <col customWidth="1" min="1289" max="1289" style="1" width="16.7109375"/>
    <col customWidth="1" min="1290" max="1290" style="1" width="12.140625"/>
    <col customWidth="1" min="1291" max="1292" style="1" width="16.7109375"/>
    <col customWidth="1" min="1293" max="1293" style="1" width="12.7109375"/>
    <col customWidth="1" min="1294" max="1294" style="1" width="16.42578125"/>
    <col customWidth="1" min="1295" max="1295" style="1" width="13.5703125"/>
    <col customWidth="1" min="1296" max="1296" style="1" width="12.42578125"/>
    <col customWidth="1" min="1297" max="1297" style="1" width="14.7109375"/>
    <col customWidth="1" min="1298" max="1298" style="1" width="13.85546875"/>
    <col customWidth="1" min="1299" max="1300" style="1" width="12.85546875"/>
    <col customWidth="1" min="1301" max="1301" style="1" width="23.42578125"/>
    <col customWidth="1" min="1302" max="1303" style="1" width="9.140625"/>
    <col bestFit="1" customWidth="1" min="1304" max="1304" style="1" width="10.5703125"/>
    <col customWidth="1" min="1305" max="1305" style="1" width="11.28515625"/>
    <col min="1306" max="1536" style="1" width="9.140625"/>
    <col customWidth="1" min="1537" max="1537" style="1" width="95.140625"/>
    <col customWidth="1" min="1538" max="1538" style="1" width="13.5703125"/>
    <col customWidth="1" min="1539" max="1539" style="1" width="16.7109375"/>
    <col customWidth="1" min="1540" max="1540" style="1" width="11.140625"/>
    <col customWidth="1" min="1541" max="1541" style="1" width="16.7109375"/>
    <col customWidth="1" min="1542" max="1542" style="1" width="14.140625"/>
    <col customWidth="1" min="1543" max="1543" style="1" width="11"/>
    <col customWidth="1" min="1544" max="1544" style="1" width="17"/>
    <col customWidth="1" min="1545" max="1545" style="1" width="16.7109375"/>
    <col customWidth="1" min="1546" max="1546" style="1" width="12.140625"/>
    <col customWidth="1" min="1547" max="1548" style="1" width="16.7109375"/>
    <col customWidth="1" min="1549" max="1549" style="1" width="12.7109375"/>
    <col customWidth="1" min="1550" max="1550" style="1" width="16.42578125"/>
    <col customWidth="1" min="1551" max="1551" style="1" width="13.5703125"/>
    <col customWidth="1" min="1552" max="1552" style="1" width="12.42578125"/>
    <col customWidth="1" min="1553" max="1553" style="1" width="14.7109375"/>
    <col customWidth="1" min="1554" max="1554" style="1" width="13.85546875"/>
    <col customWidth="1" min="1555" max="1556" style="1" width="12.85546875"/>
    <col customWidth="1" min="1557" max="1557" style="1" width="23.42578125"/>
    <col customWidth="1" min="1558" max="1559" style="1" width="9.140625"/>
    <col bestFit="1" customWidth="1" min="1560" max="1560" style="1" width="10.5703125"/>
    <col customWidth="1" min="1561" max="1561" style="1" width="11.28515625"/>
    <col min="1562" max="1792" style="1" width="9.140625"/>
    <col customWidth="1" min="1793" max="1793" style="1" width="95.140625"/>
    <col customWidth="1" min="1794" max="1794" style="1" width="13.5703125"/>
    <col customWidth="1" min="1795" max="1795" style="1" width="16.7109375"/>
    <col customWidth="1" min="1796" max="1796" style="1" width="11.140625"/>
    <col customWidth="1" min="1797" max="1797" style="1" width="16.7109375"/>
    <col customWidth="1" min="1798" max="1798" style="1" width="14.140625"/>
    <col customWidth="1" min="1799" max="1799" style="1" width="11"/>
    <col customWidth="1" min="1800" max="1800" style="1" width="17"/>
    <col customWidth="1" min="1801" max="1801" style="1" width="16.7109375"/>
    <col customWidth="1" min="1802" max="1802" style="1" width="12.140625"/>
    <col customWidth="1" min="1803" max="1804" style="1" width="16.7109375"/>
    <col customWidth="1" min="1805" max="1805" style="1" width="12.7109375"/>
    <col customWidth="1" min="1806" max="1806" style="1" width="16.42578125"/>
    <col customWidth="1" min="1807" max="1807" style="1" width="13.5703125"/>
    <col customWidth="1" min="1808" max="1808" style="1" width="12.42578125"/>
    <col customWidth="1" min="1809" max="1809" style="1" width="14.7109375"/>
    <col customWidth="1" min="1810" max="1810" style="1" width="13.85546875"/>
    <col customWidth="1" min="1811" max="1812" style="1" width="12.85546875"/>
    <col customWidth="1" min="1813" max="1813" style="1" width="23.42578125"/>
    <col customWidth="1" min="1814" max="1815" style="1" width="9.140625"/>
    <col bestFit="1" customWidth="1" min="1816" max="1816" style="1" width="10.5703125"/>
    <col customWidth="1" min="1817" max="1817" style="1" width="11.28515625"/>
    <col min="1818" max="2048" style="1" width="9.140625"/>
    <col customWidth="1" min="2049" max="2049" style="1" width="95.140625"/>
    <col customWidth="1" min="2050" max="2050" style="1" width="13.5703125"/>
    <col customWidth="1" min="2051" max="2051" style="1" width="16.7109375"/>
    <col customWidth="1" min="2052" max="2052" style="1" width="11.140625"/>
    <col customWidth="1" min="2053" max="2053" style="1" width="16.7109375"/>
    <col customWidth="1" min="2054" max="2054" style="1" width="14.140625"/>
    <col customWidth="1" min="2055" max="2055" style="1" width="11"/>
    <col customWidth="1" min="2056" max="2056" style="1" width="17"/>
    <col customWidth="1" min="2057" max="2057" style="1" width="16.7109375"/>
    <col customWidth="1" min="2058" max="2058" style="1" width="12.140625"/>
    <col customWidth="1" min="2059" max="2060" style="1" width="16.7109375"/>
    <col customWidth="1" min="2061" max="2061" style="1" width="12.7109375"/>
    <col customWidth="1" min="2062" max="2062" style="1" width="16.42578125"/>
    <col customWidth="1" min="2063" max="2063" style="1" width="13.5703125"/>
    <col customWidth="1" min="2064" max="2064" style="1" width="12.42578125"/>
    <col customWidth="1" min="2065" max="2065" style="1" width="14.7109375"/>
    <col customWidth="1" min="2066" max="2066" style="1" width="13.85546875"/>
    <col customWidth="1" min="2067" max="2068" style="1" width="12.85546875"/>
    <col customWidth="1" min="2069" max="2069" style="1" width="23.42578125"/>
    <col customWidth="1" min="2070" max="2071" style="1" width="9.140625"/>
    <col bestFit="1" customWidth="1" min="2072" max="2072" style="1" width="10.5703125"/>
    <col customWidth="1" min="2073" max="2073" style="1" width="11.28515625"/>
    <col min="2074" max="2304" style="1" width="9.140625"/>
    <col customWidth="1" min="2305" max="2305" style="1" width="95.140625"/>
    <col customWidth="1" min="2306" max="2306" style="1" width="13.5703125"/>
    <col customWidth="1" min="2307" max="2307" style="1" width="16.7109375"/>
    <col customWidth="1" min="2308" max="2308" style="1" width="11.140625"/>
    <col customWidth="1" min="2309" max="2309" style="1" width="16.7109375"/>
    <col customWidth="1" min="2310" max="2310" style="1" width="14.140625"/>
    <col customWidth="1" min="2311" max="2311" style="1" width="11"/>
    <col customWidth="1" min="2312" max="2312" style="1" width="17"/>
    <col customWidth="1" min="2313" max="2313" style="1" width="16.7109375"/>
    <col customWidth="1" min="2314" max="2314" style="1" width="12.140625"/>
    <col customWidth="1" min="2315" max="2316" style="1" width="16.7109375"/>
    <col customWidth="1" min="2317" max="2317" style="1" width="12.7109375"/>
    <col customWidth="1" min="2318" max="2318" style="1" width="16.42578125"/>
    <col customWidth="1" min="2319" max="2319" style="1" width="13.5703125"/>
    <col customWidth="1" min="2320" max="2320" style="1" width="12.42578125"/>
    <col customWidth="1" min="2321" max="2321" style="1" width="14.7109375"/>
    <col customWidth="1" min="2322" max="2322" style="1" width="13.85546875"/>
    <col customWidth="1" min="2323" max="2324" style="1" width="12.85546875"/>
    <col customWidth="1" min="2325" max="2325" style="1" width="23.42578125"/>
    <col customWidth="1" min="2326" max="2327" style="1" width="9.140625"/>
    <col bestFit="1" customWidth="1" min="2328" max="2328" style="1" width="10.5703125"/>
    <col customWidth="1" min="2329" max="2329" style="1" width="11.28515625"/>
    <col min="2330" max="2560" style="1" width="9.140625"/>
    <col customWidth="1" min="2561" max="2561" style="1" width="95.140625"/>
    <col customWidth="1" min="2562" max="2562" style="1" width="13.5703125"/>
    <col customWidth="1" min="2563" max="2563" style="1" width="16.7109375"/>
    <col customWidth="1" min="2564" max="2564" style="1" width="11.140625"/>
    <col customWidth="1" min="2565" max="2565" style="1" width="16.7109375"/>
    <col customWidth="1" min="2566" max="2566" style="1" width="14.140625"/>
    <col customWidth="1" min="2567" max="2567" style="1" width="11"/>
    <col customWidth="1" min="2568" max="2568" style="1" width="17"/>
    <col customWidth="1" min="2569" max="2569" style="1" width="16.7109375"/>
    <col customWidth="1" min="2570" max="2570" style="1" width="12.140625"/>
    <col customWidth="1" min="2571" max="2572" style="1" width="16.7109375"/>
    <col customWidth="1" min="2573" max="2573" style="1" width="12.7109375"/>
    <col customWidth="1" min="2574" max="2574" style="1" width="16.42578125"/>
    <col customWidth="1" min="2575" max="2575" style="1" width="13.5703125"/>
    <col customWidth="1" min="2576" max="2576" style="1" width="12.42578125"/>
    <col customWidth="1" min="2577" max="2577" style="1" width="14.7109375"/>
    <col customWidth="1" min="2578" max="2578" style="1" width="13.85546875"/>
    <col customWidth="1" min="2579" max="2580" style="1" width="12.85546875"/>
    <col customWidth="1" min="2581" max="2581" style="1" width="23.42578125"/>
    <col customWidth="1" min="2582" max="2583" style="1" width="9.140625"/>
    <col bestFit="1" customWidth="1" min="2584" max="2584" style="1" width="10.5703125"/>
    <col customWidth="1" min="2585" max="2585" style="1" width="11.28515625"/>
    <col min="2586" max="2816" style="1" width="9.140625"/>
    <col customWidth="1" min="2817" max="2817" style="1" width="95.140625"/>
    <col customWidth="1" min="2818" max="2818" style="1" width="13.5703125"/>
    <col customWidth="1" min="2819" max="2819" style="1" width="16.7109375"/>
    <col customWidth="1" min="2820" max="2820" style="1" width="11.140625"/>
    <col customWidth="1" min="2821" max="2821" style="1" width="16.7109375"/>
    <col customWidth="1" min="2822" max="2822" style="1" width="14.140625"/>
    <col customWidth="1" min="2823" max="2823" style="1" width="11"/>
    <col customWidth="1" min="2824" max="2824" style="1" width="17"/>
    <col customWidth="1" min="2825" max="2825" style="1" width="16.7109375"/>
    <col customWidth="1" min="2826" max="2826" style="1" width="12.140625"/>
    <col customWidth="1" min="2827" max="2828" style="1" width="16.7109375"/>
    <col customWidth="1" min="2829" max="2829" style="1" width="12.7109375"/>
    <col customWidth="1" min="2830" max="2830" style="1" width="16.42578125"/>
    <col customWidth="1" min="2831" max="2831" style="1" width="13.5703125"/>
    <col customWidth="1" min="2832" max="2832" style="1" width="12.42578125"/>
    <col customWidth="1" min="2833" max="2833" style="1" width="14.7109375"/>
    <col customWidth="1" min="2834" max="2834" style="1" width="13.85546875"/>
    <col customWidth="1" min="2835" max="2836" style="1" width="12.85546875"/>
    <col customWidth="1" min="2837" max="2837" style="1" width="23.42578125"/>
    <col customWidth="1" min="2838" max="2839" style="1" width="9.140625"/>
    <col bestFit="1" customWidth="1" min="2840" max="2840" style="1" width="10.5703125"/>
    <col customWidth="1" min="2841" max="2841" style="1" width="11.28515625"/>
    <col min="2842" max="3072" style="1" width="9.140625"/>
    <col customWidth="1" min="3073" max="3073" style="1" width="95.140625"/>
    <col customWidth="1" min="3074" max="3074" style="1" width="13.5703125"/>
    <col customWidth="1" min="3075" max="3075" style="1" width="16.7109375"/>
    <col customWidth="1" min="3076" max="3076" style="1" width="11.140625"/>
    <col customWidth="1" min="3077" max="3077" style="1" width="16.7109375"/>
    <col customWidth="1" min="3078" max="3078" style="1" width="14.140625"/>
    <col customWidth="1" min="3079" max="3079" style="1" width="11"/>
    <col customWidth="1" min="3080" max="3080" style="1" width="17"/>
    <col customWidth="1" min="3081" max="3081" style="1" width="16.7109375"/>
    <col customWidth="1" min="3082" max="3082" style="1" width="12.140625"/>
    <col customWidth="1" min="3083" max="3084" style="1" width="16.7109375"/>
    <col customWidth="1" min="3085" max="3085" style="1" width="12.7109375"/>
    <col customWidth="1" min="3086" max="3086" style="1" width="16.42578125"/>
    <col customWidth="1" min="3087" max="3087" style="1" width="13.5703125"/>
    <col customWidth="1" min="3088" max="3088" style="1" width="12.42578125"/>
    <col customWidth="1" min="3089" max="3089" style="1" width="14.7109375"/>
    <col customWidth="1" min="3090" max="3090" style="1" width="13.85546875"/>
    <col customWidth="1" min="3091" max="3092" style="1" width="12.85546875"/>
    <col customWidth="1" min="3093" max="3093" style="1" width="23.42578125"/>
    <col customWidth="1" min="3094" max="3095" style="1" width="9.140625"/>
    <col bestFit="1" customWidth="1" min="3096" max="3096" style="1" width="10.5703125"/>
    <col customWidth="1" min="3097" max="3097" style="1" width="11.28515625"/>
    <col min="3098" max="3328" style="1" width="9.140625"/>
    <col customWidth="1" min="3329" max="3329" style="1" width="95.140625"/>
    <col customWidth="1" min="3330" max="3330" style="1" width="13.5703125"/>
    <col customWidth="1" min="3331" max="3331" style="1" width="16.7109375"/>
    <col customWidth="1" min="3332" max="3332" style="1" width="11.140625"/>
    <col customWidth="1" min="3333" max="3333" style="1" width="16.7109375"/>
    <col customWidth="1" min="3334" max="3334" style="1" width="14.140625"/>
    <col customWidth="1" min="3335" max="3335" style="1" width="11"/>
    <col customWidth="1" min="3336" max="3336" style="1" width="17"/>
    <col customWidth="1" min="3337" max="3337" style="1" width="16.7109375"/>
    <col customWidth="1" min="3338" max="3338" style="1" width="12.140625"/>
    <col customWidth="1" min="3339" max="3340" style="1" width="16.7109375"/>
    <col customWidth="1" min="3341" max="3341" style="1" width="12.7109375"/>
    <col customWidth="1" min="3342" max="3342" style="1" width="16.42578125"/>
    <col customWidth="1" min="3343" max="3343" style="1" width="13.5703125"/>
    <col customWidth="1" min="3344" max="3344" style="1" width="12.42578125"/>
    <col customWidth="1" min="3345" max="3345" style="1" width="14.7109375"/>
    <col customWidth="1" min="3346" max="3346" style="1" width="13.85546875"/>
    <col customWidth="1" min="3347" max="3348" style="1" width="12.85546875"/>
    <col customWidth="1" min="3349" max="3349" style="1" width="23.42578125"/>
    <col customWidth="1" min="3350" max="3351" style="1" width="9.140625"/>
    <col bestFit="1" customWidth="1" min="3352" max="3352" style="1" width="10.5703125"/>
    <col customWidth="1" min="3353" max="3353" style="1" width="11.28515625"/>
    <col min="3354" max="3584" style="1" width="9.140625"/>
    <col customWidth="1" min="3585" max="3585" style="1" width="95.140625"/>
    <col customWidth="1" min="3586" max="3586" style="1" width="13.5703125"/>
    <col customWidth="1" min="3587" max="3587" style="1" width="16.7109375"/>
    <col customWidth="1" min="3588" max="3588" style="1" width="11.140625"/>
    <col customWidth="1" min="3589" max="3589" style="1" width="16.7109375"/>
    <col customWidth="1" min="3590" max="3590" style="1" width="14.140625"/>
    <col customWidth="1" min="3591" max="3591" style="1" width="11"/>
    <col customWidth="1" min="3592" max="3592" style="1" width="17"/>
    <col customWidth="1" min="3593" max="3593" style="1" width="16.7109375"/>
    <col customWidth="1" min="3594" max="3594" style="1" width="12.140625"/>
    <col customWidth="1" min="3595" max="3596" style="1" width="16.7109375"/>
    <col customWidth="1" min="3597" max="3597" style="1" width="12.7109375"/>
    <col customWidth="1" min="3598" max="3598" style="1" width="16.42578125"/>
    <col customWidth="1" min="3599" max="3599" style="1" width="13.5703125"/>
    <col customWidth="1" min="3600" max="3600" style="1" width="12.42578125"/>
    <col customWidth="1" min="3601" max="3601" style="1" width="14.7109375"/>
    <col customWidth="1" min="3602" max="3602" style="1" width="13.85546875"/>
    <col customWidth="1" min="3603" max="3604" style="1" width="12.85546875"/>
    <col customWidth="1" min="3605" max="3605" style="1" width="23.42578125"/>
    <col customWidth="1" min="3606" max="3607" style="1" width="9.140625"/>
    <col bestFit="1" customWidth="1" min="3608" max="3608" style="1" width="10.5703125"/>
    <col customWidth="1" min="3609" max="3609" style="1" width="11.28515625"/>
    <col min="3610" max="3840" style="1" width="9.140625"/>
    <col customWidth="1" min="3841" max="3841" style="1" width="95.140625"/>
    <col customWidth="1" min="3842" max="3842" style="1" width="13.5703125"/>
    <col customWidth="1" min="3843" max="3843" style="1" width="16.7109375"/>
    <col customWidth="1" min="3844" max="3844" style="1" width="11.140625"/>
    <col customWidth="1" min="3845" max="3845" style="1" width="16.7109375"/>
    <col customWidth="1" min="3846" max="3846" style="1" width="14.140625"/>
    <col customWidth="1" min="3847" max="3847" style="1" width="11"/>
    <col customWidth="1" min="3848" max="3848" style="1" width="17"/>
    <col customWidth="1" min="3849" max="3849" style="1" width="16.7109375"/>
    <col customWidth="1" min="3850" max="3850" style="1" width="12.140625"/>
    <col customWidth="1" min="3851" max="3852" style="1" width="16.7109375"/>
    <col customWidth="1" min="3853" max="3853" style="1" width="12.7109375"/>
    <col customWidth="1" min="3854" max="3854" style="1" width="16.42578125"/>
    <col customWidth="1" min="3855" max="3855" style="1" width="13.5703125"/>
    <col customWidth="1" min="3856" max="3856" style="1" width="12.42578125"/>
    <col customWidth="1" min="3857" max="3857" style="1" width="14.7109375"/>
    <col customWidth="1" min="3858" max="3858" style="1" width="13.85546875"/>
    <col customWidth="1" min="3859" max="3860" style="1" width="12.85546875"/>
    <col customWidth="1" min="3861" max="3861" style="1" width="23.42578125"/>
    <col customWidth="1" min="3862" max="3863" style="1" width="9.140625"/>
    <col bestFit="1" customWidth="1" min="3864" max="3864" style="1" width="10.5703125"/>
    <col customWidth="1" min="3865" max="3865" style="1" width="11.28515625"/>
    <col min="3866" max="4096" style="1" width="9.140625"/>
    <col customWidth="1" min="4097" max="4097" style="1" width="95.140625"/>
    <col customWidth="1" min="4098" max="4098" style="1" width="13.5703125"/>
    <col customWidth="1" min="4099" max="4099" style="1" width="16.7109375"/>
    <col customWidth="1" min="4100" max="4100" style="1" width="11.140625"/>
    <col customWidth="1" min="4101" max="4101" style="1" width="16.7109375"/>
    <col customWidth="1" min="4102" max="4102" style="1" width="14.140625"/>
    <col customWidth="1" min="4103" max="4103" style="1" width="11"/>
    <col customWidth="1" min="4104" max="4104" style="1" width="17"/>
    <col customWidth="1" min="4105" max="4105" style="1" width="16.7109375"/>
    <col customWidth="1" min="4106" max="4106" style="1" width="12.140625"/>
    <col customWidth="1" min="4107" max="4108" style="1" width="16.7109375"/>
    <col customWidth="1" min="4109" max="4109" style="1" width="12.7109375"/>
    <col customWidth="1" min="4110" max="4110" style="1" width="16.42578125"/>
    <col customWidth="1" min="4111" max="4111" style="1" width="13.5703125"/>
    <col customWidth="1" min="4112" max="4112" style="1" width="12.42578125"/>
    <col customWidth="1" min="4113" max="4113" style="1" width="14.7109375"/>
    <col customWidth="1" min="4114" max="4114" style="1" width="13.85546875"/>
    <col customWidth="1" min="4115" max="4116" style="1" width="12.85546875"/>
    <col customWidth="1" min="4117" max="4117" style="1" width="23.42578125"/>
    <col customWidth="1" min="4118" max="4119" style="1" width="9.140625"/>
    <col bestFit="1" customWidth="1" min="4120" max="4120" style="1" width="10.5703125"/>
    <col customWidth="1" min="4121" max="4121" style="1" width="11.28515625"/>
    <col min="4122" max="4352" style="1" width="9.140625"/>
    <col customWidth="1" min="4353" max="4353" style="1" width="95.140625"/>
    <col customWidth="1" min="4354" max="4354" style="1" width="13.5703125"/>
    <col customWidth="1" min="4355" max="4355" style="1" width="16.7109375"/>
    <col customWidth="1" min="4356" max="4356" style="1" width="11.140625"/>
    <col customWidth="1" min="4357" max="4357" style="1" width="16.7109375"/>
    <col customWidth="1" min="4358" max="4358" style="1" width="14.140625"/>
    <col customWidth="1" min="4359" max="4359" style="1" width="11"/>
    <col customWidth="1" min="4360" max="4360" style="1" width="17"/>
    <col customWidth="1" min="4361" max="4361" style="1" width="16.7109375"/>
    <col customWidth="1" min="4362" max="4362" style="1" width="12.140625"/>
    <col customWidth="1" min="4363" max="4364" style="1" width="16.7109375"/>
    <col customWidth="1" min="4365" max="4365" style="1" width="12.7109375"/>
    <col customWidth="1" min="4366" max="4366" style="1" width="16.42578125"/>
    <col customWidth="1" min="4367" max="4367" style="1" width="13.5703125"/>
    <col customWidth="1" min="4368" max="4368" style="1" width="12.42578125"/>
    <col customWidth="1" min="4369" max="4369" style="1" width="14.7109375"/>
    <col customWidth="1" min="4370" max="4370" style="1" width="13.85546875"/>
    <col customWidth="1" min="4371" max="4372" style="1" width="12.85546875"/>
    <col customWidth="1" min="4373" max="4373" style="1" width="23.42578125"/>
    <col customWidth="1" min="4374" max="4375" style="1" width="9.140625"/>
    <col bestFit="1" customWidth="1" min="4376" max="4376" style="1" width="10.5703125"/>
    <col customWidth="1" min="4377" max="4377" style="1" width="11.28515625"/>
    <col min="4378" max="4608" style="1" width="9.140625"/>
    <col customWidth="1" min="4609" max="4609" style="1" width="95.140625"/>
    <col customWidth="1" min="4610" max="4610" style="1" width="13.5703125"/>
    <col customWidth="1" min="4611" max="4611" style="1" width="16.7109375"/>
    <col customWidth="1" min="4612" max="4612" style="1" width="11.140625"/>
    <col customWidth="1" min="4613" max="4613" style="1" width="16.7109375"/>
    <col customWidth="1" min="4614" max="4614" style="1" width="14.140625"/>
    <col customWidth="1" min="4615" max="4615" style="1" width="11"/>
    <col customWidth="1" min="4616" max="4616" style="1" width="17"/>
    <col customWidth="1" min="4617" max="4617" style="1" width="16.7109375"/>
    <col customWidth="1" min="4618" max="4618" style="1" width="12.140625"/>
    <col customWidth="1" min="4619" max="4620" style="1" width="16.7109375"/>
    <col customWidth="1" min="4621" max="4621" style="1" width="12.7109375"/>
    <col customWidth="1" min="4622" max="4622" style="1" width="16.42578125"/>
    <col customWidth="1" min="4623" max="4623" style="1" width="13.5703125"/>
    <col customWidth="1" min="4624" max="4624" style="1" width="12.42578125"/>
    <col customWidth="1" min="4625" max="4625" style="1" width="14.7109375"/>
    <col customWidth="1" min="4626" max="4626" style="1" width="13.85546875"/>
    <col customWidth="1" min="4627" max="4628" style="1" width="12.85546875"/>
    <col customWidth="1" min="4629" max="4629" style="1" width="23.42578125"/>
    <col customWidth="1" min="4630" max="4631" style="1" width="9.140625"/>
    <col bestFit="1" customWidth="1" min="4632" max="4632" style="1" width="10.5703125"/>
    <col customWidth="1" min="4633" max="4633" style="1" width="11.28515625"/>
    <col min="4634" max="4864" style="1" width="9.140625"/>
    <col customWidth="1" min="4865" max="4865" style="1" width="95.140625"/>
    <col customWidth="1" min="4866" max="4866" style="1" width="13.5703125"/>
    <col customWidth="1" min="4867" max="4867" style="1" width="16.7109375"/>
    <col customWidth="1" min="4868" max="4868" style="1" width="11.140625"/>
    <col customWidth="1" min="4869" max="4869" style="1" width="16.7109375"/>
    <col customWidth="1" min="4870" max="4870" style="1" width="14.140625"/>
    <col customWidth="1" min="4871" max="4871" style="1" width="11"/>
    <col customWidth="1" min="4872" max="4872" style="1" width="17"/>
    <col customWidth="1" min="4873" max="4873" style="1" width="16.7109375"/>
    <col customWidth="1" min="4874" max="4874" style="1" width="12.140625"/>
    <col customWidth="1" min="4875" max="4876" style="1" width="16.7109375"/>
    <col customWidth="1" min="4877" max="4877" style="1" width="12.7109375"/>
    <col customWidth="1" min="4878" max="4878" style="1" width="16.42578125"/>
    <col customWidth="1" min="4879" max="4879" style="1" width="13.5703125"/>
    <col customWidth="1" min="4880" max="4880" style="1" width="12.42578125"/>
    <col customWidth="1" min="4881" max="4881" style="1" width="14.7109375"/>
    <col customWidth="1" min="4882" max="4882" style="1" width="13.85546875"/>
    <col customWidth="1" min="4883" max="4884" style="1" width="12.85546875"/>
    <col customWidth="1" min="4885" max="4885" style="1" width="23.42578125"/>
    <col customWidth="1" min="4886" max="4887" style="1" width="9.140625"/>
    <col bestFit="1" customWidth="1" min="4888" max="4888" style="1" width="10.5703125"/>
    <col customWidth="1" min="4889" max="4889" style="1" width="11.28515625"/>
    <col min="4890" max="5120" style="1" width="9.140625"/>
    <col customWidth="1" min="5121" max="5121" style="1" width="95.140625"/>
    <col customWidth="1" min="5122" max="5122" style="1" width="13.5703125"/>
    <col customWidth="1" min="5123" max="5123" style="1" width="16.7109375"/>
    <col customWidth="1" min="5124" max="5124" style="1" width="11.140625"/>
    <col customWidth="1" min="5125" max="5125" style="1" width="16.7109375"/>
    <col customWidth="1" min="5126" max="5126" style="1" width="14.140625"/>
    <col customWidth="1" min="5127" max="5127" style="1" width="11"/>
    <col customWidth="1" min="5128" max="5128" style="1" width="17"/>
    <col customWidth="1" min="5129" max="5129" style="1" width="16.7109375"/>
    <col customWidth="1" min="5130" max="5130" style="1" width="12.140625"/>
    <col customWidth="1" min="5131" max="5132" style="1" width="16.7109375"/>
    <col customWidth="1" min="5133" max="5133" style="1" width="12.7109375"/>
    <col customWidth="1" min="5134" max="5134" style="1" width="16.42578125"/>
    <col customWidth="1" min="5135" max="5135" style="1" width="13.5703125"/>
    <col customWidth="1" min="5136" max="5136" style="1" width="12.42578125"/>
    <col customWidth="1" min="5137" max="5137" style="1" width="14.7109375"/>
    <col customWidth="1" min="5138" max="5138" style="1" width="13.85546875"/>
    <col customWidth="1" min="5139" max="5140" style="1" width="12.85546875"/>
    <col customWidth="1" min="5141" max="5141" style="1" width="23.42578125"/>
    <col customWidth="1" min="5142" max="5143" style="1" width="9.140625"/>
    <col bestFit="1" customWidth="1" min="5144" max="5144" style="1" width="10.5703125"/>
    <col customWidth="1" min="5145" max="5145" style="1" width="11.28515625"/>
    <col min="5146" max="5376" style="1" width="9.140625"/>
    <col customWidth="1" min="5377" max="5377" style="1" width="95.140625"/>
    <col customWidth="1" min="5378" max="5378" style="1" width="13.5703125"/>
    <col customWidth="1" min="5379" max="5379" style="1" width="16.7109375"/>
    <col customWidth="1" min="5380" max="5380" style="1" width="11.140625"/>
    <col customWidth="1" min="5381" max="5381" style="1" width="16.7109375"/>
    <col customWidth="1" min="5382" max="5382" style="1" width="14.140625"/>
    <col customWidth="1" min="5383" max="5383" style="1" width="11"/>
    <col customWidth="1" min="5384" max="5384" style="1" width="17"/>
    <col customWidth="1" min="5385" max="5385" style="1" width="16.7109375"/>
    <col customWidth="1" min="5386" max="5386" style="1" width="12.140625"/>
    <col customWidth="1" min="5387" max="5388" style="1" width="16.7109375"/>
    <col customWidth="1" min="5389" max="5389" style="1" width="12.7109375"/>
    <col customWidth="1" min="5390" max="5390" style="1" width="16.42578125"/>
    <col customWidth="1" min="5391" max="5391" style="1" width="13.5703125"/>
    <col customWidth="1" min="5392" max="5392" style="1" width="12.42578125"/>
    <col customWidth="1" min="5393" max="5393" style="1" width="14.7109375"/>
    <col customWidth="1" min="5394" max="5394" style="1" width="13.85546875"/>
    <col customWidth="1" min="5395" max="5396" style="1" width="12.85546875"/>
    <col customWidth="1" min="5397" max="5397" style="1" width="23.42578125"/>
    <col customWidth="1" min="5398" max="5399" style="1" width="9.140625"/>
    <col bestFit="1" customWidth="1" min="5400" max="5400" style="1" width="10.5703125"/>
    <col customWidth="1" min="5401" max="5401" style="1" width="11.28515625"/>
    <col min="5402" max="5632" style="1" width="9.140625"/>
    <col customWidth="1" min="5633" max="5633" style="1" width="95.140625"/>
    <col customWidth="1" min="5634" max="5634" style="1" width="13.5703125"/>
    <col customWidth="1" min="5635" max="5635" style="1" width="16.7109375"/>
    <col customWidth="1" min="5636" max="5636" style="1" width="11.140625"/>
    <col customWidth="1" min="5637" max="5637" style="1" width="16.7109375"/>
    <col customWidth="1" min="5638" max="5638" style="1" width="14.140625"/>
    <col customWidth="1" min="5639" max="5639" style="1" width="11"/>
    <col customWidth="1" min="5640" max="5640" style="1" width="17"/>
    <col customWidth="1" min="5641" max="5641" style="1" width="16.7109375"/>
    <col customWidth="1" min="5642" max="5642" style="1" width="12.140625"/>
    <col customWidth="1" min="5643" max="5644" style="1" width="16.7109375"/>
    <col customWidth="1" min="5645" max="5645" style="1" width="12.7109375"/>
    <col customWidth="1" min="5646" max="5646" style="1" width="16.42578125"/>
    <col customWidth="1" min="5647" max="5647" style="1" width="13.5703125"/>
    <col customWidth="1" min="5648" max="5648" style="1" width="12.42578125"/>
    <col customWidth="1" min="5649" max="5649" style="1" width="14.7109375"/>
    <col customWidth="1" min="5650" max="5650" style="1" width="13.85546875"/>
    <col customWidth="1" min="5651" max="5652" style="1" width="12.85546875"/>
    <col customWidth="1" min="5653" max="5653" style="1" width="23.42578125"/>
    <col customWidth="1" min="5654" max="5655" style="1" width="9.140625"/>
    <col bestFit="1" customWidth="1" min="5656" max="5656" style="1" width="10.5703125"/>
    <col customWidth="1" min="5657" max="5657" style="1" width="11.28515625"/>
    <col min="5658" max="5888" style="1" width="9.140625"/>
    <col customWidth="1" min="5889" max="5889" style="1" width="95.140625"/>
    <col customWidth="1" min="5890" max="5890" style="1" width="13.5703125"/>
    <col customWidth="1" min="5891" max="5891" style="1" width="16.7109375"/>
    <col customWidth="1" min="5892" max="5892" style="1" width="11.140625"/>
    <col customWidth="1" min="5893" max="5893" style="1" width="16.7109375"/>
    <col customWidth="1" min="5894" max="5894" style="1" width="14.140625"/>
    <col customWidth="1" min="5895" max="5895" style="1" width="11"/>
    <col customWidth="1" min="5896" max="5896" style="1" width="17"/>
    <col customWidth="1" min="5897" max="5897" style="1" width="16.7109375"/>
    <col customWidth="1" min="5898" max="5898" style="1" width="12.140625"/>
    <col customWidth="1" min="5899" max="5900" style="1" width="16.7109375"/>
    <col customWidth="1" min="5901" max="5901" style="1" width="12.7109375"/>
    <col customWidth="1" min="5902" max="5902" style="1" width="16.42578125"/>
    <col customWidth="1" min="5903" max="5903" style="1" width="13.5703125"/>
    <col customWidth="1" min="5904" max="5904" style="1" width="12.42578125"/>
    <col customWidth="1" min="5905" max="5905" style="1" width="14.7109375"/>
    <col customWidth="1" min="5906" max="5906" style="1" width="13.85546875"/>
    <col customWidth="1" min="5907" max="5908" style="1" width="12.85546875"/>
    <col customWidth="1" min="5909" max="5909" style="1" width="23.42578125"/>
    <col customWidth="1" min="5910" max="5911" style="1" width="9.140625"/>
    <col bestFit="1" customWidth="1" min="5912" max="5912" style="1" width="10.5703125"/>
    <col customWidth="1" min="5913" max="5913" style="1" width="11.28515625"/>
    <col min="5914" max="6144" style="1" width="9.140625"/>
    <col customWidth="1" min="6145" max="6145" style="1" width="95.140625"/>
    <col customWidth="1" min="6146" max="6146" style="1" width="13.5703125"/>
    <col customWidth="1" min="6147" max="6147" style="1" width="16.7109375"/>
    <col customWidth="1" min="6148" max="6148" style="1" width="11.140625"/>
    <col customWidth="1" min="6149" max="6149" style="1" width="16.7109375"/>
    <col customWidth="1" min="6150" max="6150" style="1" width="14.140625"/>
    <col customWidth="1" min="6151" max="6151" style="1" width="11"/>
    <col customWidth="1" min="6152" max="6152" style="1" width="17"/>
    <col customWidth="1" min="6153" max="6153" style="1" width="16.7109375"/>
    <col customWidth="1" min="6154" max="6154" style="1" width="12.140625"/>
    <col customWidth="1" min="6155" max="6156" style="1" width="16.7109375"/>
    <col customWidth="1" min="6157" max="6157" style="1" width="12.7109375"/>
    <col customWidth="1" min="6158" max="6158" style="1" width="16.42578125"/>
    <col customWidth="1" min="6159" max="6159" style="1" width="13.5703125"/>
    <col customWidth="1" min="6160" max="6160" style="1" width="12.42578125"/>
    <col customWidth="1" min="6161" max="6161" style="1" width="14.7109375"/>
    <col customWidth="1" min="6162" max="6162" style="1" width="13.85546875"/>
    <col customWidth="1" min="6163" max="6164" style="1" width="12.85546875"/>
    <col customWidth="1" min="6165" max="6165" style="1" width="23.42578125"/>
    <col customWidth="1" min="6166" max="6167" style="1" width="9.140625"/>
    <col bestFit="1" customWidth="1" min="6168" max="6168" style="1" width="10.5703125"/>
    <col customWidth="1" min="6169" max="6169" style="1" width="11.28515625"/>
    <col min="6170" max="6400" style="1" width="9.140625"/>
    <col customWidth="1" min="6401" max="6401" style="1" width="95.140625"/>
    <col customWidth="1" min="6402" max="6402" style="1" width="13.5703125"/>
    <col customWidth="1" min="6403" max="6403" style="1" width="16.7109375"/>
    <col customWidth="1" min="6404" max="6404" style="1" width="11.140625"/>
    <col customWidth="1" min="6405" max="6405" style="1" width="16.7109375"/>
    <col customWidth="1" min="6406" max="6406" style="1" width="14.140625"/>
    <col customWidth="1" min="6407" max="6407" style="1" width="11"/>
    <col customWidth="1" min="6408" max="6408" style="1" width="17"/>
    <col customWidth="1" min="6409" max="6409" style="1" width="16.7109375"/>
    <col customWidth="1" min="6410" max="6410" style="1" width="12.140625"/>
    <col customWidth="1" min="6411" max="6412" style="1" width="16.7109375"/>
    <col customWidth="1" min="6413" max="6413" style="1" width="12.7109375"/>
    <col customWidth="1" min="6414" max="6414" style="1" width="16.42578125"/>
    <col customWidth="1" min="6415" max="6415" style="1" width="13.5703125"/>
    <col customWidth="1" min="6416" max="6416" style="1" width="12.42578125"/>
    <col customWidth="1" min="6417" max="6417" style="1" width="14.7109375"/>
    <col customWidth="1" min="6418" max="6418" style="1" width="13.85546875"/>
    <col customWidth="1" min="6419" max="6420" style="1" width="12.85546875"/>
    <col customWidth="1" min="6421" max="6421" style="1" width="23.42578125"/>
    <col customWidth="1" min="6422" max="6423" style="1" width="9.140625"/>
    <col bestFit="1" customWidth="1" min="6424" max="6424" style="1" width="10.5703125"/>
    <col customWidth="1" min="6425" max="6425" style="1" width="11.28515625"/>
    <col min="6426" max="6656" style="1" width="9.140625"/>
    <col customWidth="1" min="6657" max="6657" style="1" width="95.140625"/>
    <col customWidth="1" min="6658" max="6658" style="1" width="13.5703125"/>
    <col customWidth="1" min="6659" max="6659" style="1" width="16.7109375"/>
    <col customWidth="1" min="6660" max="6660" style="1" width="11.140625"/>
    <col customWidth="1" min="6661" max="6661" style="1" width="16.7109375"/>
    <col customWidth="1" min="6662" max="6662" style="1" width="14.140625"/>
    <col customWidth="1" min="6663" max="6663" style="1" width="11"/>
    <col customWidth="1" min="6664" max="6664" style="1" width="17"/>
    <col customWidth="1" min="6665" max="6665" style="1" width="16.7109375"/>
    <col customWidth="1" min="6666" max="6666" style="1" width="12.140625"/>
    <col customWidth="1" min="6667" max="6668" style="1" width="16.7109375"/>
    <col customWidth="1" min="6669" max="6669" style="1" width="12.7109375"/>
    <col customWidth="1" min="6670" max="6670" style="1" width="16.42578125"/>
    <col customWidth="1" min="6671" max="6671" style="1" width="13.5703125"/>
    <col customWidth="1" min="6672" max="6672" style="1" width="12.42578125"/>
    <col customWidth="1" min="6673" max="6673" style="1" width="14.7109375"/>
    <col customWidth="1" min="6674" max="6674" style="1" width="13.85546875"/>
    <col customWidth="1" min="6675" max="6676" style="1" width="12.85546875"/>
    <col customWidth="1" min="6677" max="6677" style="1" width="23.42578125"/>
    <col customWidth="1" min="6678" max="6679" style="1" width="9.140625"/>
    <col bestFit="1" customWidth="1" min="6680" max="6680" style="1" width="10.5703125"/>
    <col customWidth="1" min="6681" max="6681" style="1" width="11.28515625"/>
    <col min="6682" max="6912" style="1" width="9.140625"/>
    <col customWidth="1" min="6913" max="6913" style="1" width="95.140625"/>
    <col customWidth="1" min="6914" max="6914" style="1" width="13.5703125"/>
    <col customWidth="1" min="6915" max="6915" style="1" width="16.7109375"/>
    <col customWidth="1" min="6916" max="6916" style="1" width="11.140625"/>
    <col customWidth="1" min="6917" max="6917" style="1" width="16.7109375"/>
    <col customWidth="1" min="6918" max="6918" style="1" width="14.140625"/>
    <col customWidth="1" min="6919" max="6919" style="1" width="11"/>
    <col customWidth="1" min="6920" max="6920" style="1" width="17"/>
    <col customWidth="1" min="6921" max="6921" style="1" width="16.7109375"/>
    <col customWidth="1" min="6922" max="6922" style="1" width="12.140625"/>
    <col customWidth="1" min="6923" max="6924" style="1" width="16.7109375"/>
    <col customWidth="1" min="6925" max="6925" style="1" width="12.7109375"/>
    <col customWidth="1" min="6926" max="6926" style="1" width="16.42578125"/>
    <col customWidth="1" min="6927" max="6927" style="1" width="13.5703125"/>
    <col customWidth="1" min="6928" max="6928" style="1" width="12.42578125"/>
    <col customWidth="1" min="6929" max="6929" style="1" width="14.7109375"/>
    <col customWidth="1" min="6930" max="6930" style="1" width="13.85546875"/>
    <col customWidth="1" min="6931" max="6932" style="1" width="12.85546875"/>
    <col customWidth="1" min="6933" max="6933" style="1" width="23.42578125"/>
    <col customWidth="1" min="6934" max="6935" style="1" width="9.140625"/>
    <col bestFit="1" customWidth="1" min="6936" max="6936" style="1" width="10.5703125"/>
    <col customWidth="1" min="6937" max="6937" style="1" width="11.28515625"/>
    <col min="6938" max="7168" style="1" width="9.140625"/>
    <col customWidth="1" min="7169" max="7169" style="1" width="95.140625"/>
    <col customWidth="1" min="7170" max="7170" style="1" width="13.5703125"/>
    <col customWidth="1" min="7171" max="7171" style="1" width="16.7109375"/>
    <col customWidth="1" min="7172" max="7172" style="1" width="11.140625"/>
    <col customWidth="1" min="7173" max="7173" style="1" width="16.7109375"/>
    <col customWidth="1" min="7174" max="7174" style="1" width="14.140625"/>
    <col customWidth="1" min="7175" max="7175" style="1" width="11"/>
    <col customWidth="1" min="7176" max="7176" style="1" width="17"/>
    <col customWidth="1" min="7177" max="7177" style="1" width="16.7109375"/>
    <col customWidth="1" min="7178" max="7178" style="1" width="12.140625"/>
    <col customWidth="1" min="7179" max="7180" style="1" width="16.7109375"/>
    <col customWidth="1" min="7181" max="7181" style="1" width="12.7109375"/>
    <col customWidth="1" min="7182" max="7182" style="1" width="16.42578125"/>
    <col customWidth="1" min="7183" max="7183" style="1" width="13.5703125"/>
    <col customWidth="1" min="7184" max="7184" style="1" width="12.42578125"/>
    <col customWidth="1" min="7185" max="7185" style="1" width="14.7109375"/>
    <col customWidth="1" min="7186" max="7186" style="1" width="13.85546875"/>
    <col customWidth="1" min="7187" max="7188" style="1" width="12.85546875"/>
    <col customWidth="1" min="7189" max="7189" style="1" width="23.42578125"/>
    <col customWidth="1" min="7190" max="7191" style="1" width="9.140625"/>
    <col bestFit="1" customWidth="1" min="7192" max="7192" style="1" width="10.5703125"/>
    <col customWidth="1" min="7193" max="7193" style="1" width="11.28515625"/>
    <col min="7194" max="7424" style="1" width="9.140625"/>
    <col customWidth="1" min="7425" max="7425" style="1" width="95.140625"/>
    <col customWidth="1" min="7426" max="7426" style="1" width="13.5703125"/>
    <col customWidth="1" min="7427" max="7427" style="1" width="16.7109375"/>
    <col customWidth="1" min="7428" max="7428" style="1" width="11.140625"/>
    <col customWidth="1" min="7429" max="7429" style="1" width="16.7109375"/>
    <col customWidth="1" min="7430" max="7430" style="1" width="14.140625"/>
    <col customWidth="1" min="7431" max="7431" style="1" width="11"/>
    <col customWidth="1" min="7432" max="7432" style="1" width="17"/>
    <col customWidth="1" min="7433" max="7433" style="1" width="16.7109375"/>
    <col customWidth="1" min="7434" max="7434" style="1" width="12.140625"/>
    <col customWidth="1" min="7435" max="7436" style="1" width="16.7109375"/>
    <col customWidth="1" min="7437" max="7437" style="1" width="12.7109375"/>
    <col customWidth="1" min="7438" max="7438" style="1" width="16.42578125"/>
    <col customWidth="1" min="7439" max="7439" style="1" width="13.5703125"/>
    <col customWidth="1" min="7440" max="7440" style="1" width="12.42578125"/>
    <col customWidth="1" min="7441" max="7441" style="1" width="14.7109375"/>
    <col customWidth="1" min="7442" max="7442" style="1" width="13.85546875"/>
    <col customWidth="1" min="7443" max="7444" style="1" width="12.85546875"/>
    <col customWidth="1" min="7445" max="7445" style="1" width="23.42578125"/>
    <col customWidth="1" min="7446" max="7447" style="1" width="9.140625"/>
    <col bestFit="1" customWidth="1" min="7448" max="7448" style="1" width="10.5703125"/>
    <col customWidth="1" min="7449" max="7449" style="1" width="11.28515625"/>
    <col min="7450" max="7680" style="1" width="9.140625"/>
    <col customWidth="1" min="7681" max="7681" style="1" width="95.140625"/>
    <col customWidth="1" min="7682" max="7682" style="1" width="13.5703125"/>
    <col customWidth="1" min="7683" max="7683" style="1" width="16.7109375"/>
    <col customWidth="1" min="7684" max="7684" style="1" width="11.140625"/>
    <col customWidth="1" min="7685" max="7685" style="1" width="16.7109375"/>
    <col customWidth="1" min="7686" max="7686" style="1" width="14.140625"/>
    <col customWidth="1" min="7687" max="7687" style="1" width="11"/>
    <col customWidth="1" min="7688" max="7688" style="1" width="17"/>
    <col customWidth="1" min="7689" max="7689" style="1" width="16.7109375"/>
    <col customWidth="1" min="7690" max="7690" style="1" width="12.140625"/>
    <col customWidth="1" min="7691" max="7692" style="1" width="16.7109375"/>
    <col customWidth="1" min="7693" max="7693" style="1" width="12.7109375"/>
    <col customWidth="1" min="7694" max="7694" style="1" width="16.42578125"/>
    <col customWidth="1" min="7695" max="7695" style="1" width="13.5703125"/>
    <col customWidth="1" min="7696" max="7696" style="1" width="12.42578125"/>
    <col customWidth="1" min="7697" max="7697" style="1" width="14.7109375"/>
    <col customWidth="1" min="7698" max="7698" style="1" width="13.85546875"/>
    <col customWidth="1" min="7699" max="7700" style="1" width="12.85546875"/>
    <col customWidth="1" min="7701" max="7701" style="1" width="23.42578125"/>
    <col customWidth="1" min="7702" max="7703" style="1" width="9.140625"/>
    <col bestFit="1" customWidth="1" min="7704" max="7704" style="1" width="10.5703125"/>
    <col customWidth="1" min="7705" max="7705" style="1" width="11.28515625"/>
    <col min="7706" max="7936" style="1" width="9.140625"/>
    <col customWidth="1" min="7937" max="7937" style="1" width="95.140625"/>
    <col customWidth="1" min="7938" max="7938" style="1" width="13.5703125"/>
    <col customWidth="1" min="7939" max="7939" style="1" width="16.7109375"/>
    <col customWidth="1" min="7940" max="7940" style="1" width="11.140625"/>
    <col customWidth="1" min="7941" max="7941" style="1" width="16.7109375"/>
    <col customWidth="1" min="7942" max="7942" style="1" width="14.140625"/>
    <col customWidth="1" min="7943" max="7943" style="1" width="11"/>
    <col customWidth="1" min="7944" max="7944" style="1" width="17"/>
    <col customWidth="1" min="7945" max="7945" style="1" width="16.7109375"/>
    <col customWidth="1" min="7946" max="7946" style="1" width="12.140625"/>
    <col customWidth="1" min="7947" max="7948" style="1" width="16.7109375"/>
    <col customWidth="1" min="7949" max="7949" style="1" width="12.7109375"/>
    <col customWidth="1" min="7950" max="7950" style="1" width="16.42578125"/>
    <col customWidth="1" min="7951" max="7951" style="1" width="13.5703125"/>
    <col customWidth="1" min="7952" max="7952" style="1" width="12.42578125"/>
    <col customWidth="1" min="7953" max="7953" style="1" width="14.7109375"/>
    <col customWidth="1" min="7954" max="7954" style="1" width="13.85546875"/>
    <col customWidth="1" min="7955" max="7956" style="1" width="12.85546875"/>
    <col customWidth="1" min="7957" max="7957" style="1" width="23.42578125"/>
    <col customWidth="1" min="7958" max="7959" style="1" width="9.140625"/>
    <col bestFit="1" customWidth="1" min="7960" max="7960" style="1" width="10.5703125"/>
    <col customWidth="1" min="7961" max="7961" style="1" width="11.28515625"/>
    <col min="7962" max="8192" style="1" width="9.140625"/>
    <col customWidth="1" min="8193" max="8193" style="1" width="95.140625"/>
    <col customWidth="1" min="8194" max="8194" style="1" width="13.5703125"/>
    <col customWidth="1" min="8195" max="8195" style="1" width="16.7109375"/>
    <col customWidth="1" min="8196" max="8196" style="1" width="11.140625"/>
    <col customWidth="1" min="8197" max="8197" style="1" width="16.7109375"/>
    <col customWidth="1" min="8198" max="8198" style="1" width="14.140625"/>
    <col customWidth="1" min="8199" max="8199" style="1" width="11"/>
    <col customWidth="1" min="8200" max="8200" style="1" width="17"/>
    <col customWidth="1" min="8201" max="8201" style="1" width="16.7109375"/>
    <col customWidth="1" min="8202" max="8202" style="1" width="12.140625"/>
    <col customWidth="1" min="8203" max="8204" style="1" width="16.7109375"/>
    <col customWidth="1" min="8205" max="8205" style="1" width="12.7109375"/>
    <col customWidth="1" min="8206" max="8206" style="1" width="16.42578125"/>
    <col customWidth="1" min="8207" max="8207" style="1" width="13.5703125"/>
    <col customWidth="1" min="8208" max="8208" style="1" width="12.42578125"/>
    <col customWidth="1" min="8209" max="8209" style="1" width="14.7109375"/>
    <col customWidth="1" min="8210" max="8210" style="1" width="13.85546875"/>
    <col customWidth="1" min="8211" max="8212" style="1" width="12.85546875"/>
    <col customWidth="1" min="8213" max="8213" style="1" width="23.42578125"/>
    <col customWidth="1" min="8214" max="8215" style="1" width="9.140625"/>
    <col bestFit="1" customWidth="1" min="8216" max="8216" style="1" width="10.5703125"/>
    <col customWidth="1" min="8217" max="8217" style="1" width="11.28515625"/>
    <col min="8218" max="8448" style="1" width="9.140625"/>
    <col customWidth="1" min="8449" max="8449" style="1" width="95.140625"/>
    <col customWidth="1" min="8450" max="8450" style="1" width="13.5703125"/>
    <col customWidth="1" min="8451" max="8451" style="1" width="16.7109375"/>
    <col customWidth="1" min="8452" max="8452" style="1" width="11.140625"/>
    <col customWidth="1" min="8453" max="8453" style="1" width="16.7109375"/>
    <col customWidth="1" min="8454" max="8454" style="1" width="14.140625"/>
    <col customWidth="1" min="8455" max="8455" style="1" width="11"/>
    <col customWidth="1" min="8456" max="8456" style="1" width="17"/>
    <col customWidth="1" min="8457" max="8457" style="1" width="16.7109375"/>
    <col customWidth="1" min="8458" max="8458" style="1" width="12.140625"/>
    <col customWidth="1" min="8459" max="8460" style="1" width="16.7109375"/>
    <col customWidth="1" min="8461" max="8461" style="1" width="12.7109375"/>
    <col customWidth="1" min="8462" max="8462" style="1" width="16.42578125"/>
    <col customWidth="1" min="8463" max="8463" style="1" width="13.5703125"/>
    <col customWidth="1" min="8464" max="8464" style="1" width="12.42578125"/>
    <col customWidth="1" min="8465" max="8465" style="1" width="14.7109375"/>
    <col customWidth="1" min="8466" max="8466" style="1" width="13.85546875"/>
    <col customWidth="1" min="8467" max="8468" style="1" width="12.85546875"/>
    <col customWidth="1" min="8469" max="8469" style="1" width="23.42578125"/>
    <col customWidth="1" min="8470" max="8471" style="1" width="9.140625"/>
    <col bestFit="1" customWidth="1" min="8472" max="8472" style="1" width="10.5703125"/>
    <col customWidth="1" min="8473" max="8473" style="1" width="11.28515625"/>
    <col min="8474" max="8704" style="1" width="9.140625"/>
    <col customWidth="1" min="8705" max="8705" style="1" width="95.140625"/>
    <col customWidth="1" min="8706" max="8706" style="1" width="13.5703125"/>
    <col customWidth="1" min="8707" max="8707" style="1" width="16.7109375"/>
    <col customWidth="1" min="8708" max="8708" style="1" width="11.140625"/>
    <col customWidth="1" min="8709" max="8709" style="1" width="16.7109375"/>
    <col customWidth="1" min="8710" max="8710" style="1" width="14.140625"/>
    <col customWidth="1" min="8711" max="8711" style="1" width="11"/>
    <col customWidth="1" min="8712" max="8712" style="1" width="17"/>
    <col customWidth="1" min="8713" max="8713" style="1" width="16.7109375"/>
    <col customWidth="1" min="8714" max="8714" style="1" width="12.140625"/>
    <col customWidth="1" min="8715" max="8716" style="1" width="16.7109375"/>
    <col customWidth="1" min="8717" max="8717" style="1" width="12.7109375"/>
    <col customWidth="1" min="8718" max="8718" style="1" width="16.42578125"/>
    <col customWidth="1" min="8719" max="8719" style="1" width="13.5703125"/>
    <col customWidth="1" min="8720" max="8720" style="1" width="12.42578125"/>
    <col customWidth="1" min="8721" max="8721" style="1" width="14.7109375"/>
    <col customWidth="1" min="8722" max="8722" style="1" width="13.85546875"/>
    <col customWidth="1" min="8723" max="8724" style="1" width="12.85546875"/>
    <col customWidth="1" min="8725" max="8725" style="1" width="23.42578125"/>
    <col customWidth="1" min="8726" max="8727" style="1" width="9.140625"/>
    <col bestFit="1" customWidth="1" min="8728" max="8728" style="1" width="10.5703125"/>
    <col customWidth="1" min="8729" max="8729" style="1" width="11.28515625"/>
    <col min="8730" max="8960" style="1" width="9.140625"/>
    <col customWidth="1" min="8961" max="8961" style="1" width="95.140625"/>
    <col customWidth="1" min="8962" max="8962" style="1" width="13.5703125"/>
    <col customWidth="1" min="8963" max="8963" style="1" width="16.7109375"/>
    <col customWidth="1" min="8964" max="8964" style="1" width="11.140625"/>
    <col customWidth="1" min="8965" max="8965" style="1" width="16.7109375"/>
    <col customWidth="1" min="8966" max="8966" style="1" width="14.140625"/>
    <col customWidth="1" min="8967" max="8967" style="1" width="11"/>
    <col customWidth="1" min="8968" max="8968" style="1" width="17"/>
    <col customWidth="1" min="8969" max="8969" style="1" width="16.7109375"/>
    <col customWidth="1" min="8970" max="8970" style="1" width="12.140625"/>
    <col customWidth="1" min="8971" max="8972" style="1" width="16.7109375"/>
    <col customWidth="1" min="8973" max="8973" style="1" width="12.7109375"/>
    <col customWidth="1" min="8974" max="8974" style="1" width="16.42578125"/>
    <col customWidth="1" min="8975" max="8975" style="1" width="13.5703125"/>
    <col customWidth="1" min="8976" max="8976" style="1" width="12.42578125"/>
    <col customWidth="1" min="8977" max="8977" style="1" width="14.7109375"/>
    <col customWidth="1" min="8978" max="8978" style="1" width="13.85546875"/>
    <col customWidth="1" min="8979" max="8980" style="1" width="12.85546875"/>
    <col customWidth="1" min="8981" max="8981" style="1" width="23.42578125"/>
    <col customWidth="1" min="8982" max="8983" style="1" width="9.140625"/>
    <col bestFit="1" customWidth="1" min="8984" max="8984" style="1" width="10.5703125"/>
    <col customWidth="1" min="8985" max="8985" style="1" width="11.28515625"/>
    <col min="8986" max="9216" style="1" width="9.140625"/>
    <col customWidth="1" min="9217" max="9217" style="1" width="95.140625"/>
    <col customWidth="1" min="9218" max="9218" style="1" width="13.5703125"/>
    <col customWidth="1" min="9219" max="9219" style="1" width="16.7109375"/>
    <col customWidth="1" min="9220" max="9220" style="1" width="11.140625"/>
    <col customWidth="1" min="9221" max="9221" style="1" width="16.7109375"/>
    <col customWidth="1" min="9222" max="9222" style="1" width="14.140625"/>
    <col customWidth="1" min="9223" max="9223" style="1" width="11"/>
    <col customWidth="1" min="9224" max="9224" style="1" width="17"/>
    <col customWidth="1" min="9225" max="9225" style="1" width="16.7109375"/>
    <col customWidth="1" min="9226" max="9226" style="1" width="12.140625"/>
    <col customWidth="1" min="9227" max="9228" style="1" width="16.7109375"/>
    <col customWidth="1" min="9229" max="9229" style="1" width="12.7109375"/>
    <col customWidth="1" min="9230" max="9230" style="1" width="16.42578125"/>
    <col customWidth="1" min="9231" max="9231" style="1" width="13.5703125"/>
    <col customWidth="1" min="9232" max="9232" style="1" width="12.42578125"/>
    <col customWidth="1" min="9233" max="9233" style="1" width="14.7109375"/>
    <col customWidth="1" min="9234" max="9234" style="1" width="13.85546875"/>
    <col customWidth="1" min="9235" max="9236" style="1" width="12.85546875"/>
    <col customWidth="1" min="9237" max="9237" style="1" width="23.42578125"/>
    <col customWidth="1" min="9238" max="9239" style="1" width="9.140625"/>
    <col bestFit="1" customWidth="1" min="9240" max="9240" style="1" width="10.5703125"/>
    <col customWidth="1" min="9241" max="9241" style="1" width="11.28515625"/>
    <col min="9242" max="9472" style="1" width="9.140625"/>
    <col customWidth="1" min="9473" max="9473" style="1" width="95.140625"/>
    <col customWidth="1" min="9474" max="9474" style="1" width="13.5703125"/>
    <col customWidth="1" min="9475" max="9475" style="1" width="16.7109375"/>
    <col customWidth="1" min="9476" max="9476" style="1" width="11.140625"/>
    <col customWidth="1" min="9477" max="9477" style="1" width="16.7109375"/>
    <col customWidth="1" min="9478" max="9478" style="1" width="14.140625"/>
    <col customWidth="1" min="9479" max="9479" style="1" width="11"/>
    <col customWidth="1" min="9480" max="9480" style="1" width="17"/>
    <col customWidth="1" min="9481" max="9481" style="1" width="16.7109375"/>
    <col customWidth="1" min="9482" max="9482" style="1" width="12.140625"/>
    <col customWidth="1" min="9483" max="9484" style="1" width="16.7109375"/>
    <col customWidth="1" min="9485" max="9485" style="1" width="12.7109375"/>
    <col customWidth="1" min="9486" max="9486" style="1" width="16.42578125"/>
    <col customWidth="1" min="9487" max="9487" style="1" width="13.5703125"/>
    <col customWidth="1" min="9488" max="9488" style="1" width="12.42578125"/>
    <col customWidth="1" min="9489" max="9489" style="1" width="14.7109375"/>
    <col customWidth="1" min="9490" max="9490" style="1" width="13.85546875"/>
    <col customWidth="1" min="9491" max="9492" style="1" width="12.85546875"/>
    <col customWidth="1" min="9493" max="9493" style="1" width="23.42578125"/>
    <col customWidth="1" min="9494" max="9495" style="1" width="9.140625"/>
    <col bestFit="1" customWidth="1" min="9496" max="9496" style="1" width="10.5703125"/>
    <col customWidth="1" min="9497" max="9497" style="1" width="11.28515625"/>
    <col min="9498" max="9728" style="1" width="9.140625"/>
    <col customWidth="1" min="9729" max="9729" style="1" width="95.140625"/>
    <col customWidth="1" min="9730" max="9730" style="1" width="13.5703125"/>
    <col customWidth="1" min="9731" max="9731" style="1" width="16.7109375"/>
    <col customWidth="1" min="9732" max="9732" style="1" width="11.140625"/>
    <col customWidth="1" min="9733" max="9733" style="1" width="16.7109375"/>
    <col customWidth="1" min="9734" max="9734" style="1" width="14.140625"/>
    <col customWidth="1" min="9735" max="9735" style="1" width="11"/>
    <col customWidth="1" min="9736" max="9736" style="1" width="17"/>
    <col customWidth="1" min="9737" max="9737" style="1" width="16.7109375"/>
    <col customWidth="1" min="9738" max="9738" style="1" width="12.140625"/>
    <col customWidth="1" min="9739" max="9740" style="1" width="16.7109375"/>
    <col customWidth="1" min="9741" max="9741" style="1" width="12.7109375"/>
    <col customWidth="1" min="9742" max="9742" style="1" width="16.42578125"/>
    <col customWidth="1" min="9743" max="9743" style="1" width="13.5703125"/>
    <col customWidth="1" min="9744" max="9744" style="1" width="12.42578125"/>
    <col customWidth="1" min="9745" max="9745" style="1" width="14.7109375"/>
    <col customWidth="1" min="9746" max="9746" style="1" width="13.85546875"/>
    <col customWidth="1" min="9747" max="9748" style="1" width="12.85546875"/>
    <col customWidth="1" min="9749" max="9749" style="1" width="23.42578125"/>
    <col customWidth="1" min="9750" max="9751" style="1" width="9.140625"/>
    <col bestFit="1" customWidth="1" min="9752" max="9752" style="1" width="10.5703125"/>
    <col customWidth="1" min="9753" max="9753" style="1" width="11.28515625"/>
    <col min="9754" max="9984" style="1" width="9.140625"/>
    <col customWidth="1" min="9985" max="9985" style="1" width="95.140625"/>
    <col customWidth="1" min="9986" max="9986" style="1" width="13.5703125"/>
    <col customWidth="1" min="9987" max="9987" style="1" width="16.7109375"/>
    <col customWidth="1" min="9988" max="9988" style="1" width="11.140625"/>
    <col customWidth="1" min="9989" max="9989" style="1" width="16.7109375"/>
    <col customWidth="1" min="9990" max="9990" style="1" width="14.140625"/>
    <col customWidth="1" min="9991" max="9991" style="1" width="11"/>
    <col customWidth="1" min="9992" max="9992" style="1" width="17"/>
    <col customWidth="1" min="9993" max="9993" style="1" width="16.7109375"/>
    <col customWidth="1" min="9994" max="9994" style="1" width="12.140625"/>
    <col customWidth="1" min="9995" max="9996" style="1" width="16.7109375"/>
    <col customWidth="1" min="9997" max="9997" style="1" width="12.7109375"/>
    <col customWidth="1" min="9998" max="9998" style="1" width="16.42578125"/>
    <col customWidth="1" min="9999" max="9999" style="1" width="13.5703125"/>
    <col customWidth="1" min="10000" max="10000" style="1" width="12.42578125"/>
    <col customWidth="1" min="10001" max="10001" style="1" width="14.7109375"/>
    <col customWidth="1" min="10002" max="10002" style="1" width="13.85546875"/>
    <col customWidth="1" min="10003" max="10004" style="1" width="12.85546875"/>
    <col customWidth="1" min="10005" max="10005" style="1" width="23.42578125"/>
    <col customWidth="1" min="10006" max="10007" style="1" width="9.140625"/>
    <col bestFit="1" customWidth="1" min="10008" max="10008" style="1" width="10.5703125"/>
    <col customWidth="1" min="10009" max="10009" style="1" width="11.28515625"/>
    <col min="10010" max="10240" style="1" width="9.140625"/>
    <col customWidth="1" min="10241" max="10241" style="1" width="95.140625"/>
    <col customWidth="1" min="10242" max="10242" style="1" width="13.5703125"/>
    <col customWidth="1" min="10243" max="10243" style="1" width="16.7109375"/>
    <col customWidth="1" min="10244" max="10244" style="1" width="11.140625"/>
    <col customWidth="1" min="10245" max="10245" style="1" width="16.7109375"/>
    <col customWidth="1" min="10246" max="10246" style="1" width="14.140625"/>
    <col customWidth="1" min="10247" max="10247" style="1" width="11"/>
    <col customWidth="1" min="10248" max="10248" style="1" width="17"/>
    <col customWidth="1" min="10249" max="10249" style="1" width="16.7109375"/>
    <col customWidth="1" min="10250" max="10250" style="1" width="12.140625"/>
    <col customWidth="1" min="10251" max="10252" style="1" width="16.7109375"/>
    <col customWidth="1" min="10253" max="10253" style="1" width="12.7109375"/>
    <col customWidth="1" min="10254" max="10254" style="1" width="16.42578125"/>
    <col customWidth="1" min="10255" max="10255" style="1" width="13.5703125"/>
    <col customWidth="1" min="10256" max="10256" style="1" width="12.42578125"/>
    <col customWidth="1" min="10257" max="10257" style="1" width="14.7109375"/>
    <col customWidth="1" min="10258" max="10258" style="1" width="13.85546875"/>
    <col customWidth="1" min="10259" max="10260" style="1" width="12.85546875"/>
    <col customWidth="1" min="10261" max="10261" style="1" width="23.42578125"/>
    <col customWidth="1" min="10262" max="10263" style="1" width="9.140625"/>
    <col bestFit="1" customWidth="1" min="10264" max="10264" style="1" width="10.5703125"/>
    <col customWidth="1" min="10265" max="10265" style="1" width="11.28515625"/>
    <col min="10266" max="10496" style="1" width="9.140625"/>
    <col customWidth="1" min="10497" max="10497" style="1" width="95.140625"/>
    <col customWidth="1" min="10498" max="10498" style="1" width="13.5703125"/>
    <col customWidth="1" min="10499" max="10499" style="1" width="16.7109375"/>
    <col customWidth="1" min="10500" max="10500" style="1" width="11.140625"/>
    <col customWidth="1" min="10501" max="10501" style="1" width="16.7109375"/>
    <col customWidth="1" min="10502" max="10502" style="1" width="14.140625"/>
    <col customWidth="1" min="10503" max="10503" style="1" width="11"/>
    <col customWidth="1" min="10504" max="10504" style="1" width="17"/>
    <col customWidth="1" min="10505" max="10505" style="1" width="16.7109375"/>
    <col customWidth="1" min="10506" max="10506" style="1" width="12.140625"/>
    <col customWidth="1" min="10507" max="10508" style="1" width="16.7109375"/>
    <col customWidth="1" min="10509" max="10509" style="1" width="12.7109375"/>
    <col customWidth="1" min="10510" max="10510" style="1" width="16.42578125"/>
    <col customWidth="1" min="10511" max="10511" style="1" width="13.5703125"/>
    <col customWidth="1" min="10512" max="10512" style="1" width="12.42578125"/>
    <col customWidth="1" min="10513" max="10513" style="1" width="14.7109375"/>
    <col customWidth="1" min="10514" max="10514" style="1" width="13.85546875"/>
    <col customWidth="1" min="10515" max="10516" style="1" width="12.85546875"/>
    <col customWidth="1" min="10517" max="10517" style="1" width="23.42578125"/>
    <col customWidth="1" min="10518" max="10519" style="1" width="9.140625"/>
    <col bestFit="1" customWidth="1" min="10520" max="10520" style="1" width="10.5703125"/>
    <col customWidth="1" min="10521" max="10521" style="1" width="11.28515625"/>
    <col min="10522" max="10752" style="1" width="9.140625"/>
    <col customWidth="1" min="10753" max="10753" style="1" width="95.140625"/>
    <col customWidth="1" min="10754" max="10754" style="1" width="13.5703125"/>
    <col customWidth="1" min="10755" max="10755" style="1" width="16.7109375"/>
    <col customWidth="1" min="10756" max="10756" style="1" width="11.140625"/>
    <col customWidth="1" min="10757" max="10757" style="1" width="16.7109375"/>
    <col customWidth="1" min="10758" max="10758" style="1" width="14.140625"/>
    <col customWidth="1" min="10759" max="10759" style="1" width="11"/>
    <col customWidth="1" min="10760" max="10760" style="1" width="17"/>
    <col customWidth="1" min="10761" max="10761" style="1" width="16.7109375"/>
    <col customWidth="1" min="10762" max="10762" style="1" width="12.140625"/>
    <col customWidth="1" min="10763" max="10764" style="1" width="16.7109375"/>
    <col customWidth="1" min="10765" max="10765" style="1" width="12.7109375"/>
    <col customWidth="1" min="10766" max="10766" style="1" width="16.42578125"/>
    <col customWidth="1" min="10767" max="10767" style="1" width="13.5703125"/>
    <col customWidth="1" min="10768" max="10768" style="1" width="12.42578125"/>
    <col customWidth="1" min="10769" max="10769" style="1" width="14.7109375"/>
    <col customWidth="1" min="10770" max="10770" style="1" width="13.85546875"/>
    <col customWidth="1" min="10771" max="10772" style="1" width="12.85546875"/>
    <col customWidth="1" min="10773" max="10773" style="1" width="23.42578125"/>
    <col customWidth="1" min="10774" max="10775" style="1" width="9.140625"/>
    <col bestFit="1" customWidth="1" min="10776" max="10776" style="1" width="10.5703125"/>
    <col customWidth="1" min="10777" max="10777" style="1" width="11.28515625"/>
    <col min="10778" max="11008" style="1" width="9.140625"/>
    <col customWidth="1" min="11009" max="11009" style="1" width="95.140625"/>
    <col customWidth="1" min="11010" max="11010" style="1" width="13.5703125"/>
    <col customWidth="1" min="11011" max="11011" style="1" width="16.7109375"/>
    <col customWidth="1" min="11012" max="11012" style="1" width="11.140625"/>
    <col customWidth="1" min="11013" max="11013" style="1" width="16.7109375"/>
    <col customWidth="1" min="11014" max="11014" style="1" width="14.140625"/>
    <col customWidth="1" min="11015" max="11015" style="1" width="11"/>
    <col customWidth="1" min="11016" max="11016" style="1" width="17"/>
    <col customWidth="1" min="11017" max="11017" style="1" width="16.7109375"/>
    <col customWidth="1" min="11018" max="11018" style="1" width="12.140625"/>
    <col customWidth="1" min="11019" max="11020" style="1" width="16.7109375"/>
    <col customWidth="1" min="11021" max="11021" style="1" width="12.7109375"/>
    <col customWidth="1" min="11022" max="11022" style="1" width="16.42578125"/>
    <col customWidth="1" min="11023" max="11023" style="1" width="13.5703125"/>
    <col customWidth="1" min="11024" max="11024" style="1" width="12.42578125"/>
    <col customWidth="1" min="11025" max="11025" style="1" width="14.7109375"/>
    <col customWidth="1" min="11026" max="11026" style="1" width="13.85546875"/>
    <col customWidth="1" min="11027" max="11028" style="1" width="12.85546875"/>
    <col customWidth="1" min="11029" max="11029" style="1" width="23.42578125"/>
    <col customWidth="1" min="11030" max="11031" style="1" width="9.140625"/>
    <col bestFit="1" customWidth="1" min="11032" max="11032" style="1" width="10.5703125"/>
    <col customWidth="1" min="11033" max="11033" style="1" width="11.28515625"/>
    <col min="11034" max="11264" style="1" width="9.140625"/>
    <col customWidth="1" min="11265" max="11265" style="1" width="95.140625"/>
    <col customWidth="1" min="11266" max="11266" style="1" width="13.5703125"/>
    <col customWidth="1" min="11267" max="11267" style="1" width="16.7109375"/>
    <col customWidth="1" min="11268" max="11268" style="1" width="11.140625"/>
    <col customWidth="1" min="11269" max="11269" style="1" width="16.7109375"/>
    <col customWidth="1" min="11270" max="11270" style="1" width="14.140625"/>
    <col customWidth="1" min="11271" max="11271" style="1" width="11"/>
    <col customWidth="1" min="11272" max="11272" style="1" width="17"/>
    <col customWidth="1" min="11273" max="11273" style="1" width="16.7109375"/>
    <col customWidth="1" min="11274" max="11274" style="1" width="12.140625"/>
    <col customWidth="1" min="11275" max="11276" style="1" width="16.7109375"/>
    <col customWidth="1" min="11277" max="11277" style="1" width="12.7109375"/>
    <col customWidth="1" min="11278" max="11278" style="1" width="16.42578125"/>
    <col customWidth="1" min="11279" max="11279" style="1" width="13.5703125"/>
    <col customWidth="1" min="11280" max="11280" style="1" width="12.42578125"/>
    <col customWidth="1" min="11281" max="11281" style="1" width="14.7109375"/>
    <col customWidth="1" min="11282" max="11282" style="1" width="13.85546875"/>
    <col customWidth="1" min="11283" max="11284" style="1" width="12.85546875"/>
    <col customWidth="1" min="11285" max="11285" style="1" width="23.42578125"/>
    <col customWidth="1" min="11286" max="11287" style="1" width="9.140625"/>
    <col bestFit="1" customWidth="1" min="11288" max="11288" style="1" width="10.5703125"/>
    <col customWidth="1" min="11289" max="11289" style="1" width="11.28515625"/>
    <col min="11290" max="11520" style="1" width="9.140625"/>
    <col customWidth="1" min="11521" max="11521" style="1" width="95.140625"/>
    <col customWidth="1" min="11522" max="11522" style="1" width="13.5703125"/>
    <col customWidth="1" min="11523" max="11523" style="1" width="16.7109375"/>
    <col customWidth="1" min="11524" max="11524" style="1" width="11.140625"/>
    <col customWidth="1" min="11525" max="11525" style="1" width="16.7109375"/>
    <col customWidth="1" min="11526" max="11526" style="1" width="14.140625"/>
    <col customWidth="1" min="11527" max="11527" style="1" width="11"/>
    <col customWidth="1" min="11528" max="11528" style="1" width="17"/>
    <col customWidth="1" min="11529" max="11529" style="1" width="16.7109375"/>
    <col customWidth="1" min="11530" max="11530" style="1" width="12.140625"/>
    <col customWidth="1" min="11531" max="11532" style="1" width="16.7109375"/>
    <col customWidth="1" min="11533" max="11533" style="1" width="12.7109375"/>
    <col customWidth="1" min="11534" max="11534" style="1" width="16.42578125"/>
    <col customWidth="1" min="11535" max="11535" style="1" width="13.5703125"/>
    <col customWidth="1" min="11536" max="11536" style="1" width="12.42578125"/>
    <col customWidth="1" min="11537" max="11537" style="1" width="14.7109375"/>
    <col customWidth="1" min="11538" max="11538" style="1" width="13.85546875"/>
    <col customWidth="1" min="11539" max="11540" style="1" width="12.85546875"/>
    <col customWidth="1" min="11541" max="11541" style="1" width="23.42578125"/>
    <col customWidth="1" min="11542" max="11543" style="1" width="9.140625"/>
    <col bestFit="1" customWidth="1" min="11544" max="11544" style="1" width="10.5703125"/>
    <col customWidth="1" min="11545" max="11545" style="1" width="11.28515625"/>
    <col min="11546" max="11776" style="1" width="9.140625"/>
    <col customWidth="1" min="11777" max="11777" style="1" width="95.140625"/>
    <col customWidth="1" min="11778" max="11778" style="1" width="13.5703125"/>
    <col customWidth="1" min="11779" max="11779" style="1" width="16.7109375"/>
    <col customWidth="1" min="11780" max="11780" style="1" width="11.140625"/>
    <col customWidth="1" min="11781" max="11781" style="1" width="16.7109375"/>
    <col customWidth="1" min="11782" max="11782" style="1" width="14.140625"/>
    <col customWidth="1" min="11783" max="11783" style="1" width="11"/>
    <col customWidth="1" min="11784" max="11784" style="1" width="17"/>
    <col customWidth="1" min="11785" max="11785" style="1" width="16.7109375"/>
    <col customWidth="1" min="11786" max="11786" style="1" width="12.140625"/>
    <col customWidth="1" min="11787" max="11788" style="1" width="16.7109375"/>
    <col customWidth="1" min="11789" max="11789" style="1" width="12.7109375"/>
    <col customWidth="1" min="11790" max="11790" style="1" width="16.42578125"/>
    <col customWidth="1" min="11791" max="11791" style="1" width="13.5703125"/>
    <col customWidth="1" min="11792" max="11792" style="1" width="12.42578125"/>
    <col customWidth="1" min="11793" max="11793" style="1" width="14.7109375"/>
    <col customWidth="1" min="11794" max="11794" style="1" width="13.85546875"/>
    <col customWidth="1" min="11795" max="11796" style="1" width="12.85546875"/>
    <col customWidth="1" min="11797" max="11797" style="1" width="23.42578125"/>
    <col customWidth="1" min="11798" max="11799" style="1" width="9.140625"/>
    <col bestFit="1" customWidth="1" min="11800" max="11800" style="1" width="10.5703125"/>
    <col customWidth="1" min="11801" max="11801" style="1" width="11.28515625"/>
    <col min="11802" max="12032" style="1" width="9.140625"/>
    <col customWidth="1" min="12033" max="12033" style="1" width="95.140625"/>
    <col customWidth="1" min="12034" max="12034" style="1" width="13.5703125"/>
    <col customWidth="1" min="12035" max="12035" style="1" width="16.7109375"/>
    <col customWidth="1" min="12036" max="12036" style="1" width="11.140625"/>
    <col customWidth="1" min="12037" max="12037" style="1" width="16.7109375"/>
    <col customWidth="1" min="12038" max="12038" style="1" width="14.140625"/>
    <col customWidth="1" min="12039" max="12039" style="1" width="11"/>
    <col customWidth="1" min="12040" max="12040" style="1" width="17"/>
    <col customWidth="1" min="12041" max="12041" style="1" width="16.7109375"/>
    <col customWidth="1" min="12042" max="12042" style="1" width="12.140625"/>
    <col customWidth="1" min="12043" max="12044" style="1" width="16.7109375"/>
    <col customWidth="1" min="12045" max="12045" style="1" width="12.7109375"/>
    <col customWidth="1" min="12046" max="12046" style="1" width="16.42578125"/>
    <col customWidth="1" min="12047" max="12047" style="1" width="13.5703125"/>
    <col customWidth="1" min="12048" max="12048" style="1" width="12.42578125"/>
    <col customWidth="1" min="12049" max="12049" style="1" width="14.7109375"/>
    <col customWidth="1" min="12050" max="12050" style="1" width="13.85546875"/>
    <col customWidth="1" min="12051" max="12052" style="1" width="12.85546875"/>
    <col customWidth="1" min="12053" max="12053" style="1" width="23.42578125"/>
    <col customWidth="1" min="12054" max="12055" style="1" width="9.140625"/>
    <col bestFit="1" customWidth="1" min="12056" max="12056" style="1" width="10.5703125"/>
    <col customWidth="1" min="12057" max="12057" style="1" width="11.28515625"/>
    <col min="12058" max="12288" style="1" width="9.140625"/>
    <col customWidth="1" min="12289" max="12289" style="1" width="95.140625"/>
    <col customWidth="1" min="12290" max="12290" style="1" width="13.5703125"/>
    <col customWidth="1" min="12291" max="12291" style="1" width="16.7109375"/>
    <col customWidth="1" min="12292" max="12292" style="1" width="11.140625"/>
    <col customWidth="1" min="12293" max="12293" style="1" width="16.7109375"/>
    <col customWidth="1" min="12294" max="12294" style="1" width="14.140625"/>
    <col customWidth="1" min="12295" max="12295" style="1" width="11"/>
    <col customWidth="1" min="12296" max="12296" style="1" width="17"/>
    <col customWidth="1" min="12297" max="12297" style="1" width="16.7109375"/>
    <col customWidth="1" min="12298" max="12298" style="1" width="12.140625"/>
    <col customWidth="1" min="12299" max="12300" style="1" width="16.7109375"/>
    <col customWidth="1" min="12301" max="12301" style="1" width="12.7109375"/>
    <col customWidth="1" min="12302" max="12302" style="1" width="16.42578125"/>
    <col customWidth="1" min="12303" max="12303" style="1" width="13.5703125"/>
    <col customWidth="1" min="12304" max="12304" style="1" width="12.42578125"/>
    <col customWidth="1" min="12305" max="12305" style="1" width="14.7109375"/>
    <col customWidth="1" min="12306" max="12306" style="1" width="13.85546875"/>
    <col customWidth="1" min="12307" max="12308" style="1" width="12.85546875"/>
    <col customWidth="1" min="12309" max="12309" style="1" width="23.42578125"/>
    <col customWidth="1" min="12310" max="12311" style="1" width="9.140625"/>
    <col bestFit="1" customWidth="1" min="12312" max="12312" style="1" width="10.5703125"/>
    <col customWidth="1" min="12313" max="12313" style="1" width="11.28515625"/>
    <col min="12314" max="12544" style="1" width="9.140625"/>
    <col customWidth="1" min="12545" max="12545" style="1" width="95.140625"/>
    <col customWidth="1" min="12546" max="12546" style="1" width="13.5703125"/>
    <col customWidth="1" min="12547" max="12547" style="1" width="16.7109375"/>
    <col customWidth="1" min="12548" max="12548" style="1" width="11.140625"/>
    <col customWidth="1" min="12549" max="12549" style="1" width="16.7109375"/>
    <col customWidth="1" min="12550" max="12550" style="1" width="14.140625"/>
    <col customWidth="1" min="12551" max="12551" style="1" width="11"/>
    <col customWidth="1" min="12552" max="12552" style="1" width="17"/>
    <col customWidth="1" min="12553" max="12553" style="1" width="16.7109375"/>
    <col customWidth="1" min="12554" max="12554" style="1" width="12.140625"/>
    <col customWidth="1" min="12555" max="12556" style="1" width="16.7109375"/>
    <col customWidth="1" min="12557" max="12557" style="1" width="12.7109375"/>
    <col customWidth="1" min="12558" max="12558" style="1" width="16.42578125"/>
    <col customWidth="1" min="12559" max="12559" style="1" width="13.5703125"/>
    <col customWidth="1" min="12560" max="12560" style="1" width="12.42578125"/>
    <col customWidth="1" min="12561" max="12561" style="1" width="14.7109375"/>
    <col customWidth="1" min="12562" max="12562" style="1" width="13.85546875"/>
    <col customWidth="1" min="12563" max="12564" style="1" width="12.85546875"/>
    <col customWidth="1" min="12565" max="12565" style="1" width="23.42578125"/>
    <col customWidth="1" min="12566" max="12567" style="1" width="9.140625"/>
    <col bestFit="1" customWidth="1" min="12568" max="12568" style="1" width="10.5703125"/>
    <col customWidth="1" min="12569" max="12569" style="1" width="11.28515625"/>
    <col min="12570" max="12800" style="1" width="9.140625"/>
    <col customWidth="1" min="12801" max="12801" style="1" width="95.140625"/>
    <col customWidth="1" min="12802" max="12802" style="1" width="13.5703125"/>
    <col customWidth="1" min="12803" max="12803" style="1" width="16.7109375"/>
    <col customWidth="1" min="12804" max="12804" style="1" width="11.140625"/>
    <col customWidth="1" min="12805" max="12805" style="1" width="16.7109375"/>
    <col customWidth="1" min="12806" max="12806" style="1" width="14.140625"/>
    <col customWidth="1" min="12807" max="12807" style="1" width="11"/>
    <col customWidth="1" min="12808" max="12808" style="1" width="17"/>
    <col customWidth="1" min="12809" max="12809" style="1" width="16.7109375"/>
    <col customWidth="1" min="12810" max="12810" style="1" width="12.140625"/>
    <col customWidth="1" min="12811" max="12812" style="1" width="16.7109375"/>
    <col customWidth="1" min="12813" max="12813" style="1" width="12.7109375"/>
    <col customWidth="1" min="12814" max="12814" style="1" width="16.42578125"/>
    <col customWidth="1" min="12815" max="12815" style="1" width="13.5703125"/>
    <col customWidth="1" min="12816" max="12816" style="1" width="12.42578125"/>
    <col customWidth="1" min="12817" max="12817" style="1" width="14.7109375"/>
    <col customWidth="1" min="12818" max="12818" style="1" width="13.85546875"/>
    <col customWidth="1" min="12819" max="12820" style="1" width="12.85546875"/>
    <col customWidth="1" min="12821" max="12821" style="1" width="23.42578125"/>
    <col customWidth="1" min="12822" max="12823" style="1" width="9.140625"/>
    <col bestFit="1" customWidth="1" min="12824" max="12824" style="1" width="10.5703125"/>
    <col customWidth="1" min="12825" max="12825" style="1" width="11.28515625"/>
    <col min="12826" max="13056" style="1" width="9.140625"/>
    <col customWidth="1" min="13057" max="13057" style="1" width="95.140625"/>
    <col customWidth="1" min="13058" max="13058" style="1" width="13.5703125"/>
    <col customWidth="1" min="13059" max="13059" style="1" width="16.7109375"/>
    <col customWidth="1" min="13060" max="13060" style="1" width="11.140625"/>
    <col customWidth="1" min="13061" max="13061" style="1" width="16.7109375"/>
    <col customWidth="1" min="13062" max="13062" style="1" width="14.140625"/>
    <col customWidth="1" min="13063" max="13063" style="1" width="11"/>
    <col customWidth="1" min="13064" max="13064" style="1" width="17"/>
    <col customWidth="1" min="13065" max="13065" style="1" width="16.7109375"/>
    <col customWidth="1" min="13066" max="13066" style="1" width="12.140625"/>
    <col customWidth="1" min="13067" max="13068" style="1" width="16.7109375"/>
    <col customWidth="1" min="13069" max="13069" style="1" width="12.7109375"/>
    <col customWidth="1" min="13070" max="13070" style="1" width="16.42578125"/>
    <col customWidth="1" min="13071" max="13071" style="1" width="13.5703125"/>
    <col customWidth="1" min="13072" max="13072" style="1" width="12.42578125"/>
    <col customWidth="1" min="13073" max="13073" style="1" width="14.7109375"/>
    <col customWidth="1" min="13074" max="13074" style="1" width="13.85546875"/>
    <col customWidth="1" min="13075" max="13076" style="1" width="12.85546875"/>
    <col customWidth="1" min="13077" max="13077" style="1" width="23.42578125"/>
    <col customWidth="1" min="13078" max="13079" style="1" width="9.140625"/>
    <col bestFit="1" customWidth="1" min="13080" max="13080" style="1" width="10.5703125"/>
    <col customWidth="1" min="13081" max="13081" style="1" width="11.28515625"/>
    <col min="13082" max="13312" style="1" width="9.140625"/>
    <col customWidth="1" min="13313" max="13313" style="1" width="95.140625"/>
    <col customWidth="1" min="13314" max="13314" style="1" width="13.5703125"/>
    <col customWidth="1" min="13315" max="13315" style="1" width="16.7109375"/>
    <col customWidth="1" min="13316" max="13316" style="1" width="11.140625"/>
    <col customWidth="1" min="13317" max="13317" style="1" width="16.7109375"/>
    <col customWidth="1" min="13318" max="13318" style="1" width="14.140625"/>
    <col customWidth="1" min="13319" max="13319" style="1" width="11"/>
    <col customWidth="1" min="13320" max="13320" style="1" width="17"/>
    <col customWidth="1" min="13321" max="13321" style="1" width="16.7109375"/>
    <col customWidth="1" min="13322" max="13322" style="1" width="12.140625"/>
    <col customWidth="1" min="13323" max="13324" style="1" width="16.7109375"/>
    <col customWidth="1" min="13325" max="13325" style="1" width="12.7109375"/>
    <col customWidth="1" min="13326" max="13326" style="1" width="16.42578125"/>
    <col customWidth="1" min="13327" max="13327" style="1" width="13.5703125"/>
    <col customWidth="1" min="13328" max="13328" style="1" width="12.42578125"/>
    <col customWidth="1" min="13329" max="13329" style="1" width="14.7109375"/>
    <col customWidth="1" min="13330" max="13330" style="1" width="13.85546875"/>
    <col customWidth="1" min="13331" max="13332" style="1" width="12.85546875"/>
    <col customWidth="1" min="13333" max="13333" style="1" width="23.42578125"/>
    <col customWidth="1" min="13334" max="13335" style="1" width="9.140625"/>
    <col bestFit="1" customWidth="1" min="13336" max="13336" style="1" width="10.5703125"/>
    <col customWidth="1" min="13337" max="13337" style="1" width="11.28515625"/>
    <col min="13338" max="13568" style="1" width="9.140625"/>
    <col customWidth="1" min="13569" max="13569" style="1" width="95.140625"/>
    <col customWidth="1" min="13570" max="13570" style="1" width="13.5703125"/>
    <col customWidth="1" min="13571" max="13571" style="1" width="16.7109375"/>
    <col customWidth="1" min="13572" max="13572" style="1" width="11.140625"/>
    <col customWidth="1" min="13573" max="13573" style="1" width="16.7109375"/>
    <col customWidth="1" min="13574" max="13574" style="1" width="14.140625"/>
    <col customWidth="1" min="13575" max="13575" style="1" width="11"/>
    <col customWidth="1" min="13576" max="13576" style="1" width="17"/>
    <col customWidth="1" min="13577" max="13577" style="1" width="16.7109375"/>
    <col customWidth="1" min="13578" max="13578" style="1" width="12.140625"/>
    <col customWidth="1" min="13579" max="13580" style="1" width="16.7109375"/>
    <col customWidth="1" min="13581" max="13581" style="1" width="12.7109375"/>
    <col customWidth="1" min="13582" max="13582" style="1" width="16.42578125"/>
    <col customWidth="1" min="13583" max="13583" style="1" width="13.5703125"/>
    <col customWidth="1" min="13584" max="13584" style="1" width="12.42578125"/>
    <col customWidth="1" min="13585" max="13585" style="1" width="14.7109375"/>
    <col customWidth="1" min="13586" max="13586" style="1" width="13.85546875"/>
    <col customWidth="1" min="13587" max="13588" style="1" width="12.85546875"/>
    <col customWidth="1" min="13589" max="13589" style="1" width="23.42578125"/>
    <col customWidth="1" min="13590" max="13591" style="1" width="9.140625"/>
    <col bestFit="1" customWidth="1" min="13592" max="13592" style="1" width="10.5703125"/>
    <col customWidth="1" min="13593" max="13593" style="1" width="11.28515625"/>
    <col min="13594" max="13824" style="1" width="9.140625"/>
    <col customWidth="1" min="13825" max="13825" style="1" width="95.140625"/>
    <col customWidth="1" min="13826" max="13826" style="1" width="13.5703125"/>
    <col customWidth="1" min="13827" max="13827" style="1" width="16.7109375"/>
    <col customWidth="1" min="13828" max="13828" style="1" width="11.140625"/>
    <col customWidth="1" min="13829" max="13829" style="1" width="16.7109375"/>
    <col customWidth="1" min="13830" max="13830" style="1" width="14.140625"/>
    <col customWidth="1" min="13831" max="13831" style="1" width="11"/>
    <col customWidth="1" min="13832" max="13832" style="1" width="17"/>
    <col customWidth="1" min="13833" max="13833" style="1" width="16.7109375"/>
    <col customWidth="1" min="13834" max="13834" style="1" width="12.140625"/>
    <col customWidth="1" min="13835" max="13836" style="1" width="16.7109375"/>
    <col customWidth="1" min="13837" max="13837" style="1" width="12.7109375"/>
    <col customWidth="1" min="13838" max="13838" style="1" width="16.42578125"/>
    <col customWidth="1" min="13839" max="13839" style="1" width="13.5703125"/>
    <col customWidth="1" min="13840" max="13840" style="1" width="12.42578125"/>
    <col customWidth="1" min="13841" max="13841" style="1" width="14.7109375"/>
    <col customWidth="1" min="13842" max="13842" style="1" width="13.85546875"/>
    <col customWidth="1" min="13843" max="13844" style="1" width="12.85546875"/>
    <col customWidth="1" min="13845" max="13845" style="1" width="23.42578125"/>
    <col customWidth="1" min="13846" max="13847" style="1" width="9.140625"/>
    <col bestFit="1" customWidth="1" min="13848" max="13848" style="1" width="10.5703125"/>
    <col customWidth="1" min="13849" max="13849" style="1" width="11.28515625"/>
    <col min="13850" max="14080" style="1" width="9.140625"/>
    <col customWidth="1" min="14081" max="14081" style="1" width="95.140625"/>
    <col customWidth="1" min="14082" max="14082" style="1" width="13.5703125"/>
    <col customWidth="1" min="14083" max="14083" style="1" width="16.7109375"/>
    <col customWidth="1" min="14084" max="14084" style="1" width="11.140625"/>
    <col customWidth="1" min="14085" max="14085" style="1" width="16.7109375"/>
    <col customWidth="1" min="14086" max="14086" style="1" width="14.140625"/>
    <col customWidth="1" min="14087" max="14087" style="1" width="11"/>
    <col customWidth="1" min="14088" max="14088" style="1" width="17"/>
    <col customWidth="1" min="14089" max="14089" style="1" width="16.7109375"/>
    <col customWidth="1" min="14090" max="14090" style="1" width="12.140625"/>
    <col customWidth="1" min="14091" max="14092" style="1" width="16.7109375"/>
    <col customWidth="1" min="14093" max="14093" style="1" width="12.7109375"/>
    <col customWidth="1" min="14094" max="14094" style="1" width="16.42578125"/>
    <col customWidth="1" min="14095" max="14095" style="1" width="13.5703125"/>
    <col customWidth="1" min="14096" max="14096" style="1" width="12.42578125"/>
    <col customWidth="1" min="14097" max="14097" style="1" width="14.7109375"/>
    <col customWidth="1" min="14098" max="14098" style="1" width="13.85546875"/>
    <col customWidth="1" min="14099" max="14100" style="1" width="12.85546875"/>
    <col customWidth="1" min="14101" max="14101" style="1" width="23.42578125"/>
    <col customWidth="1" min="14102" max="14103" style="1" width="9.140625"/>
    <col bestFit="1" customWidth="1" min="14104" max="14104" style="1" width="10.5703125"/>
    <col customWidth="1" min="14105" max="14105" style="1" width="11.28515625"/>
    <col min="14106" max="14336" style="1" width="9.140625"/>
    <col customWidth="1" min="14337" max="14337" style="1" width="95.140625"/>
    <col customWidth="1" min="14338" max="14338" style="1" width="13.5703125"/>
    <col customWidth="1" min="14339" max="14339" style="1" width="16.7109375"/>
    <col customWidth="1" min="14340" max="14340" style="1" width="11.140625"/>
    <col customWidth="1" min="14341" max="14341" style="1" width="16.7109375"/>
    <col customWidth="1" min="14342" max="14342" style="1" width="14.140625"/>
    <col customWidth="1" min="14343" max="14343" style="1" width="11"/>
    <col customWidth="1" min="14344" max="14344" style="1" width="17"/>
    <col customWidth="1" min="14345" max="14345" style="1" width="16.7109375"/>
    <col customWidth="1" min="14346" max="14346" style="1" width="12.140625"/>
    <col customWidth="1" min="14347" max="14348" style="1" width="16.7109375"/>
    <col customWidth="1" min="14349" max="14349" style="1" width="12.7109375"/>
    <col customWidth="1" min="14350" max="14350" style="1" width="16.42578125"/>
    <col customWidth="1" min="14351" max="14351" style="1" width="13.5703125"/>
    <col customWidth="1" min="14352" max="14352" style="1" width="12.42578125"/>
    <col customWidth="1" min="14353" max="14353" style="1" width="14.7109375"/>
    <col customWidth="1" min="14354" max="14354" style="1" width="13.85546875"/>
    <col customWidth="1" min="14355" max="14356" style="1" width="12.85546875"/>
    <col customWidth="1" min="14357" max="14357" style="1" width="23.42578125"/>
    <col customWidth="1" min="14358" max="14359" style="1" width="9.140625"/>
    <col bestFit="1" customWidth="1" min="14360" max="14360" style="1" width="10.5703125"/>
    <col customWidth="1" min="14361" max="14361" style="1" width="11.28515625"/>
    <col min="14362" max="14592" style="1" width="9.140625"/>
    <col customWidth="1" min="14593" max="14593" style="1" width="95.140625"/>
    <col customWidth="1" min="14594" max="14594" style="1" width="13.5703125"/>
    <col customWidth="1" min="14595" max="14595" style="1" width="16.7109375"/>
    <col customWidth="1" min="14596" max="14596" style="1" width="11.140625"/>
    <col customWidth="1" min="14597" max="14597" style="1" width="16.7109375"/>
    <col customWidth="1" min="14598" max="14598" style="1" width="14.140625"/>
    <col customWidth="1" min="14599" max="14599" style="1" width="11"/>
    <col customWidth="1" min="14600" max="14600" style="1" width="17"/>
    <col customWidth="1" min="14601" max="14601" style="1" width="16.7109375"/>
    <col customWidth="1" min="14602" max="14602" style="1" width="12.140625"/>
    <col customWidth="1" min="14603" max="14604" style="1" width="16.7109375"/>
    <col customWidth="1" min="14605" max="14605" style="1" width="12.7109375"/>
    <col customWidth="1" min="14606" max="14606" style="1" width="16.42578125"/>
    <col customWidth="1" min="14607" max="14607" style="1" width="13.5703125"/>
    <col customWidth="1" min="14608" max="14608" style="1" width="12.42578125"/>
    <col customWidth="1" min="14609" max="14609" style="1" width="14.7109375"/>
    <col customWidth="1" min="14610" max="14610" style="1" width="13.85546875"/>
    <col customWidth="1" min="14611" max="14612" style="1" width="12.85546875"/>
    <col customWidth="1" min="14613" max="14613" style="1" width="23.42578125"/>
    <col customWidth="1" min="14614" max="14615" style="1" width="9.140625"/>
    <col bestFit="1" customWidth="1" min="14616" max="14616" style="1" width="10.5703125"/>
    <col customWidth="1" min="14617" max="14617" style="1" width="11.28515625"/>
    <col min="14618" max="14848" style="1" width="9.140625"/>
    <col customWidth="1" min="14849" max="14849" style="1" width="95.140625"/>
    <col customWidth="1" min="14850" max="14850" style="1" width="13.5703125"/>
    <col customWidth="1" min="14851" max="14851" style="1" width="16.7109375"/>
    <col customWidth="1" min="14852" max="14852" style="1" width="11.140625"/>
    <col customWidth="1" min="14853" max="14853" style="1" width="16.7109375"/>
    <col customWidth="1" min="14854" max="14854" style="1" width="14.140625"/>
    <col customWidth="1" min="14855" max="14855" style="1" width="11"/>
    <col customWidth="1" min="14856" max="14856" style="1" width="17"/>
    <col customWidth="1" min="14857" max="14857" style="1" width="16.7109375"/>
    <col customWidth="1" min="14858" max="14858" style="1" width="12.140625"/>
    <col customWidth="1" min="14859" max="14860" style="1" width="16.7109375"/>
    <col customWidth="1" min="14861" max="14861" style="1" width="12.7109375"/>
    <col customWidth="1" min="14862" max="14862" style="1" width="16.42578125"/>
    <col customWidth="1" min="14863" max="14863" style="1" width="13.5703125"/>
    <col customWidth="1" min="14864" max="14864" style="1" width="12.42578125"/>
    <col customWidth="1" min="14865" max="14865" style="1" width="14.7109375"/>
    <col customWidth="1" min="14866" max="14866" style="1" width="13.85546875"/>
    <col customWidth="1" min="14867" max="14868" style="1" width="12.85546875"/>
    <col customWidth="1" min="14869" max="14869" style="1" width="23.42578125"/>
    <col customWidth="1" min="14870" max="14871" style="1" width="9.140625"/>
    <col bestFit="1" customWidth="1" min="14872" max="14872" style="1" width="10.5703125"/>
    <col customWidth="1" min="14873" max="14873" style="1" width="11.28515625"/>
    <col min="14874" max="15104" style="1" width="9.140625"/>
    <col customWidth="1" min="15105" max="15105" style="1" width="95.140625"/>
    <col customWidth="1" min="15106" max="15106" style="1" width="13.5703125"/>
    <col customWidth="1" min="15107" max="15107" style="1" width="16.7109375"/>
    <col customWidth="1" min="15108" max="15108" style="1" width="11.140625"/>
    <col customWidth="1" min="15109" max="15109" style="1" width="16.7109375"/>
    <col customWidth="1" min="15110" max="15110" style="1" width="14.140625"/>
    <col customWidth="1" min="15111" max="15111" style="1" width="11"/>
    <col customWidth="1" min="15112" max="15112" style="1" width="17"/>
    <col customWidth="1" min="15113" max="15113" style="1" width="16.7109375"/>
    <col customWidth="1" min="15114" max="15114" style="1" width="12.140625"/>
    <col customWidth="1" min="15115" max="15116" style="1" width="16.7109375"/>
    <col customWidth="1" min="15117" max="15117" style="1" width="12.7109375"/>
    <col customWidth="1" min="15118" max="15118" style="1" width="16.42578125"/>
    <col customWidth="1" min="15119" max="15119" style="1" width="13.5703125"/>
    <col customWidth="1" min="15120" max="15120" style="1" width="12.42578125"/>
    <col customWidth="1" min="15121" max="15121" style="1" width="14.7109375"/>
    <col customWidth="1" min="15122" max="15122" style="1" width="13.85546875"/>
    <col customWidth="1" min="15123" max="15124" style="1" width="12.85546875"/>
    <col customWidth="1" min="15125" max="15125" style="1" width="23.42578125"/>
    <col customWidth="1" min="15126" max="15127" style="1" width="9.140625"/>
    <col bestFit="1" customWidth="1" min="15128" max="15128" style="1" width="10.5703125"/>
    <col customWidth="1" min="15129" max="15129" style="1" width="11.28515625"/>
    <col min="15130" max="15360" style="1" width="9.140625"/>
    <col customWidth="1" min="15361" max="15361" style="1" width="95.140625"/>
    <col customWidth="1" min="15362" max="15362" style="1" width="13.5703125"/>
    <col customWidth="1" min="15363" max="15363" style="1" width="16.7109375"/>
    <col customWidth="1" min="15364" max="15364" style="1" width="11.140625"/>
    <col customWidth="1" min="15365" max="15365" style="1" width="16.7109375"/>
    <col customWidth="1" min="15366" max="15366" style="1" width="14.140625"/>
    <col customWidth="1" min="15367" max="15367" style="1" width="11"/>
    <col customWidth="1" min="15368" max="15368" style="1" width="17"/>
    <col customWidth="1" min="15369" max="15369" style="1" width="16.7109375"/>
    <col customWidth="1" min="15370" max="15370" style="1" width="12.140625"/>
    <col customWidth="1" min="15371" max="15372" style="1" width="16.7109375"/>
    <col customWidth="1" min="15373" max="15373" style="1" width="12.7109375"/>
    <col customWidth="1" min="15374" max="15374" style="1" width="16.42578125"/>
    <col customWidth="1" min="15375" max="15375" style="1" width="13.5703125"/>
    <col customWidth="1" min="15376" max="15376" style="1" width="12.42578125"/>
    <col customWidth="1" min="15377" max="15377" style="1" width="14.7109375"/>
    <col customWidth="1" min="15378" max="15378" style="1" width="13.85546875"/>
    <col customWidth="1" min="15379" max="15380" style="1" width="12.85546875"/>
    <col customWidth="1" min="15381" max="15381" style="1" width="23.42578125"/>
    <col customWidth="1" min="15382" max="15383" style="1" width="9.140625"/>
    <col bestFit="1" customWidth="1" min="15384" max="15384" style="1" width="10.5703125"/>
    <col customWidth="1" min="15385" max="15385" style="1" width="11.28515625"/>
    <col min="15386" max="15616" style="1" width="9.140625"/>
    <col customWidth="1" min="15617" max="15617" style="1" width="95.140625"/>
    <col customWidth="1" min="15618" max="15618" style="1" width="13.5703125"/>
    <col customWidth="1" min="15619" max="15619" style="1" width="16.7109375"/>
    <col customWidth="1" min="15620" max="15620" style="1" width="11.140625"/>
    <col customWidth="1" min="15621" max="15621" style="1" width="16.7109375"/>
    <col customWidth="1" min="15622" max="15622" style="1" width="14.140625"/>
    <col customWidth="1" min="15623" max="15623" style="1" width="11"/>
    <col customWidth="1" min="15624" max="15624" style="1" width="17"/>
    <col customWidth="1" min="15625" max="15625" style="1" width="16.7109375"/>
    <col customWidth="1" min="15626" max="15626" style="1" width="12.140625"/>
    <col customWidth="1" min="15627" max="15628" style="1" width="16.7109375"/>
    <col customWidth="1" min="15629" max="15629" style="1" width="12.7109375"/>
    <col customWidth="1" min="15630" max="15630" style="1" width="16.42578125"/>
    <col customWidth="1" min="15631" max="15631" style="1" width="13.5703125"/>
    <col customWidth="1" min="15632" max="15632" style="1" width="12.42578125"/>
    <col customWidth="1" min="15633" max="15633" style="1" width="14.7109375"/>
    <col customWidth="1" min="15634" max="15634" style="1" width="13.85546875"/>
    <col customWidth="1" min="15635" max="15636" style="1" width="12.85546875"/>
    <col customWidth="1" min="15637" max="15637" style="1" width="23.42578125"/>
    <col customWidth="1" min="15638" max="15639" style="1" width="9.140625"/>
    <col bestFit="1" customWidth="1" min="15640" max="15640" style="1" width="10.5703125"/>
    <col customWidth="1" min="15641" max="15641" style="1" width="11.28515625"/>
    <col min="15642" max="15872" style="1" width="9.140625"/>
    <col customWidth="1" min="15873" max="15873" style="1" width="95.140625"/>
    <col customWidth="1" min="15874" max="15874" style="1" width="13.5703125"/>
    <col customWidth="1" min="15875" max="15875" style="1" width="16.7109375"/>
    <col customWidth="1" min="15876" max="15876" style="1" width="11.140625"/>
    <col customWidth="1" min="15877" max="15877" style="1" width="16.7109375"/>
    <col customWidth="1" min="15878" max="15878" style="1" width="14.140625"/>
    <col customWidth="1" min="15879" max="15879" style="1" width="11"/>
    <col customWidth="1" min="15880" max="15880" style="1" width="17"/>
    <col customWidth="1" min="15881" max="15881" style="1" width="16.7109375"/>
    <col customWidth="1" min="15882" max="15882" style="1" width="12.140625"/>
    <col customWidth="1" min="15883" max="15884" style="1" width="16.7109375"/>
    <col customWidth="1" min="15885" max="15885" style="1" width="12.7109375"/>
    <col customWidth="1" min="15886" max="15886" style="1" width="16.42578125"/>
    <col customWidth="1" min="15887" max="15887" style="1" width="13.5703125"/>
    <col customWidth="1" min="15888" max="15888" style="1" width="12.42578125"/>
    <col customWidth="1" min="15889" max="15889" style="1" width="14.7109375"/>
    <col customWidth="1" min="15890" max="15890" style="1" width="13.85546875"/>
    <col customWidth="1" min="15891" max="15892" style="1" width="12.85546875"/>
    <col customWidth="1" min="15893" max="15893" style="1" width="23.42578125"/>
    <col customWidth="1" min="15894" max="15895" style="1" width="9.140625"/>
    <col bestFit="1" customWidth="1" min="15896" max="15896" style="1" width="10.5703125"/>
    <col customWidth="1" min="15897" max="15897" style="1" width="11.28515625"/>
    <col min="15898" max="16128" style="1" width="9.140625"/>
    <col customWidth="1" min="16129" max="16129" style="1" width="95.140625"/>
    <col customWidth="1" min="16130" max="16130" style="1" width="13.5703125"/>
    <col customWidth="1" min="16131" max="16131" style="1" width="16.7109375"/>
    <col customWidth="1" min="16132" max="16132" style="1" width="11.140625"/>
    <col customWidth="1" min="16133" max="16133" style="1" width="16.7109375"/>
    <col customWidth="1" min="16134" max="16134" style="1" width="14.140625"/>
    <col customWidth="1" min="16135" max="16135" style="1" width="11"/>
    <col customWidth="1" min="16136" max="16136" style="1" width="17"/>
    <col customWidth="1" min="16137" max="16137" style="1" width="16.7109375"/>
    <col customWidth="1" min="16138" max="16138" style="1" width="12.140625"/>
    <col customWidth="1" min="16139" max="16140" style="1" width="16.7109375"/>
    <col customWidth="1" min="16141" max="16141" style="1" width="12.7109375"/>
    <col customWidth="1" min="16142" max="16142" style="1" width="16.42578125"/>
    <col customWidth="1" min="16143" max="16143" style="1" width="13.5703125"/>
    <col customWidth="1" min="16144" max="16144" style="1" width="12.42578125"/>
    <col customWidth="1" min="16145" max="16145" style="1" width="14.7109375"/>
    <col customWidth="1" min="16146" max="16146" style="1" width="13.85546875"/>
    <col customWidth="1" min="16147" max="16148" style="1" width="12.85546875"/>
    <col customWidth="1" min="16149" max="16149" style="1" width="23.42578125"/>
    <col customWidth="1" min="16150" max="16151" style="1" width="9.140625"/>
    <col bestFit="1" customWidth="1" min="16152" max="16152" style="1" width="10.5703125"/>
    <col customWidth="1" min="16153" max="16153" style="1" width="11.28515625"/>
    <col min="16154" max="16384" style="1" width="9.140625"/>
  </cols>
  <sheetData>
    <row r="1" ht="25.5" customHeight="1">
      <c r="A1" s="137" t="s">
        <v>357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561"/>
      <c r="R1" s="561"/>
      <c r="S1" s="561"/>
      <c r="T1" s="561"/>
    </row>
    <row r="2" ht="23.25">
      <c r="A2" s="695" t="s">
        <v>233</v>
      </c>
      <c r="B2" s="695"/>
      <c r="C2" s="695"/>
      <c r="D2" s="695"/>
      <c r="E2" s="695"/>
      <c r="F2" s="695"/>
      <c r="G2" s="695"/>
      <c r="H2" s="695"/>
      <c r="I2" s="695"/>
      <c r="J2" s="695"/>
      <c r="K2" s="695"/>
      <c r="L2" s="695"/>
      <c r="M2" s="695"/>
      <c r="N2" s="695"/>
      <c r="O2" s="695"/>
      <c r="P2" s="695"/>
    </row>
    <row r="3" ht="25.5" customHeight="1">
      <c r="A3" s="137" t="s">
        <v>364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560"/>
      <c r="R3" s="560"/>
    </row>
    <row r="4" ht="23.25">
      <c r="A4" s="5"/>
    </row>
    <row r="5" ht="18.75" customHeight="1">
      <c r="A5" s="697" t="s">
        <v>3</v>
      </c>
      <c r="B5" s="7" t="s">
        <v>4</v>
      </c>
      <c r="C5" s="8"/>
      <c r="D5" s="565"/>
      <c r="E5" s="7" t="s">
        <v>5</v>
      </c>
      <c r="F5" s="8"/>
      <c r="G5" s="565"/>
      <c r="H5" s="7" t="s">
        <v>6</v>
      </c>
      <c r="I5" s="8"/>
      <c r="J5" s="565"/>
      <c r="K5" s="7" t="s">
        <v>7</v>
      </c>
      <c r="L5" s="8"/>
      <c r="M5" s="565"/>
      <c r="N5" s="7">
        <v>5</v>
      </c>
      <c r="O5" s="8"/>
      <c r="P5" s="565"/>
      <c r="Q5" s="10" t="s">
        <v>26</v>
      </c>
      <c r="R5" s="11"/>
      <c r="S5" s="12"/>
      <c r="T5" s="568"/>
      <c r="U5" s="568"/>
    </row>
    <row r="6" ht="23.25">
      <c r="A6" s="703"/>
      <c r="B6" s="569"/>
      <c r="C6" s="570"/>
      <c r="D6" s="571"/>
      <c r="E6" s="572"/>
      <c r="F6" s="573"/>
      <c r="G6" s="574"/>
      <c r="H6" s="572"/>
      <c r="I6" s="573"/>
      <c r="J6" s="574"/>
      <c r="K6" s="569"/>
      <c r="L6" s="570"/>
      <c r="M6" s="571"/>
      <c r="N6" s="569"/>
      <c r="O6" s="570"/>
      <c r="P6" s="571"/>
      <c r="Q6" s="17"/>
      <c r="R6" s="18"/>
      <c r="S6" s="19"/>
      <c r="T6" s="568"/>
      <c r="U6" s="568"/>
    </row>
    <row r="7" ht="33.75">
      <c r="A7" s="715"/>
      <c r="B7" s="579" t="s">
        <v>9</v>
      </c>
      <c r="C7" s="579" t="s">
        <v>10</v>
      </c>
      <c r="D7" s="580" t="s">
        <v>11</v>
      </c>
      <c r="E7" s="579" t="s">
        <v>9</v>
      </c>
      <c r="F7" s="579" t="s">
        <v>10</v>
      </c>
      <c r="G7" s="580" t="s">
        <v>11</v>
      </c>
      <c r="H7" s="579" t="s">
        <v>234</v>
      </c>
      <c r="I7" s="579" t="s">
        <v>10</v>
      </c>
      <c r="J7" s="580" t="s">
        <v>11</v>
      </c>
      <c r="K7" s="579" t="s">
        <v>9</v>
      </c>
      <c r="L7" s="579" t="s">
        <v>10</v>
      </c>
      <c r="M7" s="580" t="s">
        <v>11</v>
      </c>
      <c r="N7" s="579" t="s">
        <v>234</v>
      </c>
      <c r="O7" s="579" t="s">
        <v>10</v>
      </c>
      <c r="P7" s="580" t="s">
        <v>11</v>
      </c>
      <c r="Q7" s="579" t="s">
        <v>9</v>
      </c>
      <c r="R7" s="579" t="s">
        <v>10</v>
      </c>
      <c r="S7" s="582" t="s">
        <v>11</v>
      </c>
      <c r="T7" s="568"/>
      <c r="U7" s="568"/>
    </row>
    <row r="8" ht="23.25">
      <c r="A8" s="682" t="s">
        <v>12</v>
      </c>
      <c r="B8" s="4680"/>
      <c r="C8" s="4680"/>
      <c r="D8" s="4680"/>
      <c r="E8" s="4680"/>
      <c r="F8" s="4680"/>
      <c r="G8" s="4681"/>
      <c r="H8" s="4682"/>
      <c r="I8" s="4680"/>
      <c r="J8" s="4680"/>
      <c r="K8" s="4680"/>
      <c r="L8" s="4680"/>
      <c r="M8" s="4680"/>
      <c r="N8" s="4680"/>
      <c r="O8" s="4680"/>
      <c r="P8" s="4681"/>
      <c r="Q8" s="4680"/>
      <c r="R8" s="4680"/>
      <c r="S8" s="4681"/>
      <c r="T8" s="568"/>
      <c r="U8" s="568"/>
    </row>
    <row r="9" ht="42" customHeight="1">
      <c r="A9" s="4683" t="s">
        <v>363</v>
      </c>
      <c r="B9" s="4684">
        <v>0</v>
      </c>
      <c r="C9" s="4685">
        <v>0</v>
      </c>
      <c r="D9" s="4686">
        <v>0</v>
      </c>
      <c r="E9" s="4684">
        <v>0</v>
      </c>
      <c r="F9" s="4685">
        <v>0</v>
      </c>
      <c r="G9" s="4686">
        <v>0</v>
      </c>
      <c r="H9" s="4611">
        <v>0</v>
      </c>
      <c r="I9" s="4620">
        <v>0</v>
      </c>
      <c r="J9" s="4687">
        <v>0</v>
      </c>
      <c r="K9" s="4611">
        <v>0</v>
      </c>
      <c r="L9" s="4620">
        <v>0</v>
      </c>
      <c r="M9" s="4687">
        <v>0</v>
      </c>
      <c r="N9" s="4611">
        <v>0</v>
      </c>
      <c r="O9" s="4620">
        <v>0</v>
      </c>
      <c r="P9" s="4687">
        <v>0</v>
      </c>
      <c r="Q9" s="4688">
        <f>B9+E9+H9+N91+K9+N9</f>
        <v>0</v>
      </c>
      <c r="R9" s="4689">
        <f>C9+F9+I9+O9+L9</f>
        <v>0</v>
      </c>
      <c r="S9" s="4690">
        <f>SUM(Q9:R9)</f>
        <v>0</v>
      </c>
      <c r="T9" s="568"/>
      <c r="U9" s="568"/>
    </row>
    <row r="10" ht="23.25">
      <c r="A10" s="4683" t="s">
        <v>360</v>
      </c>
      <c r="B10" s="2912">
        <v>0</v>
      </c>
      <c r="C10" s="2913">
        <v>0</v>
      </c>
      <c r="D10" s="2914">
        <v>0</v>
      </c>
      <c r="E10" s="2912">
        <v>0</v>
      </c>
      <c r="F10" s="2913">
        <v>0</v>
      </c>
      <c r="G10" s="2914">
        <v>0</v>
      </c>
      <c r="H10" s="4611">
        <v>0</v>
      </c>
      <c r="I10" s="4620">
        <v>0</v>
      </c>
      <c r="J10" s="4687">
        <v>0</v>
      </c>
      <c r="K10" s="4611">
        <v>0</v>
      </c>
      <c r="L10" s="4620">
        <v>0</v>
      </c>
      <c r="M10" s="4687">
        <v>0</v>
      </c>
      <c r="N10" s="4611">
        <v>7</v>
      </c>
      <c r="O10" s="4620">
        <v>12</v>
      </c>
      <c r="P10" s="4687">
        <v>19</v>
      </c>
      <c r="Q10" s="3041">
        <f t="shared" ref="Q10:Q11" si="926">B10+E10+H10+N93+K10+N10</f>
        <v>7</v>
      </c>
      <c r="R10" s="3035">
        <f t="shared" ref="R10:R11" si="927">C10+F10+I10+O10+L10</f>
        <v>12</v>
      </c>
      <c r="S10" s="3036">
        <f t="shared" ref="S10:S11" si="928">SUM(Q10:R10)</f>
        <v>19</v>
      </c>
      <c r="T10" s="568"/>
      <c r="U10" s="568"/>
    </row>
    <row r="11" ht="23.25">
      <c r="A11" s="4683" t="s">
        <v>361</v>
      </c>
      <c r="B11" s="2912">
        <v>0</v>
      </c>
      <c r="C11" s="2913">
        <v>0</v>
      </c>
      <c r="D11" s="2914">
        <v>0</v>
      </c>
      <c r="E11" s="2912">
        <v>0</v>
      </c>
      <c r="F11" s="2913">
        <v>0</v>
      </c>
      <c r="G11" s="2914">
        <v>0</v>
      </c>
      <c r="H11" s="4611">
        <v>0</v>
      </c>
      <c r="I11" s="4620">
        <v>0</v>
      </c>
      <c r="J11" s="4687">
        <v>0</v>
      </c>
      <c r="K11" s="4611">
        <v>0</v>
      </c>
      <c r="L11" s="4620">
        <v>0</v>
      </c>
      <c r="M11" s="4687">
        <v>0</v>
      </c>
      <c r="N11" s="4611">
        <v>3</v>
      </c>
      <c r="O11" s="4620">
        <v>0</v>
      </c>
      <c r="P11" s="4687">
        <v>3</v>
      </c>
      <c r="Q11" s="3041">
        <f t="shared" si="926"/>
        <v>3</v>
      </c>
      <c r="R11" s="3035">
        <f t="shared" si="927"/>
        <v>0</v>
      </c>
      <c r="S11" s="3036">
        <f t="shared" si="928"/>
        <v>3</v>
      </c>
      <c r="T11" s="568"/>
      <c r="U11" s="568"/>
    </row>
    <row r="12" ht="24">
      <c r="A12" s="612" t="s">
        <v>30</v>
      </c>
      <c r="B12" s="128">
        <f t="shared" ref="B12:S12" si="929">SUM(B9:B11)</f>
        <v>0</v>
      </c>
      <c r="C12" s="128">
        <f t="shared" si="929"/>
        <v>0</v>
      </c>
      <c r="D12" s="128">
        <f t="shared" si="929"/>
        <v>0</v>
      </c>
      <c r="E12" s="128">
        <f t="shared" si="929"/>
        <v>0</v>
      </c>
      <c r="F12" s="128">
        <f t="shared" si="929"/>
        <v>0</v>
      </c>
      <c r="G12" s="2923">
        <f t="shared" si="929"/>
        <v>0</v>
      </c>
      <c r="H12" s="4676">
        <f t="shared" si="929"/>
        <v>0</v>
      </c>
      <c r="I12" s="4676">
        <f t="shared" si="929"/>
        <v>0</v>
      </c>
      <c r="J12" s="4676">
        <f t="shared" si="929"/>
        <v>0</v>
      </c>
      <c r="K12" s="4676">
        <f t="shared" ref="K12:M12" si="930">SUM(K9:K11)</f>
        <v>0</v>
      </c>
      <c r="L12" s="4676">
        <f t="shared" si="930"/>
        <v>0</v>
      </c>
      <c r="M12" s="4676">
        <f t="shared" si="930"/>
        <v>0</v>
      </c>
      <c r="N12" s="4676">
        <f t="shared" ref="N12:P12" si="931">SUM(N9:N11)</f>
        <v>10</v>
      </c>
      <c r="O12" s="4676">
        <f t="shared" si="931"/>
        <v>12</v>
      </c>
      <c r="P12" s="4676">
        <f t="shared" si="931"/>
        <v>22</v>
      </c>
      <c r="Q12" s="948">
        <f t="shared" si="929"/>
        <v>10</v>
      </c>
      <c r="R12" s="949">
        <f t="shared" si="929"/>
        <v>12</v>
      </c>
      <c r="S12" s="950">
        <f t="shared" si="929"/>
        <v>22</v>
      </c>
      <c r="T12" s="568"/>
      <c r="U12" s="568"/>
    </row>
    <row r="13" ht="24">
      <c r="A13" s="612" t="s">
        <v>18</v>
      </c>
      <c r="B13" s="2924"/>
      <c r="C13" s="2925"/>
      <c r="D13" s="2926"/>
      <c r="E13" s="2924"/>
      <c r="F13" s="2925"/>
      <c r="G13" s="2926"/>
      <c r="H13" s="4691"/>
      <c r="I13" s="4691"/>
      <c r="J13" s="4635"/>
      <c r="K13" s="4691"/>
      <c r="L13" s="4691"/>
      <c r="M13" s="4635"/>
      <c r="N13" s="4691"/>
      <c r="O13" s="4691"/>
      <c r="P13" s="4635"/>
      <c r="Q13" s="2979"/>
      <c r="R13" s="3039"/>
      <c r="S13" s="3040"/>
      <c r="T13" s="625"/>
      <c r="U13" s="625"/>
    </row>
    <row r="14" ht="23.25">
      <c r="A14" s="626" t="s">
        <v>19</v>
      </c>
      <c r="B14" s="2934"/>
      <c r="C14" s="2935"/>
      <c r="D14" s="2936"/>
      <c r="E14" s="2937"/>
      <c r="F14" s="2935"/>
      <c r="G14" s="2936"/>
      <c r="H14" s="4692"/>
      <c r="I14" s="2935" t="s">
        <v>43</v>
      </c>
      <c r="J14" s="4693"/>
      <c r="K14" s="4692"/>
      <c r="L14" s="2935" t="s">
        <v>43</v>
      </c>
      <c r="M14" s="4693"/>
      <c r="N14" s="4692"/>
      <c r="O14" s="2935" t="s">
        <v>43</v>
      </c>
      <c r="P14" s="4693"/>
      <c r="Q14" s="2990"/>
      <c r="R14" s="2991"/>
      <c r="S14" s="2993"/>
      <c r="T14" s="135"/>
      <c r="U14" s="135"/>
    </row>
    <row r="15" ht="39">
      <c r="A15" s="4694" t="s">
        <v>363</v>
      </c>
      <c r="B15" s="4695">
        <v>0</v>
      </c>
      <c r="C15" s="4696">
        <v>0</v>
      </c>
      <c r="D15" s="4697">
        <v>0</v>
      </c>
      <c r="E15" s="4695">
        <v>0</v>
      </c>
      <c r="F15" s="4696">
        <v>0</v>
      </c>
      <c r="G15" s="4697">
        <v>0</v>
      </c>
      <c r="H15" s="4698">
        <v>0</v>
      </c>
      <c r="I15" s="4612">
        <v>0</v>
      </c>
      <c r="J15" s="4699">
        <v>0</v>
      </c>
      <c r="K15" s="4698">
        <v>0</v>
      </c>
      <c r="L15" s="4612">
        <v>0</v>
      </c>
      <c r="M15" s="4699">
        <v>0</v>
      </c>
      <c r="N15" s="4698">
        <v>0</v>
      </c>
      <c r="O15" s="4612">
        <v>0</v>
      </c>
      <c r="P15" s="4699">
        <v>0</v>
      </c>
      <c r="Q15" s="4688">
        <f>B15+E15+H15+N98+K15+N15</f>
        <v>0</v>
      </c>
      <c r="R15" s="4689">
        <f t="shared" ref="R15:R17" si="932">C15+F15+I15+O15+L15</f>
        <v>0</v>
      </c>
      <c r="S15" s="4690">
        <f t="shared" ref="S15:S20" si="933">SUM(Q15:R15)</f>
        <v>0</v>
      </c>
      <c r="T15" s="135"/>
      <c r="U15" s="135"/>
    </row>
    <row r="16" ht="23.25">
      <c r="A16" s="4683" t="s">
        <v>360</v>
      </c>
      <c r="B16" s="2912">
        <v>0</v>
      </c>
      <c r="C16" s="2913">
        <v>0</v>
      </c>
      <c r="D16" s="2914">
        <v>0</v>
      </c>
      <c r="E16" s="2912">
        <v>0</v>
      </c>
      <c r="F16" s="2913">
        <v>0</v>
      </c>
      <c r="G16" s="2914">
        <v>0</v>
      </c>
      <c r="H16" s="4611">
        <v>0</v>
      </c>
      <c r="I16" s="4620">
        <v>0</v>
      </c>
      <c r="J16" s="4687">
        <v>0</v>
      </c>
      <c r="K16" s="4611">
        <v>0</v>
      </c>
      <c r="L16" s="4620">
        <v>0</v>
      </c>
      <c r="M16" s="4687">
        <v>0</v>
      </c>
      <c r="N16" s="4611">
        <v>7</v>
      </c>
      <c r="O16" s="4620">
        <v>12</v>
      </c>
      <c r="P16" s="4687">
        <v>19</v>
      </c>
      <c r="Q16" s="3041">
        <f t="shared" ref="Q16:Q17" si="934">B16+E16+H16+N100+K16+N16</f>
        <v>7</v>
      </c>
      <c r="R16" s="3035">
        <f t="shared" si="932"/>
        <v>12</v>
      </c>
      <c r="S16" s="3036">
        <f t="shared" si="933"/>
        <v>19</v>
      </c>
      <c r="T16" s="135"/>
      <c r="U16" s="135"/>
    </row>
    <row r="17" ht="23.25">
      <c r="A17" s="4683" t="s">
        <v>361</v>
      </c>
      <c r="B17" s="2912">
        <v>0</v>
      </c>
      <c r="C17" s="2913">
        <v>0</v>
      </c>
      <c r="D17" s="2914">
        <v>0</v>
      </c>
      <c r="E17" s="2912">
        <v>0</v>
      </c>
      <c r="F17" s="2913">
        <v>0</v>
      </c>
      <c r="G17" s="2914">
        <v>0</v>
      </c>
      <c r="H17" s="4611">
        <v>0</v>
      </c>
      <c r="I17" s="4620">
        <v>0</v>
      </c>
      <c r="J17" s="4687">
        <v>0</v>
      </c>
      <c r="K17" s="4611">
        <v>0</v>
      </c>
      <c r="L17" s="4620">
        <v>0</v>
      </c>
      <c r="M17" s="4687">
        <v>0</v>
      </c>
      <c r="N17" s="4611">
        <v>3</v>
      </c>
      <c r="O17" s="4620">
        <v>0</v>
      </c>
      <c r="P17" s="4687">
        <v>3</v>
      </c>
      <c r="Q17" s="3041">
        <f t="shared" si="934"/>
        <v>3</v>
      </c>
      <c r="R17" s="3035">
        <f t="shared" si="932"/>
        <v>0</v>
      </c>
      <c r="S17" s="3036">
        <f t="shared" si="933"/>
        <v>3</v>
      </c>
      <c r="T17" s="135"/>
      <c r="U17" s="135"/>
    </row>
    <row r="18" ht="23.25">
      <c r="A18" s="682" t="s">
        <v>21</v>
      </c>
      <c r="B18" s="128">
        <f t="shared" ref="B18:R18" si="935">SUM(B15:B17)</f>
        <v>0</v>
      </c>
      <c r="C18" s="128">
        <f t="shared" si="935"/>
        <v>0</v>
      </c>
      <c r="D18" s="128">
        <f t="shared" si="935"/>
        <v>0</v>
      </c>
      <c r="E18" s="128">
        <f t="shared" si="935"/>
        <v>0</v>
      </c>
      <c r="F18" s="128">
        <f t="shared" si="935"/>
        <v>0</v>
      </c>
      <c r="G18" s="2923">
        <f t="shared" si="935"/>
        <v>0</v>
      </c>
      <c r="H18" s="4676">
        <f t="shared" si="935"/>
        <v>0</v>
      </c>
      <c r="I18" s="4676">
        <f t="shared" si="935"/>
        <v>0</v>
      </c>
      <c r="J18" s="4676">
        <f t="shared" si="935"/>
        <v>0</v>
      </c>
      <c r="K18" s="4676">
        <f t="shared" ref="K18:M18" si="936">SUM(K15:K17)</f>
        <v>0</v>
      </c>
      <c r="L18" s="4676">
        <f t="shared" si="936"/>
        <v>0</v>
      </c>
      <c r="M18" s="4676">
        <f t="shared" si="936"/>
        <v>0</v>
      </c>
      <c r="N18" s="4676">
        <f t="shared" ref="N18:P18" si="937">SUM(N15:N17)</f>
        <v>10</v>
      </c>
      <c r="O18" s="4676">
        <f t="shared" si="937"/>
        <v>12</v>
      </c>
      <c r="P18" s="4676">
        <f t="shared" si="937"/>
        <v>22</v>
      </c>
      <c r="Q18" s="2946">
        <f t="shared" si="935"/>
        <v>10</v>
      </c>
      <c r="R18" s="2947">
        <f t="shared" si="935"/>
        <v>12</v>
      </c>
      <c r="S18" s="2948">
        <f t="shared" si="933"/>
        <v>22</v>
      </c>
      <c r="T18" s="135"/>
      <c r="U18" s="135"/>
    </row>
    <row r="19" ht="34.5" customHeight="1">
      <c r="A19" s="4700" t="s">
        <v>22</v>
      </c>
      <c r="B19" s="4701"/>
      <c r="C19" s="4702"/>
      <c r="D19" s="4703"/>
      <c r="E19" s="4701"/>
      <c r="F19" s="4702"/>
      <c r="G19" s="4703"/>
      <c r="H19" s="4704"/>
      <c r="I19" s="4705"/>
      <c r="J19" s="4706"/>
      <c r="K19" s="4704"/>
      <c r="L19" s="4705"/>
      <c r="M19" s="4706"/>
      <c r="N19" s="4704"/>
      <c r="O19" s="4705"/>
      <c r="P19" s="4706"/>
      <c r="Q19" s="4707"/>
      <c r="R19" s="4708"/>
      <c r="S19" s="4709"/>
      <c r="T19" s="135"/>
      <c r="U19" s="135"/>
    </row>
    <row r="20" ht="34.5" customHeight="1">
      <c r="A20" s="4710" t="s">
        <v>360</v>
      </c>
      <c r="B20" s="3090">
        <v>0</v>
      </c>
      <c r="C20" s="3089">
        <v>0</v>
      </c>
      <c r="D20" s="4711">
        <v>0</v>
      </c>
      <c r="E20" s="3090">
        <v>0</v>
      </c>
      <c r="F20" s="3089">
        <v>0</v>
      </c>
      <c r="G20" s="4711">
        <v>0</v>
      </c>
      <c r="H20" s="4712">
        <v>0</v>
      </c>
      <c r="I20" s="4640">
        <v>0</v>
      </c>
      <c r="J20" s="4713">
        <v>0</v>
      </c>
      <c r="K20" s="4712">
        <v>0</v>
      </c>
      <c r="L20" s="4640">
        <v>0</v>
      </c>
      <c r="M20" s="4713">
        <v>0</v>
      </c>
      <c r="N20" s="4712">
        <v>0</v>
      </c>
      <c r="O20" s="4640">
        <v>0</v>
      </c>
      <c r="P20" s="4713">
        <v>0</v>
      </c>
      <c r="Q20" s="3046">
        <f>B20+E20+H20+N20+K20</f>
        <v>0</v>
      </c>
      <c r="R20" s="3047">
        <f>C20+F20+I20+O20</f>
        <v>0</v>
      </c>
      <c r="S20" s="3048">
        <f t="shared" si="933"/>
        <v>0</v>
      </c>
      <c r="T20" s="662"/>
      <c r="U20" s="662"/>
    </row>
    <row r="21" ht="32.25" customHeight="1">
      <c r="A21" s="682" t="s">
        <v>23</v>
      </c>
      <c r="B21" s="2970">
        <f t="shared" ref="B21:J21" si="938">SUM(B20:B20)</f>
        <v>0</v>
      </c>
      <c r="C21" s="2970">
        <f t="shared" si="938"/>
        <v>0</v>
      </c>
      <c r="D21" s="2971">
        <f t="shared" si="938"/>
        <v>0</v>
      </c>
      <c r="E21" s="2970">
        <f t="shared" si="938"/>
        <v>0</v>
      </c>
      <c r="F21" s="2970">
        <f t="shared" si="938"/>
        <v>0</v>
      </c>
      <c r="G21" s="2971">
        <f t="shared" si="938"/>
        <v>0</v>
      </c>
      <c r="H21" s="4675">
        <f t="shared" si="938"/>
        <v>0</v>
      </c>
      <c r="I21" s="4673">
        <f t="shared" si="938"/>
        <v>0</v>
      </c>
      <c r="J21" s="4674">
        <f t="shared" si="938"/>
        <v>0</v>
      </c>
      <c r="K21" s="4675">
        <f t="shared" ref="K21:M21" si="939">SUM(K20:K20)</f>
        <v>0</v>
      </c>
      <c r="L21" s="4673">
        <f t="shared" si="939"/>
        <v>0</v>
      </c>
      <c r="M21" s="4674">
        <f t="shared" si="939"/>
        <v>0</v>
      </c>
      <c r="N21" s="4675">
        <f t="shared" ref="N21:P21" si="940">SUM(N20:N20)</f>
        <v>0</v>
      </c>
      <c r="O21" s="4673">
        <f t="shared" si="940"/>
        <v>0</v>
      </c>
      <c r="P21" s="4674">
        <f t="shared" si="940"/>
        <v>0</v>
      </c>
      <c r="Q21" s="4714">
        <f>SUM(Q20:Q20)</f>
        <v>0</v>
      </c>
      <c r="R21" s="4714">
        <f>SUM(R20:R20)</f>
        <v>0</v>
      </c>
      <c r="S21" s="4715">
        <f>SUM(S20:S20)</f>
        <v>0</v>
      </c>
      <c r="T21" s="133"/>
      <c r="U21" s="133"/>
    </row>
    <row r="22" ht="23.25">
      <c r="A22" s="684" t="s">
        <v>54</v>
      </c>
      <c r="B22" s="128">
        <f>B18</f>
        <v>0</v>
      </c>
      <c r="C22" s="128">
        <f t="shared" ref="C22:S22" si="941">C18</f>
        <v>0</v>
      </c>
      <c r="D22" s="128">
        <f t="shared" si="941"/>
        <v>0</v>
      </c>
      <c r="E22" s="128">
        <f t="shared" ref="E22:J22" si="942">E18</f>
        <v>0</v>
      </c>
      <c r="F22" s="128">
        <f t="shared" si="942"/>
        <v>0</v>
      </c>
      <c r="G22" s="2923">
        <f t="shared" si="942"/>
        <v>0</v>
      </c>
      <c r="H22" s="4676">
        <f t="shared" si="942"/>
        <v>0</v>
      </c>
      <c r="I22" s="4676">
        <f t="shared" si="942"/>
        <v>0</v>
      </c>
      <c r="J22" s="4676">
        <f t="shared" si="942"/>
        <v>0</v>
      </c>
      <c r="K22" s="4676">
        <f t="shared" ref="K22:M22" si="943">K18</f>
        <v>0</v>
      </c>
      <c r="L22" s="4676">
        <f t="shared" si="943"/>
        <v>0</v>
      </c>
      <c r="M22" s="4676">
        <f t="shared" si="943"/>
        <v>0</v>
      </c>
      <c r="N22" s="4676">
        <f t="shared" ref="N22:P22" si="944">N18</f>
        <v>10</v>
      </c>
      <c r="O22" s="4676">
        <f t="shared" si="944"/>
        <v>12</v>
      </c>
      <c r="P22" s="4676">
        <f t="shared" si="944"/>
        <v>22</v>
      </c>
      <c r="Q22" s="2946">
        <f t="shared" si="941"/>
        <v>10</v>
      </c>
      <c r="R22" s="2947">
        <f t="shared" si="941"/>
        <v>12</v>
      </c>
      <c r="S22" s="2948">
        <f t="shared" si="941"/>
        <v>22</v>
      </c>
      <c r="T22" s="133"/>
      <c r="U22" s="133"/>
    </row>
    <row r="23" ht="23.25">
      <c r="A23" s="684" t="s">
        <v>55</v>
      </c>
      <c r="B23" s="128">
        <f t="shared" ref="B23:J23" si="945">B21</f>
        <v>0</v>
      </c>
      <c r="C23" s="128">
        <f t="shared" si="945"/>
        <v>0</v>
      </c>
      <c r="D23" s="128">
        <f t="shared" si="945"/>
        <v>0</v>
      </c>
      <c r="E23" s="128">
        <f t="shared" si="945"/>
        <v>0</v>
      </c>
      <c r="F23" s="128">
        <f t="shared" si="945"/>
        <v>0</v>
      </c>
      <c r="G23" s="2923">
        <f t="shared" si="945"/>
        <v>0</v>
      </c>
      <c r="H23" s="4676">
        <f t="shared" si="945"/>
        <v>0</v>
      </c>
      <c r="I23" s="4676">
        <f t="shared" si="945"/>
        <v>0</v>
      </c>
      <c r="J23" s="4676">
        <f t="shared" si="945"/>
        <v>0</v>
      </c>
      <c r="K23" s="4676">
        <f t="shared" ref="K23:M23" si="946">K21</f>
        <v>0</v>
      </c>
      <c r="L23" s="4676">
        <f t="shared" si="946"/>
        <v>0</v>
      </c>
      <c r="M23" s="4676">
        <f t="shared" si="946"/>
        <v>0</v>
      </c>
      <c r="N23" s="4676">
        <f t="shared" ref="N23:P23" si="947">N21</f>
        <v>0</v>
      </c>
      <c r="O23" s="4676">
        <f t="shared" si="947"/>
        <v>0</v>
      </c>
      <c r="P23" s="4676">
        <f t="shared" si="947"/>
        <v>0</v>
      </c>
      <c r="Q23" s="948">
        <f>Q21</f>
        <v>0</v>
      </c>
      <c r="R23" s="949">
        <f>R21</f>
        <v>0</v>
      </c>
      <c r="S23" s="950">
        <f>S21</f>
        <v>0</v>
      </c>
      <c r="T23" s="1"/>
    </row>
    <row r="24" ht="33">
      <c r="A24" s="907" t="s">
        <v>56</v>
      </c>
      <c r="B24" s="2974">
        <f t="shared" ref="B24:J24" si="948">SUM(B22:B23)</f>
        <v>0</v>
      </c>
      <c r="C24" s="2974">
        <f t="shared" si="948"/>
        <v>0</v>
      </c>
      <c r="D24" s="2974">
        <f t="shared" si="948"/>
        <v>0</v>
      </c>
      <c r="E24" s="2974">
        <f t="shared" si="948"/>
        <v>0</v>
      </c>
      <c r="F24" s="2974">
        <f t="shared" si="948"/>
        <v>0</v>
      </c>
      <c r="G24" s="2975">
        <f t="shared" si="948"/>
        <v>0</v>
      </c>
      <c r="H24" s="2974">
        <f t="shared" si="948"/>
        <v>0</v>
      </c>
      <c r="I24" s="2974">
        <f t="shared" si="948"/>
        <v>0</v>
      </c>
      <c r="J24" s="2975">
        <f t="shared" si="948"/>
        <v>0</v>
      </c>
      <c r="K24" s="2974">
        <f t="shared" ref="K24:M24" si="949">SUM(K22:K23)</f>
        <v>0</v>
      </c>
      <c r="L24" s="2974">
        <f t="shared" si="949"/>
        <v>0</v>
      </c>
      <c r="M24" s="2975">
        <f t="shared" si="949"/>
        <v>0</v>
      </c>
      <c r="N24" s="2974">
        <f t="shared" ref="N24:P24" si="950">SUM(N22:N23)</f>
        <v>10</v>
      </c>
      <c r="O24" s="2974">
        <f t="shared" si="950"/>
        <v>12</v>
      </c>
      <c r="P24" s="2975">
        <f t="shared" si="950"/>
        <v>22</v>
      </c>
      <c r="Q24" s="3142">
        <f>SUM(Q22:Q23)</f>
        <v>10</v>
      </c>
      <c r="R24" s="4716">
        <f>SUM(R22:R23)</f>
        <v>12</v>
      </c>
      <c r="S24" s="4717">
        <f>SUM(S22:S23)</f>
        <v>22</v>
      </c>
      <c r="T24" s="133"/>
      <c r="U24" s="133"/>
    </row>
    <row r="25" ht="25.5" customHeight="1">
      <c r="A25" s="834"/>
      <c r="B25" s="834"/>
      <c r="C25" s="834"/>
      <c r="D25" s="834"/>
      <c r="E25" s="834"/>
      <c r="F25" s="834"/>
      <c r="G25" s="834"/>
      <c r="H25" s="834"/>
      <c r="I25" s="834"/>
      <c r="J25" s="834"/>
      <c r="K25" s="834"/>
      <c r="L25" s="834"/>
      <c r="M25" s="834"/>
      <c r="N25" s="834"/>
      <c r="O25" s="834"/>
      <c r="P25" s="834"/>
    </row>
    <row r="26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>
      <c r="B27" s="133"/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</row>
  </sheetData>
  <mergeCells count="11"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Q5:S6"/>
    <mergeCell ref="A25:P25"/>
  </mergeCells>
  <printOptions headings="0" gridLines="0"/>
  <pageMargins left="0.70866141732283505" right="0.70866141732283505" top="0.74803149606299202" bottom="0.74803149606299202" header="0.31496062992126" footer="0.31496062992126"/>
  <pageSetup paperSize="9" scale="3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3">
    <tabColor rgb="FF00B050"/>
    <outlinePr applyStyles="0" summaryBelow="1" summaryRight="1" showOutlineSymbols="1"/>
    <pageSetUpPr autoPageBreaks="1" fitToPage="0"/>
  </sheetPr>
  <sheetViews>
    <sheetView view="pageBreakPreview" zoomScale="60" workbookViewId="0">
      <selection activeCell="X10" activeCellId="0" sqref="X10"/>
    </sheetView>
  </sheetViews>
  <sheetFormatPr defaultColWidth="8.85546875" defaultRowHeight="12.75"/>
  <cols>
    <col customWidth="1" min="1" max="1" style="484" width="75"/>
    <col customWidth="1" min="2" max="2" style="484" width="8.5703125"/>
    <col customWidth="1" min="3" max="3" style="484" width="9.28515625"/>
    <col customWidth="1" min="4" max="4" style="484" width="9"/>
    <col customWidth="1" min="5" max="5" style="484" width="8.5703125"/>
    <col customWidth="1" min="6" max="6" style="484" width="7.85546875"/>
    <col customWidth="1" min="7" max="7" style="484" width="9.28515625"/>
    <col customWidth="1" min="8" max="8" style="484" width="8.28515625"/>
    <col customWidth="1" min="9" max="9" style="484" width="9.28515625"/>
    <col customWidth="1" min="10" max="10" style="484" width="8.5703125"/>
    <col customWidth="1" min="11" max="22" style="484" width="7.85546875"/>
    <col customWidth="1" min="23" max="23" style="484" width="10.140625"/>
    <col customWidth="1" min="24" max="24" style="484" width="9.7109375"/>
    <col customWidth="1" min="25" max="25" style="484" width="10"/>
    <col customWidth="1" min="26" max="26" style="484" width="14.28515625"/>
    <col bestFit="1" customWidth="1" min="27" max="27" style="484" width="10.5703125"/>
    <col bestFit="1" customWidth="1" min="28" max="28" style="484" width="9.28515625"/>
    <col min="29" max="256" style="484" width="8.85546875"/>
    <col customWidth="1" min="257" max="257" style="484" width="87.85546875"/>
    <col customWidth="1" min="258" max="281" style="484" width="7.85546875"/>
    <col customWidth="1" min="282" max="282" style="484" width="14.28515625"/>
    <col bestFit="1" customWidth="1" min="283" max="283" style="484" width="10.5703125"/>
    <col bestFit="1" customWidth="1" min="284" max="284" style="484" width="9.28515625"/>
    <col min="285" max="512" style="484" width="8.85546875"/>
    <col customWidth="1" min="513" max="513" style="484" width="87.85546875"/>
    <col customWidth="1" min="514" max="537" style="484" width="7.85546875"/>
    <col customWidth="1" min="538" max="538" style="484" width="14.28515625"/>
    <col bestFit="1" customWidth="1" min="539" max="539" style="484" width="10.5703125"/>
    <col bestFit="1" customWidth="1" min="540" max="540" style="484" width="9.28515625"/>
    <col min="541" max="768" style="484" width="8.85546875"/>
    <col customWidth="1" min="769" max="769" style="484" width="87.85546875"/>
    <col customWidth="1" min="770" max="793" style="484" width="7.85546875"/>
    <col customWidth="1" min="794" max="794" style="484" width="14.28515625"/>
    <col bestFit="1" customWidth="1" min="795" max="795" style="484" width="10.5703125"/>
    <col bestFit="1" customWidth="1" min="796" max="796" style="484" width="9.28515625"/>
    <col min="797" max="1024" style="484" width="8.85546875"/>
    <col customWidth="1" min="1025" max="1025" style="484" width="87.85546875"/>
    <col customWidth="1" min="1026" max="1049" style="484" width="7.85546875"/>
    <col customWidth="1" min="1050" max="1050" style="484" width="14.28515625"/>
    <col bestFit="1" customWidth="1" min="1051" max="1051" style="484" width="10.5703125"/>
    <col bestFit="1" customWidth="1" min="1052" max="1052" style="484" width="9.28515625"/>
    <col min="1053" max="1280" style="484" width="8.85546875"/>
    <col customWidth="1" min="1281" max="1281" style="484" width="87.85546875"/>
    <col customWidth="1" min="1282" max="1305" style="484" width="7.85546875"/>
    <col customWidth="1" min="1306" max="1306" style="484" width="14.28515625"/>
    <col bestFit="1" customWidth="1" min="1307" max="1307" style="484" width="10.5703125"/>
    <col bestFit="1" customWidth="1" min="1308" max="1308" style="484" width="9.28515625"/>
    <col min="1309" max="1536" style="484" width="8.85546875"/>
    <col customWidth="1" min="1537" max="1537" style="484" width="87.85546875"/>
    <col customWidth="1" min="1538" max="1561" style="484" width="7.85546875"/>
    <col customWidth="1" min="1562" max="1562" style="484" width="14.28515625"/>
    <col bestFit="1" customWidth="1" min="1563" max="1563" style="484" width="10.5703125"/>
    <col bestFit="1" customWidth="1" min="1564" max="1564" style="484" width="9.28515625"/>
    <col min="1565" max="1792" style="484" width="8.85546875"/>
    <col customWidth="1" min="1793" max="1793" style="484" width="87.85546875"/>
    <col customWidth="1" min="1794" max="1817" style="484" width="7.85546875"/>
    <col customWidth="1" min="1818" max="1818" style="484" width="14.28515625"/>
    <col bestFit="1" customWidth="1" min="1819" max="1819" style="484" width="10.5703125"/>
    <col bestFit="1" customWidth="1" min="1820" max="1820" style="484" width="9.28515625"/>
    <col min="1821" max="2048" style="484" width="8.85546875"/>
    <col customWidth="1" min="2049" max="2049" style="484" width="87.85546875"/>
    <col customWidth="1" min="2050" max="2073" style="484" width="7.85546875"/>
    <col customWidth="1" min="2074" max="2074" style="484" width="14.28515625"/>
    <col bestFit="1" customWidth="1" min="2075" max="2075" style="484" width="10.5703125"/>
    <col bestFit="1" customWidth="1" min="2076" max="2076" style="484" width="9.28515625"/>
    <col min="2077" max="2304" style="484" width="8.85546875"/>
    <col customWidth="1" min="2305" max="2305" style="484" width="87.85546875"/>
    <col customWidth="1" min="2306" max="2329" style="484" width="7.85546875"/>
    <col customWidth="1" min="2330" max="2330" style="484" width="14.28515625"/>
    <col bestFit="1" customWidth="1" min="2331" max="2331" style="484" width="10.5703125"/>
    <col bestFit="1" customWidth="1" min="2332" max="2332" style="484" width="9.28515625"/>
    <col min="2333" max="2560" style="484" width="8.85546875"/>
    <col customWidth="1" min="2561" max="2561" style="484" width="87.85546875"/>
    <col customWidth="1" min="2562" max="2585" style="484" width="7.85546875"/>
    <col customWidth="1" min="2586" max="2586" style="484" width="14.28515625"/>
    <col bestFit="1" customWidth="1" min="2587" max="2587" style="484" width="10.5703125"/>
    <col bestFit="1" customWidth="1" min="2588" max="2588" style="484" width="9.28515625"/>
    <col min="2589" max="2816" style="484" width="8.85546875"/>
    <col customWidth="1" min="2817" max="2817" style="484" width="87.85546875"/>
    <col customWidth="1" min="2818" max="2841" style="484" width="7.85546875"/>
    <col customWidth="1" min="2842" max="2842" style="484" width="14.28515625"/>
    <col bestFit="1" customWidth="1" min="2843" max="2843" style="484" width="10.5703125"/>
    <col bestFit="1" customWidth="1" min="2844" max="2844" style="484" width="9.28515625"/>
    <col min="2845" max="3072" style="484" width="8.85546875"/>
    <col customWidth="1" min="3073" max="3073" style="484" width="87.85546875"/>
    <col customWidth="1" min="3074" max="3097" style="484" width="7.85546875"/>
    <col customWidth="1" min="3098" max="3098" style="484" width="14.28515625"/>
    <col bestFit="1" customWidth="1" min="3099" max="3099" style="484" width="10.5703125"/>
    <col bestFit="1" customWidth="1" min="3100" max="3100" style="484" width="9.28515625"/>
    <col min="3101" max="3328" style="484" width="8.85546875"/>
    <col customWidth="1" min="3329" max="3329" style="484" width="87.85546875"/>
    <col customWidth="1" min="3330" max="3353" style="484" width="7.85546875"/>
    <col customWidth="1" min="3354" max="3354" style="484" width="14.28515625"/>
    <col bestFit="1" customWidth="1" min="3355" max="3355" style="484" width="10.5703125"/>
    <col bestFit="1" customWidth="1" min="3356" max="3356" style="484" width="9.28515625"/>
    <col min="3357" max="3584" style="484" width="8.85546875"/>
    <col customWidth="1" min="3585" max="3585" style="484" width="87.85546875"/>
    <col customWidth="1" min="3586" max="3609" style="484" width="7.85546875"/>
    <col customWidth="1" min="3610" max="3610" style="484" width="14.28515625"/>
    <col bestFit="1" customWidth="1" min="3611" max="3611" style="484" width="10.5703125"/>
    <col bestFit="1" customWidth="1" min="3612" max="3612" style="484" width="9.28515625"/>
    <col min="3613" max="3840" style="484" width="8.85546875"/>
    <col customWidth="1" min="3841" max="3841" style="484" width="87.85546875"/>
    <col customWidth="1" min="3842" max="3865" style="484" width="7.85546875"/>
    <col customWidth="1" min="3866" max="3866" style="484" width="14.28515625"/>
    <col bestFit="1" customWidth="1" min="3867" max="3867" style="484" width="10.5703125"/>
    <col bestFit="1" customWidth="1" min="3868" max="3868" style="484" width="9.28515625"/>
    <col min="3869" max="4096" style="484" width="8.85546875"/>
    <col customWidth="1" min="4097" max="4097" style="484" width="87.85546875"/>
    <col customWidth="1" min="4098" max="4121" style="484" width="7.85546875"/>
    <col customWidth="1" min="4122" max="4122" style="484" width="14.28515625"/>
    <col bestFit="1" customWidth="1" min="4123" max="4123" style="484" width="10.5703125"/>
    <col bestFit="1" customWidth="1" min="4124" max="4124" style="484" width="9.28515625"/>
    <col min="4125" max="4352" style="484" width="8.85546875"/>
    <col customWidth="1" min="4353" max="4353" style="484" width="87.85546875"/>
    <col customWidth="1" min="4354" max="4377" style="484" width="7.85546875"/>
    <col customWidth="1" min="4378" max="4378" style="484" width="14.28515625"/>
    <col bestFit="1" customWidth="1" min="4379" max="4379" style="484" width="10.5703125"/>
    <col bestFit="1" customWidth="1" min="4380" max="4380" style="484" width="9.28515625"/>
    <col min="4381" max="4608" style="484" width="8.85546875"/>
    <col customWidth="1" min="4609" max="4609" style="484" width="87.85546875"/>
    <col customWidth="1" min="4610" max="4633" style="484" width="7.85546875"/>
    <col customWidth="1" min="4634" max="4634" style="484" width="14.28515625"/>
    <col bestFit="1" customWidth="1" min="4635" max="4635" style="484" width="10.5703125"/>
    <col bestFit="1" customWidth="1" min="4636" max="4636" style="484" width="9.28515625"/>
    <col min="4637" max="4864" style="484" width="8.85546875"/>
    <col customWidth="1" min="4865" max="4865" style="484" width="87.85546875"/>
    <col customWidth="1" min="4866" max="4889" style="484" width="7.85546875"/>
    <col customWidth="1" min="4890" max="4890" style="484" width="14.28515625"/>
    <col bestFit="1" customWidth="1" min="4891" max="4891" style="484" width="10.5703125"/>
    <col bestFit="1" customWidth="1" min="4892" max="4892" style="484" width="9.28515625"/>
    <col min="4893" max="5120" style="484" width="8.85546875"/>
    <col customWidth="1" min="5121" max="5121" style="484" width="87.85546875"/>
    <col customWidth="1" min="5122" max="5145" style="484" width="7.85546875"/>
    <col customWidth="1" min="5146" max="5146" style="484" width="14.28515625"/>
    <col bestFit="1" customWidth="1" min="5147" max="5147" style="484" width="10.5703125"/>
    <col bestFit="1" customWidth="1" min="5148" max="5148" style="484" width="9.28515625"/>
    <col min="5149" max="5376" style="484" width="8.85546875"/>
    <col customWidth="1" min="5377" max="5377" style="484" width="87.85546875"/>
    <col customWidth="1" min="5378" max="5401" style="484" width="7.85546875"/>
    <col customWidth="1" min="5402" max="5402" style="484" width="14.28515625"/>
    <col bestFit="1" customWidth="1" min="5403" max="5403" style="484" width="10.5703125"/>
    <col bestFit="1" customWidth="1" min="5404" max="5404" style="484" width="9.28515625"/>
    <col min="5405" max="5632" style="484" width="8.85546875"/>
    <col customWidth="1" min="5633" max="5633" style="484" width="87.85546875"/>
    <col customWidth="1" min="5634" max="5657" style="484" width="7.85546875"/>
    <col customWidth="1" min="5658" max="5658" style="484" width="14.28515625"/>
    <col bestFit="1" customWidth="1" min="5659" max="5659" style="484" width="10.5703125"/>
    <col bestFit="1" customWidth="1" min="5660" max="5660" style="484" width="9.28515625"/>
    <col min="5661" max="5888" style="484" width="8.85546875"/>
    <col customWidth="1" min="5889" max="5889" style="484" width="87.85546875"/>
    <col customWidth="1" min="5890" max="5913" style="484" width="7.85546875"/>
    <col customWidth="1" min="5914" max="5914" style="484" width="14.28515625"/>
    <col bestFit="1" customWidth="1" min="5915" max="5915" style="484" width="10.5703125"/>
    <col bestFit="1" customWidth="1" min="5916" max="5916" style="484" width="9.28515625"/>
    <col min="5917" max="6144" style="484" width="8.85546875"/>
    <col customWidth="1" min="6145" max="6145" style="484" width="87.85546875"/>
    <col customWidth="1" min="6146" max="6169" style="484" width="7.85546875"/>
    <col customWidth="1" min="6170" max="6170" style="484" width="14.28515625"/>
    <col bestFit="1" customWidth="1" min="6171" max="6171" style="484" width="10.5703125"/>
    <col bestFit="1" customWidth="1" min="6172" max="6172" style="484" width="9.28515625"/>
    <col min="6173" max="6400" style="484" width="8.85546875"/>
    <col customWidth="1" min="6401" max="6401" style="484" width="87.85546875"/>
    <col customWidth="1" min="6402" max="6425" style="484" width="7.85546875"/>
    <col customWidth="1" min="6426" max="6426" style="484" width="14.28515625"/>
    <col bestFit="1" customWidth="1" min="6427" max="6427" style="484" width="10.5703125"/>
    <col bestFit="1" customWidth="1" min="6428" max="6428" style="484" width="9.28515625"/>
    <col min="6429" max="6656" style="484" width="8.85546875"/>
    <col customWidth="1" min="6657" max="6657" style="484" width="87.85546875"/>
    <col customWidth="1" min="6658" max="6681" style="484" width="7.85546875"/>
    <col customWidth="1" min="6682" max="6682" style="484" width="14.28515625"/>
    <col bestFit="1" customWidth="1" min="6683" max="6683" style="484" width="10.5703125"/>
    <col bestFit="1" customWidth="1" min="6684" max="6684" style="484" width="9.28515625"/>
    <col min="6685" max="6912" style="484" width="8.85546875"/>
    <col customWidth="1" min="6913" max="6913" style="484" width="87.85546875"/>
    <col customWidth="1" min="6914" max="6937" style="484" width="7.85546875"/>
    <col customWidth="1" min="6938" max="6938" style="484" width="14.28515625"/>
    <col bestFit="1" customWidth="1" min="6939" max="6939" style="484" width="10.5703125"/>
    <col bestFit="1" customWidth="1" min="6940" max="6940" style="484" width="9.28515625"/>
    <col min="6941" max="7168" style="484" width="8.85546875"/>
    <col customWidth="1" min="7169" max="7169" style="484" width="87.85546875"/>
    <col customWidth="1" min="7170" max="7193" style="484" width="7.85546875"/>
    <col customWidth="1" min="7194" max="7194" style="484" width="14.28515625"/>
    <col bestFit="1" customWidth="1" min="7195" max="7195" style="484" width="10.5703125"/>
    <col bestFit="1" customWidth="1" min="7196" max="7196" style="484" width="9.28515625"/>
    <col min="7197" max="7424" style="484" width="8.85546875"/>
    <col customWidth="1" min="7425" max="7425" style="484" width="87.85546875"/>
    <col customWidth="1" min="7426" max="7449" style="484" width="7.85546875"/>
    <col customWidth="1" min="7450" max="7450" style="484" width="14.28515625"/>
    <col bestFit="1" customWidth="1" min="7451" max="7451" style="484" width="10.5703125"/>
    <col bestFit="1" customWidth="1" min="7452" max="7452" style="484" width="9.28515625"/>
    <col min="7453" max="7680" style="484" width="8.85546875"/>
    <col customWidth="1" min="7681" max="7681" style="484" width="87.85546875"/>
    <col customWidth="1" min="7682" max="7705" style="484" width="7.85546875"/>
    <col customWidth="1" min="7706" max="7706" style="484" width="14.28515625"/>
    <col bestFit="1" customWidth="1" min="7707" max="7707" style="484" width="10.5703125"/>
    <col bestFit="1" customWidth="1" min="7708" max="7708" style="484" width="9.28515625"/>
    <col min="7709" max="7936" style="484" width="8.85546875"/>
    <col customWidth="1" min="7937" max="7937" style="484" width="87.85546875"/>
    <col customWidth="1" min="7938" max="7961" style="484" width="7.85546875"/>
    <col customWidth="1" min="7962" max="7962" style="484" width="14.28515625"/>
    <col bestFit="1" customWidth="1" min="7963" max="7963" style="484" width="10.5703125"/>
    <col bestFit="1" customWidth="1" min="7964" max="7964" style="484" width="9.28515625"/>
    <col min="7965" max="8192" style="484" width="8.85546875"/>
    <col customWidth="1" min="8193" max="8193" style="484" width="87.85546875"/>
    <col customWidth="1" min="8194" max="8217" style="484" width="7.85546875"/>
    <col customWidth="1" min="8218" max="8218" style="484" width="14.28515625"/>
    <col bestFit="1" customWidth="1" min="8219" max="8219" style="484" width="10.5703125"/>
    <col bestFit="1" customWidth="1" min="8220" max="8220" style="484" width="9.28515625"/>
    <col min="8221" max="8448" style="484" width="8.85546875"/>
    <col customWidth="1" min="8449" max="8449" style="484" width="87.85546875"/>
    <col customWidth="1" min="8450" max="8473" style="484" width="7.85546875"/>
    <col customWidth="1" min="8474" max="8474" style="484" width="14.28515625"/>
    <col bestFit="1" customWidth="1" min="8475" max="8475" style="484" width="10.5703125"/>
    <col bestFit="1" customWidth="1" min="8476" max="8476" style="484" width="9.28515625"/>
    <col min="8477" max="8704" style="484" width="8.85546875"/>
    <col customWidth="1" min="8705" max="8705" style="484" width="87.85546875"/>
    <col customWidth="1" min="8706" max="8729" style="484" width="7.85546875"/>
    <col customWidth="1" min="8730" max="8730" style="484" width="14.28515625"/>
    <col bestFit="1" customWidth="1" min="8731" max="8731" style="484" width="10.5703125"/>
    <col bestFit="1" customWidth="1" min="8732" max="8732" style="484" width="9.28515625"/>
    <col min="8733" max="8960" style="484" width="8.85546875"/>
    <col customWidth="1" min="8961" max="8961" style="484" width="87.85546875"/>
    <col customWidth="1" min="8962" max="8985" style="484" width="7.85546875"/>
    <col customWidth="1" min="8986" max="8986" style="484" width="14.28515625"/>
    <col bestFit="1" customWidth="1" min="8987" max="8987" style="484" width="10.5703125"/>
    <col bestFit="1" customWidth="1" min="8988" max="8988" style="484" width="9.28515625"/>
    <col min="8989" max="9216" style="484" width="8.85546875"/>
    <col customWidth="1" min="9217" max="9217" style="484" width="87.85546875"/>
    <col customWidth="1" min="9218" max="9241" style="484" width="7.85546875"/>
    <col customWidth="1" min="9242" max="9242" style="484" width="14.28515625"/>
    <col bestFit="1" customWidth="1" min="9243" max="9243" style="484" width="10.5703125"/>
    <col bestFit="1" customWidth="1" min="9244" max="9244" style="484" width="9.28515625"/>
    <col min="9245" max="9472" style="484" width="8.85546875"/>
    <col customWidth="1" min="9473" max="9473" style="484" width="87.85546875"/>
    <col customWidth="1" min="9474" max="9497" style="484" width="7.85546875"/>
    <col customWidth="1" min="9498" max="9498" style="484" width="14.28515625"/>
    <col bestFit="1" customWidth="1" min="9499" max="9499" style="484" width="10.5703125"/>
    <col bestFit="1" customWidth="1" min="9500" max="9500" style="484" width="9.28515625"/>
    <col min="9501" max="9728" style="484" width="8.85546875"/>
    <col customWidth="1" min="9729" max="9729" style="484" width="87.85546875"/>
    <col customWidth="1" min="9730" max="9753" style="484" width="7.85546875"/>
    <col customWidth="1" min="9754" max="9754" style="484" width="14.28515625"/>
    <col bestFit="1" customWidth="1" min="9755" max="9755" style="484" width="10.5703125"/>
    <col bestFit="1" customWidth="1" min="9756" max="9756" style="484" width="9.28515625"/>
    <col min="9757" max="9984" style="484" width="8.85546875"/>
    <col customWidth="1" min="9985" max="9985" style="484" width="87.85546875"/>
    <col customWidth="1" min="9986" max="10009" style="484" width="7.85546875"/>
    <col customWidth="1" min="10010" max="10010" style="484" width="14.28515625"/>
    <col bestFit="1" customWidth="1" min="10011" max="10011" style="484" width="10.5703125"/>
    <col bestFit="1" customWidth="1" min="10012" max="10012" style="484" width="9.28515625"/>
    <col min="10013" max="10240" style="484" width="8.85546875"/>
    <col customWidth="1" min="10241" max="10241" style="484" width="87.85546875"/>
    <col customWidth="1" min="10242" max="10265" style="484" width="7.85546875"/>
    <col customWidth="1" min="10266" max="10266" style="484" width="14.28515625"/>
    <col bestFit="1" customWidth="1" min="10267" max="10267" style="484" width="10.5703125"/>
    <col bestFit="1" customWidth="1" min="10268" max="10268" style="484" width="9.28515625"/>
    <col min="10269" max="10496" style="484" width="8.85546875"/>
    <col customWidth="1" min="10497" max="10497" style="484" width="87.85546875"/>
    <col customWidth="1" min="10498" max="10521" style="484" width="7.85546875"/>
    <col customWidth="1" min="10522" max="10522" style="484" width="14.28515625"/>
    <col bestFit="1" customWidth="1" min="10523" max="10523" style="484" width="10.5703125"/>
    <col bestFit="1" customWidth="1" min="10524" max="10524" style="484" width="9.28515625"/>
    <col min="10525" max="10752" style="484" width="8.85546875"/>
    <col customWidth="1" min="10753" max="10753" style="484" width="87.85546875"/>
    <col customWidth="1" min="10754" max="10777" style="484" width="7.85546875"/>
    <col customWidth="1" min="10778" max="10778" style="484" width="14.28515625"/>
    <col bestFit="1" customWidth="1" min="10779" max="10779" style="484" width="10.5703125"/>
    <col bestFit="1" customWidth="1" min="10780" max="10780" style="484" width="9.28515625"/>
    <col min="10781" max="11008" style="484" width="8.85546875"/>
    <col customWidth="1" min="11009" max="11009" style="484" width="87.85546875"/>
    <col customWidth="1" min="11010" max="11033" style="484" width="7.85546875"/>
    <col customWidth="1" min="11034" max="11034" style="484" width="14.28515625"/>
    <col bestFit="1" customWidth="1" min="11035" max="11035" style="484" width="10.5703125"/>
    <col bestFit="1" customWidth="1" min="11036" max="11036" style="484" width="9.28515625"/>
    <col min="11037" max="11264" style="484" width="8.85546875"/>
    <col customWidth="1" min="11265" max="11265" style="484" width="87.85546875"/>
    <col customWidth="1" min="11266" max="11289" style="484" width="7.85546875"/>
    <col customWidth="1" min="11290" max="11290" style="484" width="14.28515625"/>
    <col bestFit="1" customWidth="1" min="11291" max="11291" style="484" width="10.5703125"/>
    <col bestFit="1" customWidth="1" min="11292" max="11292" style="484" width="9.28515625"/>
    <col min="11293" max="11520" style="484" width="8.85546875"/>
    <col customWidth="1" min="11521" max="11521" style="484" width="87.85546875"/>
    <col customWidth="1" min="11522" max="11545" style="484" width="7.85546875"/>
    <col customWidth="1" min="11546" max="11546" style="484" width="14.28515625"/>
    <col bestFit="1" customWidth="1" min="11547" max="11547" style="484" width="10.5703125"/>
    <col bestFit="1" customWidth="1" min="11548" max="11548" style="484" width="9.28515625"/>
    <col min="11549" max="11776" style="484" width="8.85546875"/>
    <col customWidth="1" min="11777" max="11777" style="484" width="87.85546875"/>
    <col customWidth="1" min="11778" max="11801" style="484" width="7.85546875"/>
    <col customWidth="1" min="11802" max="11802" style="484" width="14.28515625"/>
    <col bestFit="1" customWidth="1" min="11803" max="11803" style="484" width="10.5703125"/>
    <col bestFit="1" customWidth="1" min="11804" max="11804" style="484" width="9.28515625"/>
    <col min="11805" max="12032" style="484" width="8.85546875"/>
    <col customWidth="1" min="12033" max="12033" style="484" width="87.85546875"/>
    <col customWidth="1" min="12034" max="12057" style="484" width="7.85546875"/>
    <col customWidth="1" min="12058" max="12058" style="484" width="14.28515625"/>
    <col bestFit="1" customWidth="1" min="12059" max="12059" style="484" width="10.5703125"/>
    <col bestFit="1" customWidth="1" min="12060" max="12060" style="484" width="9.28515625"/>
    <col min="12061" max="12288" style="484" width="8.85546875"/>
    <col customWidth="1" min="12289" max="12289" style="484" width="87.85546875"/>
    <col customWidth="1" min="12290" max="12313" style="484" width="7.85546875"/>
    <col customWidth="1" min="12314" max="12314" style="484" width="14.28515625"/>
    <col bestFit="1" customWidth="1" min="12315" max="12315" style="484" width="10.5703125"/>
    <col bestFit="1" customWidth="1" min="12316" max="12316" style="484" width="9.28515625"/>
    <col min="12317" max="12544" style="484" width="8.85546875"/>
    <col customWidth="1" min="12545" max="12545" style="484" width="87.85546875"/>
    <col customWidth="1" min="12546" max="12569" style="484" width="7.85546875"/>
    <col customWidth="1" min="12570" max="12570" style="484" width="14.28515625"/>
    <col bestFit="1" customWidth="1" min="12571" max="12571" style="484" width="10.5703125"/>
    <col bestFit="1" customWidth="1" min="12572" max="12572" style="484" width="9.28515625"/>
    <col min="12573" max="12800" style="484" width="8.85546875"/>
    <col customWidth="1" min="12801" max="12801" style="484" width="87.85546875"/>
    <col customWidth="1" min="12802" max="12825" style="484" width="7.85546875"/>
    <col customWidth="1" min="12826" max="12826" style="484" width="14.28515625"/>
    <col bestFit="1" customWidth="1" min="12827" max="12827" style="484" width="10.5703125"/>
    <col bestFit="1" customWidth="1" min="12828" max="12828" style="484" width="9.28515625"/>
    <col min="12829" max="13056" style="484" width="8.85546875"/>
    <col customWidth="1" min="13057" max="13057" style="484" width="87.85546875"/>
    <col customWidth="1" min="13058" max="13081" style="484" width="7.85546875"/>
    <col customWidth="1" min="13082" max="13082" style="484" width="14.28515625"/>
    <col bestFit="1" customWidth="1" min="13083" max="13083" style="484" width="10.5703125"/>
    <col bestFit="1" customWidth="1" min="13084" max="13084" style="484" width="9.28515625"/>
    <col min="13085" max="13312" style="484" width="8.85546875"/>
    <col customWidth="1" min="13313" max="13313" style="484" width="87.85546875"/>
    <col customWidth="1" min="13314" max="13337" style="484" width="7.85546875"/>
    <col customWidth="1" min="13338" max="13338" style="484" width="14.28515625"/>
    <col bestFit="1" customWidth="1" min="13339" max="13339" style="484" width="10.5703125"/>
    <col bestFit="1" customWidth="1" min="13340" max="13340" style="484" width="9.28515625"/>
    <col min="13341" max="13568" style="484" width="8.85546875"/>
    <col customWidth="1" min="13569" max="13569" style="484" width="87.85546875"/>
    <col customWidth="1" min="13570" max="13593" style="484" width="7.85546875"/>
    <col customWidth="1" min="13594" max="13594" style="484" width="14.28515625"/>
    <col bestFit="1" customWidth="1" min="13595" max="13595" style="484" width="10.5703125"/>
    <col bestFit="1" customWidth="1" min="13596" max="13596" style="484" width="9.28515625"/>
    <col min="13597" max="13824" style="484" width="8.85546875"/>
    <col customWidth="1" min="13825" max="13825" style="484" width="87.85546875"/>
    <col customWidth="1" min="13826" max="13849" style="484" width="7.85546875"/>
    <col customWidth="1" min="13850" max="13850" style="484" width="14.28515625"/>
    <col bestFit="1" customWidth="1" min="13851" max="13851" style="484" width="10.5703125"/>
    <col bestFit="1" customWidth="1" min="13852" max="13852" style="484" width="9.28515625"/>
    <col min="13853" max="14080" style="484" width="8.85546875"/>
    <col customWidth="1" min="14081" max="14081" style="484" width="87.85546875"/>
    <col customWidth="1" min="14082" max="14105" style="484" width="7.85546875"/>
    <col customWidth="1" min="14106" max="14106" style="484" width="14.28515625"/>
    <col bestFit="1" customWidth="1" min="14107" max="14107" style="484" width="10.5703125"/>
    <col bestFit="1" customWidth="1" min="14108" max="14108" style="484" width="9.28515625"/>
    <col min="14109" max="14336" style="484" width="8.85546875"/>
    <col customWidth="1" min="14337" max="14337" style="484" width="87.85546875"/>
    <col customWidth="1" min="14338" max="14361" style="484" width="7.85546875"/>
    <col customWidth="1" min="14362" max="14362" style="484" width="14.28515625"/>
    <col bestFit="1" customWidth="1" min="14363" max="14363" style="484" width="10.5703125"/>
    <col bestFit="1" customWidth="1" min="14364" max="14364" style="484" width="9.28515625"/>
    <col min="14365" max="14592" style="484" width="8.85546875"/>
    <col customWidth="1" min="14593" max="14593" style="484" width="87.85546875"/>
    <col customWidth="1" min="14594" max="14617" style="484" width="7.85546875"/>
    <col customWidth="1" min="14618" max="14618" style="484" width="14.28515625"/>
    <col bestFit="1" customWidth="1" min="14619" max="14619" style="484" width="10.5703125"/>
    <col bestFit="1" customWidth="1" min="14620" max="14620" style="484" width="9.28515625"/>
    <col min="14621" max="14848" style="484" width="8.85546875"/>
    <col customWidth="1" min="14849" max="14849" style="484" width="87.85546875"/>
    <col customWidth="1" min="14850" max="14873" style="484" width="7.85546875"/>
    <col customWidth="1" min="14874" max="14874" style="484" width="14.28515625"/>
    <col bestFit="1" customWidth="1" min="14875" max="14875" style="484" width="10.5703125"/>
    <col bestFit="1" customWidth="1" min="14876" max="14876" style="484" width="9.28515625"/>
    <col min="14877" max="15104" style="484" width="8.85546875"/>
    <col customWidth="1" min="15105" max="15105" style="484" width="87.85546875"/>
    <col customWidth="1" min="15106" max="15129" style="484" width="7.85546875"/>
    <col customWidth="1" min="15130" max="15130" style="484" width="14.28515625"/>
    <col bestFit="1" customWidth="1" min="15131" max="15131" style="484" width="10.5703125"/>
    <col bestFit="1" customWidth="1" min="15132" max="15132" style="484" width="9.28515625"/>
    <col min="15133" max="15360" style="484" width="8.85546875"/>
    <col customWidth="1" min="15361" max="15361" style="484" width="87.85546875"/>
    <col customWidth="1" min="15362" max="15385" style="484" width="7.85546875"/>
    <col customWidth="1" min="15386" max="15386" style="484" width="14.28515625"/>
    <col bestFit="1" customWidth="1" min="15387" max="15387" style="484" width="10.5703125"/>
    <col bestFit="1" customWidth="1" min="15388" max="15388" style="484" width="9.28515625"/>
    <col min="15389" max="15616" style="484" width="8.85546875"/>
    <col customWidth="1" min="15617" max="15617" style="484" width="87.85546875"/>
    <col customWidth="1" min="15618" max="15641" style="484" width="7.85546875"/>
    <col customWidth="1" min="15642" max="15642" style="484" width="14.28515625"/>
    <col bestFit="1" customWidth="1" min="15643" max="15643" style="484" width="10.5703125"/>
    <col bestFit="1" customWidth="1" min="15644" max="15644" style="484" width="9.28515625"/>
    <col min="15645" max="15872" style="484" width="8.85546875"/>
    <col customWidth="1" min="15873" max="15873" style="484" width="87.85546875"/>
    <col customWidth="1" min="15874" max="15897" style="484" width="7.85546875"/>
    <col customWidth="1" min="15898" max="15898" style="484" width="14.28515625"/>
    <col bestFit="1" customWidth="1" min="15899" max="15899" style="484" width="10.5703125"/>
    <col bestFit="1" customWidth="1" min="15900" max="15900" style="484" width="9.28515625"/>
    <col min="15901" max="16128" style="484" width="8.85546875"/>
    <col customWidth="1" min="16129" max="16129" style="484" width="87.85546875"/>
    <col customWidth="1" min="16130" max="16153" style="484" width="7.85546875"/>
    <col customWidth="1" min="16154" max="16154" style="484" width="14.28515625"/>
    <col bestFit="1" customWidth="1" min="16155" max="16155" style="484" width="10.5703125"/>
    <col bestFit="1" customWidth="1" min="16156" max="16156" style="484" width="9.28515625"/>
    <col min="16157" max="16384" style="484" width="8.85546875"/>
  </cols>
  <sheetData>
    <row r="1" ht="20.25" customHeight="1">
      <c r="A1" s="486" t="s">
        <v>365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  <c r="M1" s="486"/>
      <c r="N1" s="486"/>
      <c r="O1" s="486"/>
      <c r="P1" s="486"/>
      <c r="Q1" s="486"/>
      <c r="R1" s="486"/>
      <c r="S1" s="486"/>
      <c r="T1" s="486"/>
      <c r="U1" s="486"/>
      <c r="V1" s="486"/>
      <c r="W1" s="486"/>
      <c r="X1" s="486"/>
      <c r="Y1" s="486"/>
    </row>
    <row r="2" ht="35.25" customHeight="1">
      <c r="A2" s="486" t="s">
        <v>366</v>
      </c>
      <c r="B2" s="486"/>
      <c r="C2" s="486"/>
      <c r="D2" s="486"/>
      <c r="E2" s="486"/>
      <c r="F2" s="486"/>
      <c r="G2" s="486"/>
      <c r="H2" s="486"/>
      <c r="I2" s="486"/>
      <c r="J2" s="486"/>
      <c r="K2" s="486"/>
      <c r="L2" s="486"/>
      <c r="M2" s="486"/>
      <c r="N2" s="486"/>
      <c r="O2" s="486"/>
      <c r="P2" s="486"/>
      <c r="Q2" s="486"/>
      <c r="R2" s="486"/>
      <c r="S2" s="486"/>
      <c r="T2" s="486"/>
      <c r="U2" s="486"/>
      <c r="V2" s="486"/>
      <c r="W2" s="486"/>
      <c r="X2" s="486"/>
      <c r="Y2" s="486"/>
    </row>
    <row r="3" ht="19.5">
      <c r="A3" s="486"/>
      <c r="B3" s="4718"/>
      <c r="C3" s="4718"/>
      <c r="D3" s="4718"/>
      <c r="E3" s="4718"/>
      <c r="F3" s="4718"/>
      <c r="G3" s="4718"/>
      <c r="H3" s="4718"/>
      <c r="I3" s="4718"/>
      <c r="J3" s="4718"/>
      <c r="K3" s="4718"/>
      <c r="L3" s="4718"/>
      <c r="M3" s="4718"/>
      <c r="N3" s="4718"/>
      <c r="O3" s="4718"/>
      <c r="P3" s="4718"/>
      <c r="Q3" s="4718"/>
      <c r="R3" s="4718"/>
      <c r="S3" s="4718"/>
      <c r="T3" s="4718"/>
      <c r="U3" s="4718"/>
      <c r="V3" s="4718"/>
      <c r="W3" s="4718"/>
      <c r="X3" s="4718"/>
      <c r="Y3" s="4718"/>
    </row>
    <row r="4" ht="20.25" customHeight="1">
      <c r="A4" s="4719" t="s">
        <v>3</v>
      </c>
      <c r="B4" s="4720" t="s">
        <v>4</v>
      </c>
      <c r="C4" s="4721"/>
      <c r="D4" s="4722"/>
      <c r="E4" s="4720" t="s">
        <v>5</v>
      </c>
      <c r="F4" s="4721"/>
      <c r="G4" s="4722"/>
      <c r="H4" s="4720" t="s">
        <v>6</v>
      </c>
      <c r="I4" s="4721"/>
      <c r="J4" s="4722"/>
      <c r="K4" s="4720" t="s">
        <v>7</v>
      </c>
      <c r="L4" s="4721"/>
      <c r="M4" s="4722"/>
      <c r="N4" s="4720" t="s">
        <v>367</v>
      </c>
      <c r="O4" s="4721"/>
      <c r="P4" s="4722"/>
      <c r="Q4" s="4720" t="s">
        <v>368</v>
      </c>
      <c r="R4" s="4721"/>
      <c r="S4" s="4722"/>
      <c r="T4" s="4723">
        <v>6</v>
      </c>
      <c r="U4" s="4721"/>
      <c r="V4" s="4722"/>
      <c r="W4" s="4724" t="s">
        <v>199</v>
      </c>
      <c r="X4" s="493"/>
      <c r="Y4" s="494"/>
    </row>
    <row r="5" ht="21">
      <c r="A5" s="4725"/>
      <c r="B5" s="4726"/>
      <c r="C5" s="4727"/>
      <c r="D5" s="4728"/>
      <c r="E5" s="4726"/>
      <c r="F5" s="4727"/>
      <c r="G5" s="4728"/>
      <c r="H5" s="4726"/>
      <c r="I5" s="4727"/>
      <c r="J5" s="4728"/>
      <c r="K5" s="4726"/>
      <c r="L5" s="4727"/>
      <c r="M5" s="4728"/>
      <c r="N5" s="4726"/>
      <c r="O5" s="4727"/>
      <c r="P5" s="4728"/>
      <c r="Q5" s="4726"/>
      <c r="R5" s="4727"/>
      <c r="S5" s="4728"/>
      <c r="T5" s="4726"/>
      <c r="U5" s="4727"/>
      <c r="V5" s="4728"/>
      <c r="W5" s="4729"/>
      <c r="X5" s="4730"/>
      <c r="Y5" s="4731"/>
    </row>
    <row r="6" ht="190.5" customHeight="1">
      <c r="A6" s="495"/>
      <c r="B6" s="4732" t="s">
        <v>9</v>
      </c>
      <c r="C6" s="4732" t="s">
        <v>10</v>
      </c>
      <c r="D6" s="4732" t="s">
        <v>11</v>
      </c>
      <c r="E6" s="4732" t="s">
        <v>9</v>
      </c>
      <c r="F6" s="4732" t="s">
        <v>10</v>
      </c>
      <c r="G6" s="4732" t="s">
        <v>11</v>
      </c>
      <c r="H6" s="4732" t="s">
        <v>9</v>
      </c>
      <c r="I6" s="4732" t="s">
        <v>10</v>
      </c>
      <c r="J6" s="4732" t="s">
        <v>11</v>
      </c>
      <c r="K6" s="4732" t="s">
        <v>9</v>
      </c>
      <c r="L6" s="4732" t="s">
        <v>10</v>
      </c>
      <c r="M6" s="4732" t="s">
        <v>11</v>
      </c>
      <c r="N6" s="4732" t="s">
        <v>9</v>
      </c>
      <c r="O6" s="4732" t="s">
        <v>10</v>
      </c>
      <c r="P6" s="4732" t="s">
        <v>11</v>
      </c>
      <c r="Q6" s="4732" t="s">
        <v>9</v>
      </c>
      <c r="R6" s="4732" t="s">
        <v>10</v>
      </c>
      <c r="S6" s="4732" t="s">
        <v>11</v>
      </c>
      <c r="T6" s="4732" t="s">
        <v>9</v>
      </c>
      <c r="U6" s="4732" t="s">
        <v>10</v>
      </c>
      <c r="V6" s="4732" t="s">
        <v>11</v>
      </c>
      <c r="W6" s="4732" t="s">
        <v>9</v>
      </c>
      <c r="X6" s="4732" t="s">
        <v>10</v>
      </c>
      <c r="Y6" s="4733" t="s">
        <v>11</v>
      </c>
    </row>
    <row r="7" ht="19.5">
      <c r="A7" s="291" t="s">
        <v>12</v>
      </c>
      <c r="B7" s="4734"/>
      <c r="C7" s="4735"/>
      <c r="D7" s="4736"/>
      <c r="E7" s="4737"/>
      <c r="F7" s="4737"/>
      <c r="G7" s="4738"/>
      <c r="H7" s="4734"/>
      <c r="I7" s="4737"/>
      <c r="J7" s="4739"/>
      <c r="K7" s="4737"/>
      <c r="L7" s="4737"/>
      <c r="M7" s="4738"/>
      <c r="N7" s="4738"/>
      <c r="O7" s="4738"/>
      <c r="P7" s="4738"/>
      <c r="Q7" s="4734"/>
      <c r="R7" s="4737"/>
      <c r="S7" s="4739"/>
      <c r="T7" s="4734"/>
      <c r="U7" s="4737"/>
      <c r="V7" s="4739"/>
      <c r="W7" s="518"/>
      <c r="X7" s="519"/>
      <c r="Y7" s="4740"/>
    </row>
    <row r="8" ht="29.25" customHeight="1">
      <c r="A8" s="4741" t="s">
        <v>369</v>
      </c>
      <c r="B8" s="4742">
        <v>14</v>
      </c>
      <c r="C8" s="4742">
        <v>24</v>
      </c>
      <c r="D8" s="4742">
        <v>38</v>
      </c>
      <c r="E8" s="4742">
        <v>24</v>
      </c>
      <c r="F8" s="4742">
        <v>9</v>
      </c>
      <c r="G8" s="4742">
        <v>33</v>
      </c>
      <c r="H8" s="4742">
        <v>17</v>
      </c>
      <c r="I8" s="4742">
        <v>5</v>
      </c>
      <c r="J8" s="4742">
        <v>22</v>
      </c>
      <c r="K8" s="507">
        <v>25</v>
      </c>
      <c r="L8" s="507">
        <v>6</v>
      </c>
      <c r="M8" s="4743">
        <v>31</v>
      </c>
      <c r="N8" s="4742">
        <v>24</v>
      </c>
      <c r="O8" s="4742">
        <v>2</v>
      </c>
      <c r="P8" s="4742">
        <v>26</v>
      </c>
      <c r="Q8" s="4742"/>
      <c r="R8" s="4742"/>
      <c r="S8" s="4742"/>
      <c r="T8" s="4742">
        <v>23</v>
      </c>
      <c r="U8" s="4742">
        <v>0</v>
      </c>
      <c r="V8" s="4742">
        <v>23</v>
      </c>
      <c r="W8" s="4742">
        <f>B8+E8+H8+K8+N8+T8</f>
        <v>127</v>
      </c>
      <c r="X8" s="4742">
        <v>46</v>
      </c>
      <c r="Y8" s="4743">
        <f>W8+X8</f>
        <v>173</v>
      </c>
    </row>
    <row r="9" ht="30" customHeight="1">
      <c r="A9" s="154" t="s">
        <v>17</v>
      </c>
      <c r="B9" s="518">
        <v>14</v>
      </c>
      <c r="C9" s="518">
        <v>24</v>
      </c>
      <c r="D9" s="518">
        <v>38</v>
      </c>
      <c r="E9" s="518">
        <f>E8</f>
        <v>24</v>
      </c>
      <c r="F9" s="518">
        <v>9</v>
      </c>
      <c r="G9" s="518">
        <v>33</v>
      </c>
      <c r="H9" s="518">
        <f>H8</f>
        <v>17</v>
      </c>
      <c r="I9" s="518">
        <f>I8</f>
        <v>5</v>
      </c>
      <c r="J9" s="518">
        <f>J8</f>
        <v>22</v>
      </c>
      <c r="K9" s="518">
        <f>K8</f>
        <v>25</v>
      </c>
      <c r="L9" s="518">
        <v>6</v>
      </c>
      <c r="M9" s="518">
        <f>M8</f>
        <v>31</v>
      </c>
      <c r="N9" s="518">
        <f>N8</f>
        <v>24</v>
      </c>
      <c r="O9" s="518">
        <f>O8</f>
        <v>2</v>
      </c>
      <c r="P9" s="518">
        <f>P8</f>
        <v>26</v>
      </c>
      <c r="Q9" s="518"/>
      <c r="R9" s="518"/>
      <c r="S9" s="518"/>
      <c r="T9" s="518">
        <f>T8</f>
        <v>23</v>
      </c>
      <c r="U9" s="518">
        <f>U8</f>
        <v>0</v>
      </c>
      <c r="V9" s="518">
        <f>V8</f>
        <v>23</v>
      </c>
      <c r="W9" s="518">
        <f>W8</f>
        <v>127</v>
      </c>
      <c r="X9" s="518">
        <v>46</v>
      </c>
      <c r="Y9" s="4744">
        <f>Y8</f>
        <v>173</v>
      </c>
    </row>
    <row r="10" ht="19.5">
      <c r="A10" s="4745" t="s">
        <v>18</v>
      </c>
      <c r="B10" s="4746"/>
      <c r="C10" s="4747"/>
      <c r="D10" s="518"/>
      <c r="E10" s="4746"/>
      <c r="F10" s="4747"/>
      <c r="G10" s="518"/>
      <c r="H10" s="4746"/>
      <c r="I10" s="4747"/>
      <c r="J10" s="518"/>
      <c r="K10" s="4748"/>
      <c r="L10" s="4748"/>
      <c r="M10" s="4748"/>
      <c r="N10" s="4748"/>
      <c r="O10" s="4748"/>
      <c r="P10" s="4748"/>
      <c r="Q10" s="520"/>
      <c r="R10" s="520"/>
      <c r="S10" s="520"/>
      <c r="T10" s="4748"/>
      <c r="U10" s="4748"/>
      <c r="V10" s="4749"/>
      <c r="W10" s="518"/>
      <c r="X10" s="4748"/>
      <c r="Y10" s="4750"/>
    </row>
    <row r="11" ht="19.5">
      <c r="A11" s="555" t="s">
        <v>19</v>
      </c>
      <c r="B11" s="540"/>
      <c r="C11" s="543"/>
      <c r="D11" s="4751"/>
      <c r="E11" s="540"/>
      <c r="F11" s="543"/>
      <c r="G11" s="4751"/>
      <c r="H11" s="540"/>
      <c r="I11" s="543"/>
      <c r="J11" s="4751"/>
      <c r="K11" s="4752"/>
      <c r="L11" s="4753"/>
      <c r="M11" s="4754"/>
      <c r="N11" s="4755"/>
      <c r="O11" s="4753"/>
      <c r="P11" s="4751"/>
      <c r="Q11" s="4756"/>
      <c r="R11" s="4756"/>
      <c r="S11" s="4756"/>
      <c r="T11" s="4752"/>
      <c r="U11" s="4753"/>
      <c r="V11" s="4751"/>
      <c r="W11" s="4757"/>
      <c r="X11" s="4757"/>
      <c r="Y11" s="4758"/>
    </row>
    <row r="12" ht="19.5">
      <c r="A12" s="4741" t="s">
        <v>369</v>
      </c>
      <c r="B12" s="540">
        <v>14</v>
      </c>
      <c r="C12" s="543">
        <v>24</v>
      </c>
      <c r="D12" s="4751">
        <v>38</v>
      </c>
      <c r="E12" s="540">
        <v>24</v>
      </c>
      <c r="F12" s="543">
        <v>9</v>
      </c>
      <c r="G12" s="4751">
        <v>33</v>
      </c>
      <c r="H12" s="540">
        <v>17</v>
      </c>
      <c r="I12" s="543">
        <v>5</v>
      </c>
      <c r="J12" s="4751">
        <f>H12+I12</f>
        <v>22</v>
      </c>
      <c r="K12" s="540">
        <v>25</v>
      </c>
      <c r="L12" s="543">
        <v>6</v>
      </c>
      <c r="M12" s="4754">
        <f>K12+L12</f>
        <v>31</v>
      </c>
      <c r="N12" s="540">
        <v>24</v>
      </c>
      <c r="O12" s="543">
        <v>2</v>
      </c>
      <c r="P12" s="4751">
        <f>N12+O12</f>
        <v>26</v>
      </c>
      <c r="Q12" s="4748"/>
      <c r="R12" s="4748"/>
      <c r="S12" s="4750"/>
      <c r="T12" s="4752">
        <v>23</v>
      </c>
      <c r="U12" s="4753">
        <v>0</v>
      </c>
      <c r="V12" s="4754">
        <v>23</v>
      </c>
      <c r="W12" s="4759">
        <f>SUM(B12,E12,H12,K12,N12,Q12,T12)</f>
        <v>127</v>
      </c>
      <c r="X12" s="4759">
        <f>SUM(C12,F12,I12,L12,O12,R12,U12)</f>
        <v>46</v>
      </c>
      <c r="Y12" s="4760">
        <f>SUM(W12:X12)</f>
        <v>173</v>
      </c>
    </row>
    <row r="13" ht="26.25" customHeight="1">
      <c r="A13" s="4745" t="s">
        <v>21</v>
      </c>
      <c r="B13" s="4746">
        <v>14</v>
      </c>
      <c r="C13" s="4746">
        <v>24</v>
      </c>
      <c r="D13" s="4746">
        <v>38</v>
      </c>
      <c r="E13" s="4746">
        <v>24</v>
      </c>
      <c r="F13" s="4746">
        <v>9</v>
      </c>
      <c r="G13" s="4746">
        <v>33</v>
      </c>
      <c r="H13" s="4746">
        <f t="shared" ref="H13:P13" si="951">H12</f>
        <v>17</v>
      </c>
      <c r="I13" s="4746">
        <f t="shared" si="951"/>
        <v>5</v>
      </c>
      <c r="J13" s="4746">
        <f t="shared" si="951"/>
        <v>22</v>
      </c>
      <c r="K13" s="518">
        <f t="shared" si="951"/>
        <v>25</v>
      </c>
      <c r="L13" s="518">
        <f t="shared" si="951"/>
        <v>6</v>
      </c>
      <c r="M13" s="518">
        <f t="shared" si="951"/>
        <v>31</v>
      </c>
      <c r="N13" s="4746">
        <f t="shared" si="951"/>
        <v>24</v>
      </c>
      <c r="O13" s="4746">
        <f t="shared" si="951"/>
        <v>2</v>
      </c>
      <c r="P13" s="4746">
        <f t="shared" si="951"/>
        <v>26</v>
      </c>
      <c r="Q13" s="4746"/>
      <c r="R13" s="4746"/>
      <c r="S13" s="4746"/>
      <c r="T13" s="4746">
        <f t="shared" ref="T13:Y13" si="952">T12</f>
        <v>23</v>
      </c>
      <c r="U13" s="4746">
        <f t="shared" si="952"/>
        <v>0</v>
      </c>
      <c r="V13" s="4746">
        <f t="shared" si="952"/>
        <v>23</v>
      </c>
      <c r="W13" s="4746">
        <f t="shared" si="952"/>
        <v>127</v>
      </c>
      <c r="X13" s="4746">
        <f t="shared" si="952"/>
        <v>46</v>
      </c>
      <c r="Y13" s="4744">
        <f t="shared" si="952"/>
        <v>173</v>
      </c>
    </row>
    <row r="14" ht="26.25" customHeight="1">
      <c r="A14" s="4761" t="s">
        <v>22</v>
      </c>
      <c r="B14" s="4762"/>
      <c r="C14" s="4763"/>
      <c r="D14" s="4764"/>
      <c r="E14" s="4762"/>
      <c r="F14" s="4763"/>
      <c r="G14" s="4764"/>
      <c r="H14" s="4762"/>
      <c r="I14" s="4763"/>
      <c r="J14" s="4765"/>
      <c r="K14" s="4763"/>
      <c r="L14" s="4763"/>
      <c r="M14" s="4764"/>
      <c r="N14" s="4762"/>
      <c r="O14" s="4763"/>
      <c r="P14" s="4764"/>
      <c r="Q14" s="4764"/>
      <c r="R14" s="4764"/>
      <c r="S14" s="4764"/>
      <c r="T14" s="4764"/>
      <c r="U14" s="4764"/>
      <c r="V14" s="4764"/>
      <c r="W14" s="4762"/>
      <c r="X14" s="4763"/>
      <c r="Y14" s="4766"/>
    </row>
    <row r="15" ht="28.5" customHeight="1">
      <c r="A15" s="4767" t="s">
        <v>369</v>
      </c>
      <c r="B15" s="4768">
        <v>0</v>
      </c>
      <c r="C15" s="4768">
        <v>0</v>
      </c>
      <c r="D15" s="4768">
        <v>0</v>
      </c>
      <c r="E15" s="4768">
        <v>0</v>
      </c>
      <c r="F15" s="4768">
        <v>0</v>
      </c>
      <c r="G15" s="4769">
        <v>0</v>
      </c>
      <c r="H15" s="4768">
        <v>0</v>
      </c>
      <c r="I15" s="4768">
        <v>0</v>
      </c>
      <c r="J15" s="4769">
        <v>0</v>
      </c>
      <c r="K15" s="4768">
        <v>0</v>
      </c>
      <c r="L15" s="4768">
        <v>0</v>
      </c>
      <c r="M15" s="4769">
        <v>0</v>
      </c>
      <c r="N15" s="4768">
        <v>0</v>
      </c>
      <c r="O15" s="4768">
        <v>0</v>
      </c>
      <c r="P15" s="4769">
        <v>0</v>
      </c>
      <c r="Q15" s="4768">
        <v>0</v>
      </c>
      <c r="R15" s="4768">
        <v>0</v>
      </c>
      <c r="S15" s="4769">
        <v>0</v>
      </c>
      <c r="T15" s="4768">
        <v>0</v>
      </c>
      <c r="U15" s="4768">
        <v>0</v>
      </c>
      <c r="V15" s="4769">
        <v>0</v>
      </c>
      <c r="W15" s="518">
        <f>SUM(B15,E15,H15,K15,N15,Q15,T15)</f>
        <v>0</v>
      </c>
      <c r="X15" s="518">
        <f>SUM(C15,F15,I15,L15,O15,R15,U15)</f>
        <v>0</v>
      </c>
      <c r="Y15" s="4750">
        <f>SUM(W15:X15)</f>
        <v>0</v>
      </c>
    </row>
    <row r="16" ht="30.75" customHeight="1">
      <c r="A16" s="291" t="s">
        <v>23</v>
      </c>
      <c r="B16" s="4744">
        <v>0</v>
      </c>
      <c r="C16" s="4750">
        <v>0</v>
      </c>
      <c r="D16" s="4750">
        <v>0</v>
      </c>
      <c r="E16" s="4746">
        <f t="shared" ref="E16:J16" si="953">E15</f>
        <v>0</v>
      </c>
      <c r="F16" s="4746">
        <f t="shared" si="953"/>
        <v>0</v>
      </c>
      <c r="G16" s="4746">
        <f t="shared" si="953"/>
        <v>0</v>
      </c>
      <c r="H16" s="518">
        <f t="shared" si="953"/>
        <v>0</v>
      </c>
      <c r="I16" s="518">
        <f t="shared" si="953"/>
        <v>0</v>
      </c>
      <c r="J16" s="518">
        <f t="shared" si="953"/>
        <v>0</v>
      </c>
      <c r="K16" s="4750">
        <v>0</v>
      </c>
      <c r="L16" s="4750">
        <v>0</v>
      </c>
      <c r="M16" s="4750">
        <v>0</v>
      </c>
      <c r="N16" s="4750">
        <v>0</v>
      </c>
      <c r="O16" s="4750">
        <v>0</v>
      </c>
      <c r="P16" s="4750">
        <v>0</v>
      </c>
      <c r="Q16" s="4750">
        <v>0</v>
      </c>
      <c r="R16" s="4750">
        <v>0</v>
      </c>
      <c r="S16" s="4750">
        <v>0</v>
      </c>
      <c r="T16" s="4750">
        <v>0</v>
      </c>
      <c r="U16" s="4750">
        <v>0</v>
      </c>
      <c r="V16" s="4750">
        <v>0</v>
      </c>
      <c r="W16" s="4750">
        <v>0</v>
      </c>
      <c r="X16" s="4750">
        <v>0</v>
      </c>
      <c r="Y16" s="4750">
        <v>0</v>
      </c>
    </row>
    <row r="17" ht="32.25" customHeight="1">
      <c r="A17" s="4770" t="s">
        <v>370</v>
      </c>
      <c r="B17" s="4771">
        <f>B13+B16</f>
        <v>14</v>
      </c>
      <c r="C17" s="4771">
        <f t="shared" ref="C17:Y17" si="954">C13+C16</f>
        <v>24</v>
      </c>
      <c r="D17" s="4771">
        <f t="shared" si="954"/>
        <v>38</v>
      </c>
      <c r="E17" s="4771">
        <f t="shared" si="954"/>
        <v>24</v>
      </c>
      <c r="F17" s="4771">
        <f t="shared" si="954"/>
        <v>9</v>
      </c>
      <c r="G17" s="4771">
        <f t="shared" si="954"/>
        <v>33</v>
      </c>
      <c r="H17" s="4771">
        <f t="shared" si="954"/>
        <v>17</v>
      </c>
      <c r="I17" s="4771">
        <f t="shared" si="954"/>
        <v>5</v>
      </c>
      <c r="J17" s="4771">
        <f t="shared" si="954"/>
        <v>22</v>
      </c>
      <c r="K17" s="4771">
        <f t="shared" si="954"/>
        <v>25</v>
      </c>
      <c r="L17" s="4771">
        <f t="shared" si="954"/>
        <v>6</v>
      </c>
      <c r="M17" s="4771">
        <f t="shared" si="954"/>
        <v>31</v>
      </c>
      <c r="N17" s="4771">
        <f t="shared" si="954"/>
        <v>24</v>
      </c>
      <c r="O17" s="4771">
        <f t="shared" si="954"/>
        <v>2</v>
      </c>
      <c r="P17" s="4771">
        <f t="shared" si="954"/>
        <v>26</v>
      </c>
      <c r="Q17" s="4771">
        <f t="shared" si="954"/>
        <v>0</v>
      </c>
      <c r="R17" s="4771">
        <f t="shared" si="954"/>
        <v>0</v>
      </c>
      <c r="S17" s="4771">
        <f t="shared" si="954"/>
        <v>0</v>
      </c>
      <c r="T17" s="4771">
        <f t="shared" si="954"/>
        <v>23</v>
      </c>
      <c r="U17" s="4771">
        <f t="shared" si="954"/>
        <v>0</v>
      </c>
      <c r="V17" s="4771">
        <f t="shared" si="954"/>
        <v>23</v>
      </c>
      <c r="W17" s="4771">
        <f t="shared" si="954"/>
        <v>127</v>
      </c>
      <c r="X17" s="4771">
        <f t="shared" si="954"/>
        <v>46</v>
      </c>
      <c r="Y17" s="4772">
        <f t="shared" si="954"/>
        <v>173</v>
      </c>
    </row>
    <row r="18" ht="19.5">
      <c r="A18" s="4773"/>
      <c r="B18" s="4774"/>
      <c r="C18" s="4774"/>
      <c r="D18" s="4774"/>
      <c r="E18" s="4774"/>
      <c r="F18" s="4774"/>
      <c r="G18" s="4774"/>
      <c r="H18" s="4774"/>
      <c r="I18" s="4774"/>
      <c r="J18" s="4774"/>
      <c r="K18" s="4774"/>
      <c r="L18" s="4774"/>
      <c r="M18" s="4774"/>
      <c r="N18" s="4774"/>
      <c r="O18" s="4774"/>
      <c r="P18" s="4774"/>
      <c r="Q18" s="4774"/>
      <c r="R18" s="4774"/>
      <c r="S18" s="4774"/>
      <c r="T18" s="4774"/>
      <c r="U18" s="4774"/>
      <c r="V18" s="4774"/>
      <c r="W18" s="4774"/>
      <c r="X18" s="4774"/>
      <c r="Y18" s="4774"/>
    </row>
    <row r="19" ht="19.5">
      <c r="A19" s="4775"/>
      <c r="B19" s="4774"/>
      <c r="C19" s="4774"/>
      <c r="D19" s="4774"/>
      <c r="E19" s="4774"/>
      <c r="F19" s="4774"/>
      <c r="G19" s="4774"/>
      <c r="H19" s="4774"/>
      <c r="I19" s="4774"/>
      <c r="J19" s="4774"/>
      <c r="K19" s="4774"/>
      <c r="L19" s="4774"/>
      <c r="M19" s="4774"/>
      <c r="N19" s="4774"/>
      <c r="O19" s="4774"/>
      <c r="P19" s="4774"/>
      <c r="Q19" s="4774"/>
      <c r="R19" s="4774"/>
      <c r="S19" s="4774"/>
      <c r="T19" s="4774"/>
      <c r="U19" s="4774"/>
      <c r="V19" s="4774"/>
      <c r="W19" s="4774"/>
      <c r="X19" s="4774"/>
      <c r="Y19" s="4774"/>
    </row>
    <row r="20" ht="19.5">
      <c r="A20" s="4776"/>
      <c r="B20" s="4776"/>
      <c r="C20" s="4776"/>
      <c r="D20" s="4776"/>
      <c r="E20" s="4776"/>
      <c r="F20" s="4776"/>
      <c r="G20" s="4776"/>
      <c r="H20" s="4776"/>
      <c r="I20" s="4776"/>
      <c r="J20" s="4776"/>
      <c r="K20" s="4776"/>
      <c r="L20" s="4776"/>
      <c r="M20" s="4776"/>
      <c r="N20" s="4776"/>
      <c r="O20" s="4776"/>
      <c r="P20" s="4776"/>
      <c r="Q20" s="4776"/>
      <c r="R20" s="4776"/>
      <c r="S20" s="4776"/>
      <c r="T20" s="4776"/>
      <c r="U20" s="4776"/>
      <c r="V20" s="4776"/>
      <c r="W20" s="4776"/>
      <c r="X20" s="4776"/>
      <c r="Y20" s="4776"/>
    </row>
    <row r="21" ht="19.5">
      <c r="A21" s="4773"/>
      <c r="B21" s="4774"/>
      <c r="C21" s="4774"/>
      <c r="D21" s="4774"/>
      <c r="E21" s="4774"/>
      <c r="F21" s="4774"/>
      <c r="G21" s="4774"/>
      <c r="H21" s="4774"/>
      <c r="I21" s="4774"/>
      <c r="J21" s="4774"/>
      <c r="K21" s="4774"/>
      <c r="L21" s="4774"/>
      <c r="M21" s="4774"/>
      <c r="N21" s="4774"/>
      <c r="O21" s="4774"/>
      <c r="P21" s="4774"/>
      <c r="Q21" s="4774"/>
      <c r="R21" s="4774"/>
      <c r="S21" s="4774"/>
      <c r="T21" s="4774"/>
      <c r="U21" s="4774"/>
      <c r="V21" s="4774"/>
      <c r="W21" s="4774"/>
      <c r="X21" s="4774"/>
      <c r="Y21" s="4774"/>
    </row>
    <row r="22" ht="19.5">
      <c r="A22" s="4718"/>
      <c r="B22" s="4718"/>
      <c r="C22" s="4718"/>
      <c r="D22" s="4718"/>
      <c r="E22" s="4718"/>
      <c r="F22" s="4718"/>
      <c r="G22" s="4718"/>
      <c r="H22" s="4718"/>
      <c r="I22" s="4718"/>
      <c r="J22" s="4718"/>
      <c r="K22" s="4718"/>
      <c r="L22" s="4718"/>
      <c r="M22" s="4718"/>
      <c r="N22" s="4718"/>
      <c r="O22" s="4718"/>
      <c r="P22" s="4718"/>
      <c r="Q22" s="4718"/>
      <c r="R22" s="4718"/>
      <c r="S22" s="4718"/>
      <c r="T22" s="4718"/>
      <c r="U22" s="4718"/>
      <c r="V22" s="4718"/>
      <c r="W22" s="4718"/>
      <c r="X22" s="4718"/>
      <c r="Y22" s="4718"/>
    </row>
    <row r="23" ht="19.5">
      <c r="A23" s="4718"/>
      <c r="B23" s="4774"/>
      <c r="C23" s="4774"/>
      <c r="D23" s="4774"/>
      <c r="E23" s="4774"/>
      <c r="F23" s="4774"/>
      <c r="G23" s="4774"/>
      <c r="H23" s="4774"/>
      <c r="I23" s="4774"/>
      <c r="J23" s="4774"/>
      <c r="K23" s="4774"/>
      <c r="L23" s="4774"/>
      <c r="M23" s="4774"/>
      <c r="N23" s="4774"/>
      <c r="O23" s="4774"/>
      <c r="P23" s="4774"/>
      <c r="Q23" s="4774"/>
      <c r="R23" s="4774"/>
      <c r="S23" s="4774"/>
      <c r="T23" s="4774"/>
      <c r="U23" s="4774"/>
      <c r="V23" s="4774"/>
      <c r="W23" s="4774"/>
      <c r="X23" s="4774"/>
      <c r="Y23" s="4774"/>
    </row>
    <row r="24" ht="19.5">
      <c r="A24" s="4718"/>
      <c r="B24" s="4718"/>
      <c r="C24" s="4718"/>
      <c r="D24" s="4718"/>
      <c r="E24" s="4718"/>
      <c r="F24" s="4718"/>
      <c r="G24" s="4718"/>
      <c r="H24" s="4718"/>
      <c r="I24" s="4718"/>
      <c r="J24" s="4718"/>
      <c r="K24" s="4718"/>
      <c r="L24" s="4718"/>
      <c r="M24" s="4718"/>
      <c r="N24" s="4718"/>
      <c r="O24" s="4718"/>
      <c r="P24" s="4718"/>
      <c r="Q24" s="4718"/>
      <c r="R24" s="4718"/>
      <c r="S24" s="4718"/>
      <c r="T24" s="4718"/>
      <c r="U24" s="4718"/>
      <c r="V24" s="4718"/>
      <c r="W24" s="4718"/>
      <c r="X24" s="4718"/>
      <c r="Y24" s="4718"/>
    </row>
    <row r="25" ht="19.5">
      <c r="A25" s="4718"/>
      <c r="B25" s="4718"/>
      <c r="C25" s="4718"/>
      <c r="D25" s="4718"/>
      <c r="E25" s="4718"/>
      <c r="F25" s="4718"/>
      <c r="G25" s="4718"/>
      <c r="H25" s="4718"/>
      <c r="I25" s="4718"/>
      <c r="J25" s="4718"/>
      <c r="K25" s="4718"/>
      <c r="L25" s="4718"/>
      <c r="M25" s="4718"/>
      <c r="N25" s="4718"/>
      <c r="O25" s="4718"/>
      <c r="P25" s="4718"/>
      <c r="Q25" s="4718"/>
      <c r="R25" s="4718"/>
      <c r="S25" s="4718"/>
      <c r="T25" s="4718"/>
      <c r="U25" s="4718"/>
      <c r="V25" s="4718"/>
      <c r="W25" s="4718"/>
      <c r="X25" s="4718"/>
      <c r="Y25" s="4718"/>
    </row>
    <row r="26" ht="19.5">
      <c r="A26" s="4718"/>
      <c r="B26" s="4718"/>
      <c r="C26" s="4718"/>
      <c r="D26" s="4718"/>
      <c r="E26" s="4718"/>
      <c r="F26" s="4718"/>
      <c r="G26" s="4718"/>
      <c r="H26" s="4718"/>
      <c r="I26" s="4718"/>
      <c r="J26" s="4718"/>
      <c r="K26" s="4718"/>
      <c r="L26" s="4718"/>
      <c r="M26" s="4718"/>
      <c r="N26" s="4718"/>
      <c r="O26" s="4718"/>
      <c r="P26" s="4718"/>
      <c r="Q26" s="4718"/>
      <c r="R26" s="4718"/>
      <c r="S26" s="4718"/>
      <c r="T26" s="4718"/>
      <c r="U26" s="4718"/>
      <c r="V26" s="4718"/>
      <c r="W26" s="4718"/>
      <c r="X26" s="4718"/>
      <c r="Y26" s="4718"/>
    </row>
  </sheetData>
  <mergeCells count="12">
    <mergeCell ref="A1:Y1"/>
    <mergeCell ref="A2:Y2"/>
    <mergeCell ref="A4:A6"/>
    <mergeCell ref="B4:D5"/>
    <mergeCell ref="E4:G5"/>
    <mergeCell ref="H4:J5"/>
    <mergeCell ref="K4:M5"/>
    <mergeCell ref="N4:P5"/>
    <mergeCell ref="Q4:S5"/>
    <mergeCell ref="T4:V5"/>
    <mergeCell ref="W4:Y5"/>
    <mergeCell ref="A20:Y20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4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F36" activeCellId="0" sqref="F36"/>
    </sheetView>
  </sheetViews>
  <sheetFormatPr defaultRowHeight="12.75"/>
  <cols>
    <col customWidth="1" min="1" max="1" style="1" width="103.85546875"/>
    <col customWidth="1" min="2" max="10" style="1" width="19.7109375"/>
    <col customWidth="1" min="11" max="12" style="1" width="10.7109375"/>
    <col bestFit="1" customWidth="1" min="13" max="13" style="1" width="9.140625"/>
    <col customWidth="1" min="14" max="14" style="1" width="12.85546875"/>
    <col customWidth="1" min="15" max="15" style="1" width="23.42578125"/>
    <col bestFit="1" customWidth="1" min="16" max="17" style="1" width="9.140625"/>
    <col bestFit="1" customWidth="1" min="18" max="18" style="1" width="10.5703125"/>
    <col customWidth="1" min="19" max="19" style="1" width="11.28515625"/>
    <col min="20" max="256" style="1" width="9.140625"/>
    <col customWidth="1" min="257" max="257" style="1" width="103.85546875"/>
    <col customWidth="1" min="258" max="266" style="1" width="19.7109375"/>
    <col customWidth="1" min="267" max="268" style="1" width="10.7109375"/>
    <col bestFit="1" customWidth="1" min="269" max="269" style="1" width="9.140625"/>
    <col customWidth="1" min="270" max="270" style="1" width="12.85546875"/>
    <col customWidth="1" min="271" max="271" style="1" width="23.42578125"/>
    <col bestFit="1" customWidth="1" min="272" max="273" style="1" width="9.140625"/>
    <col bestFit="1" customWidth="1" min="274" max="274" style="1" width="10.5703125"/>
    <col customWidth="1" min="275" max="275" style="1" width="11.28515625"/>
    <col min="276" max="512" style="1" width="9.140625"/>
    <col customWidth="1" min="513" max="513" style="1" width="103.85546875"/>
    <col customWidth="1" min="514" max="522" style="1" width="19.7109375"/>
    <col customWidth="1" min="523" max="524" style="1" width="10.7109375"/>
    <col bestFit="1" customWidth="1" min="525" max="525" style="1" width="9.140625"/>
    <col customWidth="1" min="526" max="526" style="1" width="12.85546875"/>
    <col customWidth="1" min="527" max="527" style="1" width="23.42578125"/>
    <col bestFit="1" customWidth="1" min="528" max="529" style="1" width="9.140625"/>
    <col bestFit="1" customWidth="1" min="530" max="530" style="1" width="10.5703125"/>
    <col customWidth="1" min="531" max="531" style="1" width="11.28515625"/>
    <col min="532" max="768" style="1" width="9.140625"/>
    <col customWidth="1" min="769" max="769" style="1" width="103.85546875"/>
    <col customWidth="1" min="770" max="778" style="1" width="19.7109375"/>
    <col customWidth="1" min="779" max="780" style="1" width="10.7109375"/>
    <col bestFit="1" customWidth="1" min="781" max="781" style="1" width="9.140625"/>
    <col customWidth="1" min="782" max="782" style="1" width="12.85546875"/>
    <col customWidth="1" min="783" max="783" style="1" width="23.42578125"/>
    <col bestFit="1" customWidth="1" min="784" max="785" style="1" width="9.140625"/>
    <col bestFit="1" customWidth="1" min="786" max="786" style="1" width="10.5703125"/>
    <col customWidth="1" min="787" max="787" style="1" width="11.28515625"/>
    <col min="788" max="1024" style="1" width="9.140625"/>
    <col customWidth="1" min="1025" max="1025" style="1" width="103.85546875"/>
    <col customWidth="1" min="1026" max="1034" style="1" width="19.7109375"/>
    <col customWidth="1" min="1035" max="1036" style="1" width="10.7109375"/>
    <col bestFit="1" customWidth="1" min="1037" max="1037" style="1" width="9.140625"/>
    <col customWidth="1" min="1038" max="1038" style="1" width="12.85546875"/>
    <col customWidth="1" min="1039" max="1039" style="1" width="23.42578125"/>
    <col bestFit="1" customWidth="1" min="1040" max="1041" style="1" width="9.140625"/>
    <col bestFit="1" customWidth="1" min="1042" max="1042" style="1" width="10.5703125"/>
    <col customWidth="1" min="1043" max="1043" style="1" width="11.28515625"/>
    <col min="1044" max="1280" style="1" width="9.140625"/>
    <col customWidth="1" min="1281" max="1281" style="1" width="103.85546875"/>
    <col customWidth="1" min="1282" max="1290" style="1" width="19.7109375"/>
    <col customWidth="1" min="1291" max="1292" style="1" width="10.7109375"/>
    <col bestFit="1" customWidth="1" min="1293" max="1293" style="1" width="9.140625"/>
    <col customWidth="1" min="1294" max="1294" style="1" width="12.85546875"/>
    <col customWidth="1" min="1295" max="1295" style="1" width="23.42578125"/>
    <col bestFit="1" customWidth="1" min="1296" max="1297" style="1" width="9.140625"/>
    <col bestFit="1" customWidth="1" min="1298" max="1298" style="1" width="10.5703125"/>
    <col customWidth="1" min="1299" max="1299" style="1" width="11.28515625"/>
    <col min="1300" max="1536" style="1" width="9.140625"/>
    <col customWidth="1" min="1537" max="1537" style="1" width="103.85546875"/>
    <col customWidth="1" min="1538" max="1546" style="1" width="19.7109375"/>
    <col customWidth="1" min="1547" max="1548" style="1" width="10.7109375"/>
    <col bestFit="1" customWidth="1" min="1549" max="1549" style="1" width="9.140625"/>
    <col customWidth="1" min="1550" max="1550" style="1" width="12.85546875"/>
    <col customWidth="1" min="1551" max="1551" style="1" width="23.42578125"/>
    <col bestFit="1" customWidth="1" min="1552" max="1553" style="1" width="9.140625"/>
    <col bestFit="1" customWidth="1" min="1554" max="1554" style="1" width="10.5703125"/>
    <col customWidth="1" min="1555" max="1555" style="1" width="11.28515625"/>
    <col min="1556" max="1792" style="1" width="9.140625"/>
    <col customWidth="1" min="1793" max="1793" style="1" width="103.85546875"/>
    <col customWidth="1" min="1794" max="1802" style="1" width="19.7109375"/>
    <col customWidth="1" min="1803" max="1804" style="1" width="10.7109375"/>
    <col bestFit="1" customWidth="1" min="1805" max="1805" style="1" width="9.140625"/>
    <col customWidth="1" min="1806" max="1806" style="1" width="12.85546875"/>
    <col customWidth="1" min="1807" max="1807" style="1" width="23.42578125"/>
    <col bestFit="1" customWidth="1" min="1808" max="1809" style="1" width="9.140625"/>
    <col bestFit="1" customWidth="1" min="1810" max="1810" style="1" width="10.5703125"/>
    <col customWidth="1" min="1811" max="1811" style="1" width="11.28515625"/>
    <col min="1812" max="2048" style="1" width="9.140625"/>
    <col customWidth="1" min="2049" max="2049" style="1" width="103.85546875"/>
    <col customWidth="1" min="2050" max="2058" style="1" width="19.7109375"/>
    <col customWidth="1" min="2059" max="2060" style="1" width="10.7109375"/>
    <col bestFit="1" customWidth="1" min="2061" max="2061" style="1" width="9.140625"/>
    <col customWidth="1" min="2062" max="2062" style="1" width="12.85546875"/>
    <col customWidth="1" min="2063" max="2063" style="1" width="23.42578125"/>
    <col bestFit="1" customWidth="1" min="2064" max="2065" style="1" width="9.140625"/>
    <col bestFit="1" customWidth="1" min="2066" max="2066" style="1" width="10.5703125"/>
    <col customWidth="1" min="2067" max="2067" style="1" width="11.28515625"/>
    <col min="2068" max="2304" style="1" width="9.140625"/>
    <col customWidth="1" min="2305" max="2305" style="1" width="103.85546875"/>
    <col customWidth="1" min="2306" max="2314" style="1" width="19.7109375"/>
    <col customWidth="1" min="2315" max="2316" style="1" width="10.7109375"/>
    <col bestFit="1" customWidth="1" min="2317" max="2317" style="1" width="9.140625"/>
    <col customWidth="1" min="2318" max="2318" style="1" width="12.85546875"/>
    <col customWidth="1" min="2319" max="2319" style="1" width="23.42578125"/>
    <col bestFit="1" customWidth="1" min="2320" max="2321" style="1" width="9.140625"/>
    <col bestFit="1" customWidth="1" min="2322" max="2322" style="1" width="10.5703125"/>
    <col customWidth="1" min="2323" max="2323" style="1" width="11.28515625"/>
    <col min="2324" max="2560" style="1" width="9.140625"/>
    <col customWidth="1" min="2561" max="2561" style="1" width="103.85546875"/>
    <col customWidth="1" min="2562" max="2570" style="1" width="19.7109375"/>
    <col customWidth="1" min="2571" max="2572" style="1" width="10.7109375"/>
    <col bestFit="1" customWidth="1" min="2573" max="2573" style="1" width="9.140625"/>
    <col customWidth="1" min="2574" max="2574" style="1" width="12.85546875"/>
    <col customWidth="1" min="2575" max="2575" style="1" width="23.42578125"/>
    <col bestFit="1" customWidth="1" min="2576" max="2577" style="1" width="9.140625"/>
    <col bestFit="1" customWidth="1" min="2578" max="2578" style="1" width="10.5703125"/>
    <col customWidth="1" min="2579" max="2579" style="1" width="11.28515625"/>
    <col min="2580" max="2816" style="1" width="9.140625"/>
    <col customWidth="1" min="2817" max="2817" style="1" width="103.85546875"/>
    <col customWidth="1" min="2818" max="2826" style="1" width="19.7109375"/>
    <col customWidth="1" min="2827" max="2828" style="1" width="10.7109375"/>
    <col bestFit="1" customWidth="1" min="2829" max="2829" style="1" width="9.140625"/>
    <col customWidth="1" min="2830" max="2830" style="1" width="12.85546875"/>
    <col customWidth="1" min="2831" max="2831" style="1" width="23.42578125"/>
    <col bestFit="1" customWidth="1" min="2832" max="2833" style="1" width="9.140625"/>
    <col bestFit="1" customWidth="1" min="2834" max="2834" style="1" width="10.5703125"/>
    <col customWidth="1" min="2835" max="2835" style="1" width="11.28515625"/>
    <col min="2836" max="3072" style="1" width="9.140625"/>
    <col customWidth="1" min="3073" max="3073" style="1" width="103.85546875"/>
    <col customWidth="1" min="3074" max="3082" style="1" width="19.7109375"/>
    <col customWidth="1" min="3083" max="3084" style="1" width="10.7109375"/>
    <col bestFit="1" customWidth="1" min="3085" max="3085" style="1" width="9.140625"/>
    <col customWidth="1" min="3086" max="3086" style="1" width="12.85546875"/>
    <col customWidth="1" min="3087" max="3087" style="1" width="23.42578125"/>
    <col bestFit="1" customWidth="1" min="3088" max="3089" style="1" width="9.140625"/>
    <col bestFit="1" customWidth="1" min="3090" max="3090" style="1" width="10.5703125"/>
    <col customWidth="1" min="3091" max="3091" style="1" width="11.28515625"/>
    <col min="3092" max="3328" style="1" width="9.140625"/>
    <col customWidth="1" min="3329" max="3329" style="1" width="103.85546875"/>
    <col customWidth="1" min="3330" max="3338" style="1" width="19.7109375"/>
    <col customWidth="1" min="3339" max="3340" style="1" width="10.7109375"/>
    <col bestFit="1" customWidth="1" min="3341" max="3341" style="1" width="9.140625"/>
    <col customWidth="1" min="3342" max="3342" style="1" width="12.85546875"/>
    <col customWidth="1" min="3343" max="3343" style="1" width="23.42578125"/>
    <col bestFit="1" customWidth="1" min="3344" max="3345" style="1" width="9.140625"/>
    <col bestFit="1" customWidth="1" min="3346" max="3346" style="1" width="10.5703125"/>
    <col customWidth="1" min="3347" max="3347" style="1" width="11.28515625"/>
    <col min="3348" max="3584" style="1" width="9.140625"/>
    <col customWidth="1" min="3585" max="3585" style="1" width="103.85546875"/>
    <col customWidth="1" min="3586" max="3594" style="1" width="19.7109375"/>
    <col customWidth="1" min="3595" max="3596" style="1" width="10.7109375"/>
    <col bestFit="1" customWidth="1" min="3597" max="3597" style="1" width="9.140625"/>
    <col customWidth="1" min="3598" max="3598" style="1" width="12.85546875"/>
    <col customWidth="1" min="3599" max="3599" style="1" width="23.42578125"/>
    <col bestFit="1" customWidth="1" min="3600" max="3601" style="1" width="9.140625"/>
    <col bestFit="1" customWidth="1" min="3602" max="3602" style="1" width="10.5703125"/>
    <col customWidth="1" min="3603" max="3603" style="1" width="11.28515625"/>
    <col min="3604" max="3840" style="1" width="9.140625"/>
    <col customWidth="1" min="3841" max="3841" style="1" width="103.85546875"/>
    <col customWidth="1" min="3842" max="3850" style="1" width="19.7109375"/>
    <col customWidth="1" min="3851" max="3852" style="1" width="10.7109375"/>
    <col bestFit="1" customWidth="1" min="3853" max="3853" style="1" width="9.140625"/>
    <col customWidth="1" min="3854" max="3854" style="1" width="12.85546875"/>
    <col customWidth="1" min="3855" max="3855" style="1" width="23.42578125"/>
    <col bestFit="1" customWidth="1" min="3856" max="3857" style="1" width="9.140625"/>
    <col bestFit="1" customWidth="1" min="3858" max="3858" style="1" width="10.5703125"/>
    <col customWidth="1" min="3859" max="3859" style="1" width="11.28515625"/>
    <col min="3860" max="4096" style="1" width="9.140625"/>
    <col customWidth="1" min="4097" max="4097" style="1" width="103.85546875"/>
    <col customWidth="1" min="4098" max="4106" style="1" width="19.7109375"/>
    <col customWidth="1" min="4107" max="4108" style="1" width="10.7109375"/>
    <col bestFit="1" customWidth="1" min="4109" max="4109" style="1" width="9.140625"/>
    <col customWidth="1" min="4110" max="4110" style="1" width="12.85546875"/>
    <col customWidth="1" min="4111" max="4111" style="1" width="23.42578125"/>
    <col bestFit="1" customWidth="1" min="4112" max="4113" style="1" width="9.140625"/>
    <col bestFit="1" customWidth="1" min="4114" max="4114" style="1" width="10.5703125"/>
    <col customWidth="1" min="4115" max="4115" style="1" width="11.28515625"/>
    <col min="4116" max="4352" style="1" width="9.140625"/>
    <col customWidth="1" min="4353" max="4353" style="1" width="103.85546875"/>
    <col customWidth="1" min="4354" max="4362" style="1" width="19.7109375"/>
    <col customWidth="1" min="4363" max="4364" style="1" width="10.7109375"/>
    <col bestFit="1" customWidth="1" min="4365" max="4365" style="1" width="9.140625"/>
    <col customWidth="1" min="4366" max="4366" style="1" width="12.85546875"/>
    <col customWidth="1" min="4367" max="4367" style="1" width="23.42578125"/>
    <col bestFit="1" customWidth="1" min="4368" max="4369" style="1" width="9.140625"/>
    <col bestFit="1" customWidth="1" min="4370" max="4370" style="1" width="10.5703125"/>
    <col customWidth="1" min="4371" max="4371" style="1" width="11.28515625"/>
    <col min="4372" max="4608" style="1" width="9.140625"/>
    <col customWidth="1" min="4609" max="4609" style="1" width="103.85546875"/>
    <col customWidth="1" min="4610" max="4618" style="1" width="19.7109375"/>
    <col customWidth="1" min="4619" max="4620" style="1" width="10.7109375"/>
    <col bestFit="1" customWidth="1" min="4621" max="4621" style="1" width="9.140625"/>
    <col customWidth="1" min="4622" max="4622" style="1" width="12.85546875"/>
    <col customWidth="1" min="4623" max="4623" style="1" width="23.42578125"/>
    <col bestFit="1" customWidth="1" min="4624" max="4625" style="1" width="9.140625"/>
    <col bestFit="1" customWidth="1" min="4626" max="4626" style="1" width="10.5703125"/>
    <col customWidth="1" min="4627" max="4627" style="1" width="11.28515625"/>
    <col min="4628" max="4864" style="1" width="9.140625"/>
    <col customWidth="1" min="4865" max="4865" style="1" width="103.85546875"/>
    <col customWidth="1" min="4866" max="4874" style="1" width="19.7109375"/>
    <col customWidth="1" min="4875" max="4876" style="1" width="10.7109375"/>
    <col bestFit="1" customWidth="1" min="4877" max="4877" style="1" width="9.140625"/>
    <col customWidth="1" min="4878" max="4878" style="1" width="12.85546875"/>
    <col customWidth="1" min="4879" max="4879" style="1" width="23.42578125"/>
    <col bestFit="1" customWidth="1" min="4880" max="4881" style="1" width="9.140625"/>
    <col bestFit="1" customWidth="1" min="4882" max="4882" style="1" width="10.5703125"/>
    <col customWidth="1" min="4883" max="4883" style="1" width="11.28515625"/>
    <col min="4884" max="5120" style="1" width="9.140625"/>
    <col customWidth="1" min="5121" max="5121" style="1" width="103.85546875"/>
    <col customWidth="1" min="5122" max="5130" style="1" width="19.7109375"/>
    <col customWidth="1" min="5131" max="5132" style="1" width="10.7109375"/>
    <col bestFit="1" customWidth="1" min="5133" max="5133" style="1" width="9.140625"/>
    <col customWidth="1" min="5134" max="5134" style="1" width="12.85546875"/>
    <col customWidth="1" min="5135" max="5135" style="1" width="23.42578125"/>
    <col bestFit="1" customWidth="1" min="5136" max="5137" style="1" width="9.140625"/>
    <col bestFit="1" customWidth="1" min="5138" max="5138" style="1" width="10.5703125"/>
    <col customWidth="1" min="5139" max="5139" style="1" width="11.28515625"/>
    <col min="5140" max="5376" style="1" width="9.140625"/>
    <col customWidth="1" min="5377" max="5377" style="1" width="103.85546875"/>
    <col customWidth="1" min="5378" max="5386" style="1" width="19.7109375"/>
    <col customWidth="1" min="5387" max="5388" style="1" width="10.7109375"/>
    <col bestFit="1" customWidth="1" min="5389" max="5389" style="1" width="9.140625"/>
    <col customWidth="1" min="5390" max="5390" style="1" width="12.85546875"/>
    <col customWidth="1" min="5391" max="5391" style="1" width="23.42578125"/>
    <col bestFit="1" customWidth="1" min="5392" max="5393" style="1" width="9.140625"/>
    <col bestFit="1" customWidth="1" min="5394" max="5394" style="1" width="10.5703125"/>
    <col customWidth="1" min="5395" max="5395" style="1" width="11.28515625"/>
    <col min="5396" max="5632" style="1" width="9.140625"/>
    <col customWidth="1" min="5633" max="5633" style="1" width="103.85546875"/>
    <col customWidth="1" min="5634" max="5642" style="1" width="19.7109375"/>
    <col customWidth="1" min="5643" max="5644" style="1" width="10.7109375"/>
    <col bestFit="1" customWidth="1" min="5645" max="5645" style="1" width="9.140625"/>
    <col customWidth="1" min="5646" max="5646" style="1" width="12.85546875"/>
    <col customWidth="1" min="5647" max="5647" style="1" width="23.42578125"/>
    <col bestFit="1" customWidth="1" min="5648" max="5649" style="1" width="9.140625"/>
    <col bestFit="1" customWidth="1" min="5650" max="5650" style="1" width="10.5703125"/>
    <col customWidth="1" min="5651" max="5651" style="1" width="11.28515625"/>
    <col min="5652" max="5888" style="1" width="9.140625"/>
    <col customWidth="1" min="5889" max="5889" style="1" width="103.85546875"/>
    <col customWidth="1" min="5890" max="5898" style="1" width="19.7109375"/>
    <col customWidth="1" min="5899" max="5900" style="1" width="10.7109375"/>
    <col bestFit="1" customWidth="1" min="5901" max="5901" style="1" width="9.140625"/>
    <col customWidth="1" min="5902" max="5902" style="1" width="12.85546875"/>
    <col customWidth="1" min="5903" max="5903" style="1" width="23.42578125"/>
    <col bestFit="1" customWidth="1" min="5904" max="5905" style="1" width="9.140625"/>
    <col bestFit="1" customWidth="1" min="5906" max="5906" style="1" width="10.5703125"/>
    <col customWidth="1" min="5907" max="5907" style="1" width="11.28515625"/>
    <col min="5908" max="6144" style="1" width="9.140625"/>
    <col customWidth="1" min="6145" max="6145" style="1" width="103.85546875"/>
    <col customWidth="1" min="6146" max="6154" style="1" width="19.7109375"/>
    <col customWidth="1" min="6155" max="6156" style="1" width="10.7109375"/>
    <col bestFit="1" customWidth="1" min="6157" max="6157" style="1" width="9.140625"/>
    <col customWidth="1" min="6158" max="6158" style="1" width="12.85546875"/>
    <col customWidth="1" min="6159" max="6159" style="1" width="23.42578125"/>
    <col bestFit="1" customWidth="1" min="6160" max="6161" style="1" width="9.140625"/>
    <col bestFit="1" customWidth="1" min="6162" max="6162" style="1" width="10.5703125"/>
    <col customWidth="1" min="6163" max="6163" style="1" width="11.28515625"/>
    <col min="6164" max="6400" style="1" width="9.140625"/>
    <col customWidth="1" min="6401" max="6401" style="1" width="103.85546875"/>
    <col customWidth="1" min="6402" max="6410" style="1" width="19.7109375"/>
    <col customWidth="1" min="6411" max="6412" style="1" width="10.7109375"/>
    <col bestFit="1" customWidth="1" min="6413" max="6413" style="1" width="9.140625"/>
    <col customWidth="1" min="6414" max="6414" style="1" width="12.85546875"/>
    <col customWidth="1" min="6415" max="6415" style="1" width="23.42578125"/>
    <col bestFit="1" customWidth="1" min="6416" max="6417" style="1" width="9.140625"/>
    <col bestFit="1" customWidth="1" min="6418" max="6418" style="1" width="10.5703125"/>
    <col customWidth="1" min="6419" max="6419" style="1" width="11.28515625"/>
    <col min="6420" max="6656" style="1" width="9.140625"/>
    <col customWidth="1" min="6657" max="6657" style="1" width="103.85546875"/>
    <col customWidth="1" min="6658" max="6666" style="1" width="19.7109375"/>
    <col customWidth="1" min="6667" max="6668" style="1" width="10.7109375"/>
    <col bestFit="1" customWidth="1" min="6669" max="6669" style="1" width="9.140625"/>
    <col customWidth="1" min="6670" max="6670" style="1" width="12.85546875"/>
    <col customWidth="1" min="6671" max="6671" style="1" width="23.42578125"/>
    <col bestFit="1" customWidth="1" min="6672" max="6673" style="1" width="9.140625"/>
    <col bestFit="1" customWidth="1" min="6674" max="6674" style="1" width="10.5703125"/>
    <col customWidth="1" min="6675" max="6675" style="1" width="11.28515625"/>
    <col min="6676" max="6912" style="1" width="9.140625"/>
    <col customWidth="1" min="6913" max="6913" style="1" width="103.85546875"/>
    <col customWidth="1" min="6914" max="6922" style="1" width="19.7109375"/>
    <col customWidth="1" min="6923" max="6924" style="1" width="10.7109375"/>
    <col bestFit="1" customWidth="1" min="6925" max="6925" style="1" width="9.140625"/>
    <col customWidth="1" min="6926" max="6926" style="1" width="12.85546875"/>
    <col customWidth="1" min="6927" max="6927" style="1" width="23.42578125"/>
    <col bestFit="1" customWidth="1" min="6928" max="6929" style="1" width="9.140625"/>
    <col bestFit="1" customWidth="1" min="6930" max="6930" style="1" width="10.5703125"/>
    <col customWidth="1" min="6931" max="6931" style="1" width="11.28515625"/>
    <col min="6932" max="7168" style="1" width="9.140625"/>
    <col customWidth="1" min="7169" max="7169" style="1" width="103.85546875"/>
    <col customWidth="1" min="7170" max="7178" style="1" width="19.7109375"/>
    <col customWidth="1" min="7179" max="7180" style="1" width="10.7109375"/>
    <col bestFit="1" customWidth="1" min="7181" max="7181" style="1" width="9.140625"/>
    <col customWidth="1" min="7182" max="7182" style="1" width="12.85546875"/>
    <col customWidth="1" min="7183" max="7183" style="1" width="23.42578125"/>
    <col bestFit="1" customWidth="1" min="7184" max="7185" style="1" width="9.140625"/>
    <col bestFit="1" customWidth="1" min="7186" max="7186" style="1" width="10.5703125"/>
    <col customWidth="1" min="7187" max="7187" style="1" width="11.28515625"/>
    <col min="7188" max="7424" style="1" width="9.140625"/>
    <col customWidth="1" min="7425" max="7425" style="1" width="103.85546875"/>
    <col customWidth="1" min="7426" max="7434" style="1" width="19.7109375"/>
    <col customWidth="1" min="7435" max="7436" style="1" width="10.7109375"/>
    <col bestFit="1" customWidth="1" min="7437" max="7437" style="1" width="9.140625"/>
    <col customWidth="1" min="7438" max="7438" style="1" width="12.85546875"/>
    <col customWidth="1" min="7439" max="7439" style="1" width="23.42578125"/>
    <col bestFit="1" customWidth="1" min="7440" max="7441" style="1" width="9.140625"/>
    <col bestFit="1" customWidth="1" min="7442" max="7442" style="1" width="10.5703125"/>
    <col customWidth="1" min="7443" max="7443" style="1" width="11.28515625"/>
    <col min="7444" max="7680" style="1" width="9.140625"/>
    <col customWidth="1" min="7681" max="7681" style="1" width="103.85546875"/>
    <col customWidth="1" min="7682" max="7690" style="1" width="19.7109375"/>
    <col customWidth="1" min="7691" max="7692" style="1" width="10.7109375"/>
    <col bestFit="1" customWidth="1" min="7693" max="7693" style="1" width="9.140625"/>
    <col customWidth="1" min="7694" max="7694" style="1" width="12.85546875"/>
    <col customWidth="1" min="7695" max="7695" style="1" width="23.42578125"/>
    <col bestFit="1" customWidth="1" min="7696" max="7697" style="1" width="9.140625"/>
    <col bestFit="1" customWidth="1" min="7698" max="7698" style="1" width="10.5703125"/>
    <col customWidth="1" min="7699" max="7699" style="1" width="11.28515625"/>
    <col min="7700" max="7936" style="1" width="9.140625"/>
    <col customWidth="1" min="7937" max="7937" style="1" width="103.85546875"/>
    <col customWidth="1" min="7938" max="7946" style="1" width="19.7109375"/>
    <col customWidth="1" min="7947" max="7948" style="1" width="10.7109375"/>
    <col bestFit="1" customWidth="1" min="7949" max="7949" style="1" width="9.140625"/>
    <col customWidth="1" min="7950" max="7950" style="1" width="12.85546875"/>
    <col customWidth="1" min="7951" max="7951" style="1" width="23.42578125"/>
    <col bestFit="1" customWidth="1" min="7952" max="7953" style="1" width="9.140625"/>
    <col bestFit="1" customWidth="1" min="7954" max="7954" style="1" width="10.5703125"/>
    <col customWidth="1" min="7955" max="7955" style="1" width="11.28515625"/>
    <col min="7956" max="8192" style="1" width="9.140625"/>
    <col customWidth="1" min="8193" max="8193" style="1" width="103.85546875"/>
    <col customWidth="1" min="8194" max="8202" style="1" width="19.7109375"/>
    <col customWidth="1" min="8203" max="8204" style="1" width="10.7109375"/>
    <col bestFit="1" customWidth="1" min="8205" max="8205" style="1" width="9.140625"/>
    <col customWidth="1" min="8206" max="8206" style="1" width="12.85546875"/>
    <col customWidth="1" min="8207" max="8207" style="1" width="23.42578125"/>
    <col bestFit="1" customWidth="1" min="8208" max="8209" style="1" width="9.140625"/>
    <col bestFit="1" customWidth="1" min="8210" max="8210" style="1" width="10.5703125"/>
    <col customWidth="1" min="8211" max="8211" style="1" width="11.28515625"/>
    <col min="8212" max="8448" style="1" width="9.140625"/>
    <col customWidth="1" min="8449" max="8449" style="1" width="103.85546875"/>
    <col customWidth="1" min="8450" max="8458" style="1" width="19.7109375"/>
    <col customWidth="1" min="8459" max="8460" style="1" width="10.7109375"/>
    <col bestFit="1" customWidth="1" min="8461" max="8461" style="1" width="9.140625"/>
    <col customWidth="1" min="8462" max="8462" style="1" width="12.85546875"/>
    <col customWidth="1" min="8463" max="8463" style="1" width="23.42578125"/>
    <col bestFit="1" customWidth="1" min="8464" max="8465" style="1" width="9.140625"/>
    <col bestFit="1" customWidth="1" min="8466" max="8466" style="1" width="10.5703125"/>
    <col customWidth="1" min="8467" max="8467" style="1" width="11.28515625"/>
    <col min="8468" max="8704" style="1" width="9.140625"/>
    <col customWidth="1" min="8705" max="8705" style="1" width="103.85546875"/>
    <col customWidth="1" min="8706" max="8714" style="1" width="19.7109375"/>
    <col customWidth="1" min="8715" max="8716" style="1" width="10.7109375"/>
    <col bestFit="1" customWidth="1" min="8717" max="8717" style="1" width="9.140625"/>
    <col customWidth="1" min="8718" max="8718" style="1" width="12.85546875"/>
    <col customWidth="1" min="8719" max="8719" style="1" width="23.42578125"/>
    <col bestFit="1" customWidth="1" min="8720" max="8721" style="1" width="9.140625"/>
    <col bestFit="1" customWidth="1" min="8722" max="8722" style="1" width="10.5703125"/>
    <col customWidth="1" min="8723" max="8723" style="1" width="11.28515625"/>
    <col min="8724" max="8960" style="1" width="9.140625"/>
    <col customWidth="1" min="8961" max="8961" style="1" width="103.85546875"/>
    <col customWidth="1" min="8962" max="8970" style="1" width="19.7109375"/>
    <col customWidth="1" min="8971" max="8972" style="1" width="10.7109375"/>
    <col bestFit="1" customWidth="1" min="8973" max="8973" style="1" width="9.140625"/>
    <col customWidth="1" min="8974" max="8974" style="1" width="12.85546875"/>
    <col customWidth="1" min="8975" max="8975" style="1" width="23.42578125"/>
    <col bestFit="1" customWidth="1" min="8976" max="8977" style="1" width="9.140625"/>
    <col bestFit="1" customWidth="1" min="8978" max="8978" style="1" width="10.5703125"/>
    <col customWidth="1" min="8979" max="8979" style="1" width="11.28515625"/>
    <col min="8980" max="9216" style="1" width="9.140625"/>
    <col customWidth="1" min="9217" max="9217" style="1" width="103.85546875"/>
    <col customWidth="1" min="9218" max="9226" style="1" width="19.7109375"/>
    <col customWidth="1" min="9227" max="9228" style="1" width="10.7109375"/>
    <col bestFit="1" customWidth="1" min="9229" max="9229" style="1" width="9.140625"/>
    <col customWidth="1" min="9230" max="9230" style="1" width="12.85546875"/>
    <col customWidth="1" min="9231" max="9231" style="1" width="23.42578125"/>
    <col bestFit="1" customWidth="1" min="9232" max="9233" style="1" width="9.140625"/>
    <col bestFit="1" customWidth="1" min="9234" max="9234" style="1" width="10.5703125"/>
    <col customWidth="1" min="9235" max="9235" style="1" width="11.28515625"/>
    <col min="9236" max="9472" style="1" width="9.140625"/>
    <col customWidth="1" min="9473" max="9473" style="1" width="103.85546875"/>
    <col customWidth="1" min="9474" max="9482" style="1" width="19.7109375"/>
    <col customWidth="1" min="9483" max="9484" style="1" width="10.7109375"/>
    <col bestFit="1" customWidth="1" min="9485" max="9485" style="1" width="9.140625"/>
    <col customWidth="1" min="9486" max="9486" style="1" width="12.85546875"/>
    <col customWidth="1" min="9487" max="9487" style="1" width="23.42578125"/>
    <col bestFit="1" customWidth="1" min="9488" max="9489" style="1" width="9.140625"/>
    <col bestFit="1" customWidth="1" min="9490" max="9490" style="1" width="10.5703125"/>
    <col customWidth="1" min="9491" max="9491" style="1" width="11.28515625"/>
    <col min="9492" max="9728" style="1" width="9.140625"/>
    <col customWidth="1" min="9729" max="9729" style="1" width="103.85546875"/>
    <col customWidth="1" min="9730" max="9738" style="1" width="19.7109375"/>
    <col customWidth="1" min="9739" max="9740" style="1" width="10.7109375"/>
    <col bestFit="1" customWidth="1" min="9741" max="9741" style="1" width="9.140625"/>
    <col customWidth="1" min="9742" max="9742" style="1" width="12.85546875"/>
    <col customWidth="1" min="9743" max="9743" style="1" width="23.42578125"/>
    <col bestFit="1" customWidth="1" min="9744" max="9745" style="1" width="9.140625"/>
    <col bestFit="1" customWidth="1" min="9746" max="9746" style="1" width="10.5703125"/>
    <col customWidth="1" min="9747" max="9747" style="1" width="11.28515625"/>
    <col min="9748" max="9984" style="1" width="9.140625"/>
    <col customWidth="1" min="9985" max="9985" style="1" width="103.85546875"/>
    <col customWidth="1" min="9986" max="9994" style="1" width="19.7109375"/>
    <col customWidth="1" min="9995" max="9996" style="1" width="10.7109375"/>
    <col bestFit="1" customWidth="1" min="9997" max="9997" style="1" width="9.140625"/>
    <col customWidth="1" min="9998" max="9998" style="1" width="12.85546875"/>
    <col customWidth="1" min="9999" max="9999" style="1" width="23.42578125"/>
    <col bestFit="1" customWidth="1" min="10000" max="10001" style="1" width="9.140625"/>
    <col bestFit="1" customWidth="1" min="10002" max="10002" style="1" width="10.5703125"/>
    <col customWidth="1" min="10003" max="10003" style="1" width="11.28515625"/>
    <col min="10004" max="10240" style="1" width="9.140625"/>
    <col customWidth="1" min="10241" max="10241" style="1" width="103.85546875"/>
    <col customWidth="1" min="10242" max="10250" style="1" width="19.7109375"/>
    <col customWidth="1" min="10251" max="10252" style="1" width="10.7109375"/>
    <col bestFit="1" customWidth="1" min="10253" max="10253" style="1" width="9.140625"/>
    <col customWidth="1" min="10254" max="10254" style="1" width="12.85546875"/>
    <col customWidth="1" min="10255" max="10255" style="1" width="23.42578125"/>
    <col bestFit="1" customWidth="1" min="10256" max="10257" style="1" width="9.140625"/>
    <col bestFit="1" customWidth="1" min="10258" max="10258" style="1" width="10.5703125"/>
    <col customWidth="1" min="10259" max="10259" style="1" width="11.28515625"/>
    <col min="10260" max="10496" style="1" width="9.140625"/>
    <col customWidth="1" min="10497" max="10497" style="1" width="103.85546875"/>
    <col customWidth="1" min="10498" max="10506" style="1" width="19.7109375"/>
    <col customWidth="1" min="10507" max="10508" style="1" width="10.7109375"/>
    <col bestFit="1" customWidth="1" min="10509" max="10509" style="1" width="9.140625"/>
    <col customWidth="1" min="10510" max="10510" style="1" width="12.85546875"/>
    <col customWidth="1" min="10511" max="10511" style="1" width="23.42578125"/>
    <col bestFit="1" customWidth="1" min="10512" max="10513" style="1" width="9.140625"/>
    <col bestFit="1" customWidth="1" min="10514" max="10514" style="1" width="10.5703125"/>
    <col customWidth="1" min="10515" max="10515" style="1" width="11.28515625"/>
    <col min="10516" max="10752" style="1" width="9.140625"/>
    <col customWidth="1" min="10753" max="10753" style="1" width="103.85546875"/>
    <col customWidth="1" min="10754" max="10762" style="1" width="19.7109375"/>
    <col customWidth="1" min="10763" max="10764" style="1" width="10.7109375"/>
    <col bestFit="1" customWidth="1" min="10765" max="10765" style="1" width="9.140625"/>
    <col customWidth="1" min="10766" max="10766" style="1" width="12.85546875"/>
    <col customWidth="1" min="10767" max="10767" style="1" width="23.42578125"/>
    <col bestFit="1" customWidth="1" min="10768" max="10769" style="1" width="9.140625"/>
    <col bestFit="1" customWidth="1" min="10770" max="10770" style="1" width="10.5703125"/>
    <col customWidth="1" min="10771" max="10771" style="1" width="11.28515625"/>
    <col min="10772" max="11008" style="1" width="9.140625"/>
    <col customWidth="1" min="11009" max="11009" style="1" width="103.85546875"/>
    <col customWidth="1" min="11010" max="11018" style="1" width="19.7109375"/>
    <col customWidth="1" min="11019" max="11020" style="1" width="10.7109375"/>
    <col bestFit="1" customWidth="1" min="11021" max="11021" style="1" width="9.140625"/>
    <col customWidth="1" min="11022" max="11022" style="1" width="12.85546875"/>
    <col customWidth="1" min="11023" max="11023" style="1" width="23.42578125"/>
    <col bestFit="1" customWidth="1" min="11024" max="11025" style="1" width="9.140625"/>
    <col bestFit="1" customWidth="1" min="11026" max="11026" style="1" width="10.5703125"/>
    <col customWidth="1" min="11027" max="11027" style="1" width="11.28515625"/>
    <col min="11028" max="11264" style="1" width="9.140625"/>
    <col customWidth="1" min="11265" max="11265" style="1" width="103.85546875"/>
    <col customWidth="1" min="11266" max="11274" style="1" width="19.7109375"/>
    <col customWidth="1" min="11275" max="11276" style="1" width="10.7109375"/>
    <col bestFit="1" customWidth="1" min="11277" max="11277" style="1" width="9.140625"/>
    <col customWidth="1" min="11278" max="11278" style="1" width="12.85546875"/>
    <col customWidth="1" min="11279" max="11279" style="1" width="23.42578125"/>
    <col bestFit="1" customWidth="1" min="11280" max="11281" style="1" width="9.140625"/>
    <col bestFit="1" customWidth="1" min="11282" max="11282" style="1" width="10.5703125"/>
    <col customWidth="1" min="11283" max="11283" style="1" width="11.28515625"/>
    <col min="11284" max="11520" style="1" width="9.140625"/>
    <col customWidth="1" min="11521" max="11521" style="1" width="103.85546875"/>
    <col customWidth="1" min="11522" max="11530" style="1" width="19.7109375"/>
    <col customWidth="1" min="11531" max="11532" style="1" width="10.7109375"/>
    <col bestFit="1" customWidth="1" min="11533" max="11533" style="1" width="9.140625"/>
    <col customWidth="1" min="11534" max="11534" style="1" width="12.85546875"/>
    <col customWidth="1" min="11535" max="11535" style="1" width="23.42578125"/>
    <col bestFit="1" customWidth="1" min="11536" max="11537" style="1" width="9.140625"/>
    <col bestFit="1" customWidth="1" min="11538" max="11538" style="1" width="10.5703125"/>
    <col customWidth="1" min="11539" max="11539" style="1" width="11.28515625"/>
    <col min="11540" max="11776" style="1" width="9.140625"/>
    <col customWidth="1" min="11777" max="11777" style="1" width="103.85546875"/>
    <col customWidth="1" min="11778" max="11786" style="1" width="19.7109375"/>
    <col customWidth="1" min="11787" max="11788" style="1" width="10.7109375"/>
    <col bestFit="1" customWidth="1" min="11789" max="11789" style="1" width="9.140625"/>
    <col customWidth="1" min="11790" max="11790" style="1" width="12.85546875"/>
    <col customWidth="1" min="11791" max="11791" style="1" width="23.42578125"/>
    <col bestFit="1" customWidth="1" min="11792" max="11793" style="1" width="9.140625"/>
    <col bestFit="1" customWidth="1" min="11794" max="11794" style="1" width="10.5703125"/>
    <col customWidth="1" min="11795" max="11795" style="1" width="11.28515625"/>
    <col min="11796" max="12032" style="1" width="9.140625"/>
    <col customWidth="1" min="12033" max="12033" style="1" width="103.85546875"/>
    <col customWidth="1" min="12034" max="12042" style="1" width="19.7109375"/>
    <col customWidth="1" min="12043" max="12044" style="1" width="10.7109375"/>
    <col bestFit="1" customWidth="1" min="12045" max="12045" style="1" width="9.140625"/>
    <col customWidth="1" min="12046" max="12046" style="1" width="12.85546875"/>
    <col customWidth="1" min="12047" max="12047" style="1" width="23.42578125"/>
    <col bestFit="1" customWidth="1" min="12048" max="12049" style="1" width="9.140625"/>
    <col bestFit="1" customWidth="1" min="12050" max="12050" style="1" width="10.5703125"/>
    <col customWidth="1" min="12051" max="12051" style="1" width="11.28515625"/>
    <col min="12052" max="12288" style="1" width="9.140625"/>
    <col customWidth="1" min="12289" max="12289" style="1" width="103.85546875"/>
    <col customWidth="1" min="12290" max="12298" style="1" width="19.7109375"/>
    <col customWidth="1" min="12299" max="12300" style="1" width="10.7109375"/>
    <col bestFit="1" customWidth="1" min="12301" max="12301" style="1" width="9.140625"/>
    <col customWidth="1" min="12302" max="12302" style="1" width="12.85546875"/>
    <col customWidth="1" min="12303" max="12303" style="1" width="23.42578125"/>
    <col bestFit="1" customWidth="1" min="12304" max="12305" style="1" width="9.140625"/>
    <col bestFit="1" customWidth="1" min="12306" max="12306" style="1" width="10.5703125"/>
    <col customWidth="1" min="12307" max="12307" style="1" width="11.28515625"/>
    <col min="12308" max="12544" style="1" width="9.140625"/>
    <col customWidth="1" min="12545" max="12545" style="1" width="103.85546875"/>
    <col customWidth="1" min="12546" max="12554" style="1" width="19.7109375"/>
    <col customWidth="1" min="12555" max="12556" style="1" width="10.7109375"/>
    <col bestFit="1" customWidth="1" min="12557" max="12557" style="1" width="9.140625"/>
    <col customWidth="1" min="12558" max="12558" style="1" width="12.85546875"/>
    <col customWidth="1" min="12559" max="12559" style="1" width="23.42578125"/>
    <col bestFit="1" customWidth="1" min="12560" max="12561" style="1" width="9.140625"/>
    <col bestFit="1" customWidth="1" min="12562" max="12562" style="1" width="10.5703125"/>
    <col customWidth="1" min="12563" max="12563" style="1" width="11.28515625"/>
    <col min="12564" max="12800" style="1" width="9.140625"/>
    <col customWidth="1" min="12801" max="12801" style="1" width="103.85546875"/>
    <col customWidth="1" min="12802" max="12810" style="1" width="19.7109375"/>
    <col customWidth="1" min="12811" max="12812" style="1" width="10.7109375"/>
    <col bestFit="1" customWidth="1" min="12813" max="12813" style="1" width="9.140625"/>
    <col customWidth="1" min="12814" max="12814" style="1" width="12.85546875"/>
    <col customWidth="1" min="12815" max="12815" style="1" width="23.42578125"/>
    <col bestFit="1" customWidth="1" min="12816" max="12817" style="1" width="9.140625"/>
    <col bestFit="1" customWidth="1" min="12818" max="12818" style="1" width="10.5703125"/>
    <col customWidth="1" min="12819" max="12819" style="1" width="11.28515625"/>
    <col min="12820" max="13056" style="1" width="9.140625"/>
    <col customWidth="1" min="13057" max="13057" style="1" width="103.85546875"/>
    <col customWidth="1" min="13058" max="13066" style="1" width="19.7109375"/>
    <col customWidth="1" min="13067" max="13068" style="1" width="10.7109375"/>
    <col bestFit="1" customWidth="1" min="13069" max="13069" style="1" width="9.140625"/>
    <col customWidth="1" min="13070" max="13070" style="1" width="12.85546875"/>
    <col customWidth="1" min="13071" max="13071" style="1" width="23.42578125"/>
    <col bestFit="1" customWidth="1" min="13072" max="13073" style="1" width="9.140625"/>
    <col bestFit="1" customWidth="1" min="13074" max="13074" style="1" width="10.5703125"/>
    <col customWidth="1" min="13075" max="13075" style="1" width="11.28515625"/>
    <col min="13076" max="13312" style="1" width="9.140625"/>
    <col customWidth="1" min="13313" max="13313" style="1" width="103.85546875"/>
    <col customWidth="1" min="13314" max="13322" style="1" width="19.7109375"/>
    <col customWidth="1" min="13323" max="13324" style="1" width="10.7109375"/>
    <col bestFit="1" customWidth="1" min="13325" max="13325" style="1" width="9.140625"/>
    <col customWidth="1" min="13326" max="13326" style="1" width="12.85546875"/>
    <col customWidth="1" min="13327" max="13327" style="1" width="23.42578125"/>
    <col bestFit="1" customWidth="1" min="13328" max="13329" style="1" width="9.140625"/>
    <col bestFit="1" customWidth="1" min="13330" max="13330" style="1" width="10.5703125"/>
    <col customWidth="1" min="13331" max="13331" style="1" width="11.28515625"/>
    <col min="13332" max="13568" style="1" width="9.140625"/>
    <col customWidth="1" min="13569" max="13569" style="1" width="103.85546875"/>
    <col customWidth="1" min="13570" max="13578" style="1" width="19.7109375"/>
    <col customWidth="1" min="13579" max="13580" style="1" width="10.7109375"/>
    <col bestFit="1" customWidth="1" min="13581" max="13581" style="1" width="9.140625"/>
    <col customWidth="1" min="13582" max="13582" style="1" width="12.85546875"/>
    <col customWidth="1" min="13583" max="13583" style="1" width="23.42578125"/>
    <col bestFit="1" customWidth="1" min="13584" max="13585" style="1" width="9.140625"/>
    <col bestFit="1" customWidth="1" min="13586" max="13586" style="1" width="10.5703125"/>
    <col customWidth="1" min="13587" max="13587" style="1" width="11.28515625"/>
    <col min="13588" max="13824" style="1" width="9.140625"/>
    <col customWidth="1" min="13825" max="13825" style="1" width="103.85546875"/>
    <col customWidth="1" min="13826" max="13834" style="1" width="19.7109375"/>
    <col customWidth="1" min="13835" max="13836" style="1" width="10.7109375"/>
    <col bestFit="1" customWidth="1" min="13837" max="13837" style="1" width="9.140625"/>
    <col customWidth="1" min="13838" max="13838" style="1" width="12.85546875"/>
    <col customWidth="1" min="13839" max="13839" style="1" width="23.42578125"/>
    <col bestFit="1" customWidth="1" min="13840" max="13841" style="1" width="9.140625"/>
    <col bestFit="1" customWidth="1" min="13842" max="13842" style="1" width="10.5703125"/>
    <col customWidth="1" min="13843" max="13843" style="1" width="11.28515625"/>
    <col min="13844" max="14080" style="1" width="9.140625"/>
    <col customWidth="1" min="14081" max="14081" style="1" width="103.85546875"/>
    <col customWidth="1" min="14082" max="14090" style="1" width="19.7109375"/>
    <col customWidth="1" min="14091" max="14092" style="1" width="10.7109375"/>
    <col bestFit="1" customWidth="1" min="14093" max="14093" style="1" width="9.140625"/>
    <col customWidth="1" min="14094" max="14094" style="1" width="12.85546875"/>
    <col customWidth="1" min="14095" max="14095" style="1" width="23.42578125"/>
    <col bestFit="1" customWidth="1" min="14096" max="14097" style="1" width="9.140625"/>
    <col bestFit="1" customWidth="1" min="14098" max="14098" style="1" width="10.5703125"/>
    <col customWidth="1" min="14099" max="14099" style="1" width="11.28515625"/>
    <col min="14100" max="14336" style="1" width="9.140625"/>
    <col customWidth="1" min="14337" max="14337" style="1" width="103.85546875"/>
    <col customWidth="1" min="14338" max="14346" style="1" width="19.7109375"/>
    <col customWidth="1" min="14347" max="14348" style="1" width="10.7109375"/>
    <col bestFit="1" customWidth="1" min="14349" max="14349" style="1" width="9.140625"/>
    <col customWidth="1" min="14350" max="14350" style="1" width="12.85546875"/>
    <col customWidth="1" min="14351" max="14351" style="1" width="23.42578125"/>
    <col bestFit="1" customWidth="1" min="14352" max="14353" style="1" width="9.140625"/>
    <col bestFit="1" customWidth="1" min="14354" max="14354" style="1" width="10.5703125"/>
    <col customWidth="1" min="14355" max="14355" style="1" width="11.28515625"/>
    <col min="14356" max="14592" style="1" width="9.140625"/>
    <col customWidth="1" min="14593" max="14593" style="1" width="103.85546875"/>
    <col customWidth="1" min="14594" max="14602" style="1" width="19.7109375"/>
    <col customWidth="1" min="14603" max="14604" style="1" width="10.7109375"/>
    <col bestFit="1" customWidth="1" min="14605" max="14605" style="1" width="9.140625"/>
    <col customWidth="1" min="14606" max="14606" style="1" width="12.85546875"/>
    <col customWidth="1" min="14607" max="14607" style="1" width="23.42578125"/>
    <col bestFit="1" customWidth="1" min="14608" max="14609" style="1" width="9.140625"/>
    <col bestFit="1" customWidth="1" min="14610" max="14610" style="1" width="10.5703125"/>
    <col customWidth="1" min="14611" max="14611" style="1" width="11.28515625"/>
    <col min="14612" max="14848" style="1" width="9.140625"/>
    <col customWidth="1" min="14849" max="14849" style="1" width="103.85546875"/>
    <col customWidth="1" min="14850" max="14858" style="1" width="19.7109375"/>
    <col customWidth="1" min="14859" max="14860" style="1" width="10.7109375"/>
    <col bestFit="1" customWidth="1" min="14861" max="14861" style="1" width="9.140625"/>
    <col customWidth="1" min="14862" max="14862" style="1" width="12.85546875"/>
    <col customWidth="1" min="14863" max="14863" style="1" width="23.42578125"/>
    <col bestFit="1" customWidth="1" min="14864" max="14865" style="1" width="9.140625"/>
    <col bestFit="1" customWidth="1" min="14866" max="14866" style="1" width="10.5703125"/>
    <col customWidth="1" min="14867" max="14867" style="1" width="11.28515625"/>
    <col min="14868" max="15104" style="1" width="9.140625"/>
    <col customWidth="1" min="15105" max="15105" style="1" width="103.85546875"/>
    <col customWidth="1" min="15106" max="15114" style="1" width="19.7109375"/>
    <col customWidth="1" min="15115" max="15116" style="1" width="10.7109375"/>
    <col bestFit="1" customWidth="1" min="15117" max="15117" style="1" width="9.140625"/>
    <col customWidth="1" min="15118" max="15118" style="1" width="12.85546875"/>
    <col customWidth="1" min="15119" max="15119" style="1" width="23.42578125"/>
    <col bestFit="1" customWidth="1" min="15120" max="15121" style="1" width="9.140625"/>
    <col bestFit="1" customWidth="1" min="15122" max="15122" style="1" width="10.5703125"/>
    <col customWidth="1" min="15123" max="15123" style="1" width="11.28515625"/>
    <col min="15124" max="15360" style="1" width="9.140625"/>
    <col customWidth="1" min="15361" max="15361" style="1" width="103.85546875"/>
    <col customWidth="1" min="15362" max="15370" style="1" width="19.7109375"/>
    <col customWidth="1" min="15371" max="15372" style="1" width="10.7109375"/>
    <col bestFit="1" customWidth="1" min="15373" max="15373" style="1" width="9.140625"/>
    <col customWidth="1" min="15374" max="15374" style="1" width="12.85546875"/>
    <col customWidth="1" min="15375" max="15375" style="1" width="23.42578125"/>
    <col bestFit="1" customWidth="1" min="15376" max="15377" style="1" width="9.140625"/>
    <col bestFit="1" customWidth="1" min="15378" max="15378" style="1" width="10.5703125"/>
    <col customWidth="1" min="15379" max="15379" style="1" width="11.28515625"/>
    <col min="15380" max="15616" style="1" width="9.140625"/>
    <col customWidth="1" min="15617" max="15617" style="1" width="103.85546875"/>
    <col customWidth="1" min="15618" max="15626" style="1" width="19.7109375"/>
    <col customWidth="1" min="15627" max="15628" style="1" width="10.7109375"/>
    <col bestFit="1" customWidth="1" min="15629" max="15629" style="1" width="9.140625"/>
    <col customWidth="1" min="15630" max="15630" style="1" width="12.85546875"/>
    <col customWidth="1" min="15631" max="15631" style="1" width="23.42578125"/>
    <col bestFit="1" customWidth="1" min="15632" max="15633" style="1" width="9.140625"/>
    <col bestFit="1" customWidth="1" min="15634" max="15634" style="1" width="10.5703125"/>
    <col customWidth="1" min="15635" max="15635" style="1" width="11.28515625"/>
    <col min="15636" max="15872" style="1" width="9.140625"/>
    <col customWidth="1" min="15873" max="15873" style="1" width="103.85546875"/>
    <col customWidth="1" min="15874" max="15882" style="1" width="19.7109375"/>
    <col customWidth="1" min="15883" max="15884" style="1" width="10.7109375"/>
    <col bestFit="1" customWidth="1" min="15885" max="15885" style="1" width="9.140625"/>
    <col customWidth="1" min="15886" max="15886" style="1" width="12.85546875"/>
    <col customWidth="1" min="15887" max="15887" style="1" width="23.42578125"/>
    <col bestFit="1" customWidth="1" min="15888" max="15889" style="1" width="9.140625"/>
    <col bestFit="1" customWidth="1" min="15890" max="15890" style="1" width="10.5703125"/>
    <col customWidth="1" min="15891" max="15891" style="1" width="11.28515625"/>
    <col min="15892" max="16128" style="1" width="9.140625"/>
    <col customWidth="1" min="16129" max="16129" style="1" width="103.85546875"/>
    <col customWidth="1" min="16130" max="16138" style="1" width="19.7109375"/>
    <col customWidth="1" min="16139" max="16140" style="1" width="10.7109375"/>
    <col bestFit="1" customWidth="1" min="16141" max="16141" style="1" width="9.140625"/>
    <col customWidth="1" min="16142" max="16142" style="1" width="12.85546875"/>
    <col customWidth="1" min="16143" max="16143" style="1" width="23.42578125"/>
    <col bestFit="1" customWidth="1" min="16144" max="16145" style="1" width="9.140625"/>
    <col bestFit="1" customWidth="1" min="16146" max="16146" style="1" width="10.5703125"/>
    <col customWidth="1" min="16147" max="16147" style="1" width="11.28515625"/>
    <col min="16148" max="16384" style="1" width="9.140625"/>
  </cols>
  <sheetData>
    <row r="1" ht="23.25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</row>
    <row r="2" ht="25.5" customHeight="1">
      <c r="A2" s="137" t="s">
        <v>357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ht="23.25">
      <c r="A3" s="695" t="s">
        <v>233</v>
      </c>
      <c r="B3" s="695"/>
      <c r="C3" s="695"/>
      <c r="D3" s="695"/>
      <c r="E3" s="695"/>
      <c r="F3" s="695"/>
      <c r="G3" s="695"/>
      <c r="H3" s="695"/>
      <c r="I3" s="695"/>
      <c r="J3" s="695"/>
      <c r="K3" s="562"/>
      <c r="L3" s="562"/>
      <c r="M3" s="562"/>
      <c r="N3" s="562"/>
      <c r="O3" s="562"/>
      <c r="P3" s="562"/>
    </row>
    <row r="4" ht="25.5" customHeight="1">
      <c r="A4" s="137" t="s">
        <v>227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</row>
    <row r="5" ht="23.25">
      <c r="A5" s="5"/>
    </row>
    <row r="6" ht="27" customHeight="1">
      <c r="A6" s="6" t="s">
        <v>3</v>
      </c>
      <c r="B6" s="914" t="s">
        <v>36</v>
      </c>
      <c r="C6" s="4777"/>
      <c r="D6" s="4778"/>
      <c r="E6" s="914" t="s">
        <v>37</v>
      </c>
      <c r="F6" s="4777"/>
      <c r="G6" s="4778"/>
      <c r="H6" s="10" t="s">
        <v>245</v>
      </c>
      <c r="I6" s="4593"/>
      <c r="J6" s="4594"/>
      <c r="K6" s="4595"/>
      <c r="L6" s="4595"/>
    </row>
    <row r="7" ht="27" customHeight="1">
      <c r="A7" s="4596"/>
      <c r="B7" s="917" t="s">
        <v>66</v>
      </c>
      <c r="C7" s="4779"/>
      <c r="D7" s="4780"/>
      <c r="E7" s="917" t="s">
        <v>66</v>
      </c>
      <c r="F7" s="4779"/>
      <c r="G7" s="4780"/>
      <c r="H7" s="4603"/>
      <c r="I7" s="4604"/>
      <c r="J7" s="4605"/>
      <c r="K7" s="4595"/>
      <c r="L7" s="4595"/>
    </row>
    <row r="8" ht="60" customHeight="1">
      <c r="A8" s="4606"/>
      <c r="B8" s="581" t="s">
        <v>9</v>
      </c>
      <c r="C8" s="846" t="s">
        <v>10</v>
      </c>
      <c r="D8" s="582" t="s">
        <v>11</v>
      </c>
      <c r="E8" s="581" t="s">
        <v>9</v>
      </c>
      <c r="F8" s="846" t="s">
        <v>10</v>
      </c>
      <c r="G8" s="847" t="s">
        <v>11</v>
      </c>
      <c r="H8" s="581" t="s">
        <v>9</v>
      </c>
      <c r="I8" s="4781" t="s">
        <v>10</v>
      </c>
      <c r="J8" s="4782" t="s">
        <v>11</v>
      </c>
      <c r="K8" s="4595"/>
      <c r="L8" s="4595"/>
    </row>
    <row r="9" ht="23.25">
      <c r="A9" s="884" t="s">
        <v>12</v>
      </c>
      <c r="B9" s="4783"/>
      <c r="C9" s="4784"/>
      <c r="D9" s="4785"/>
      <c r="E9" s="4783"/>
      <c r="F9" s="4784"/>
      <c r="G9" s="4786"/>
      <c r="H9" s="4787"/>
      <c r="I9" s="4788"/>
      <c r="J9" s="4789"/>
      <c r="K9" s="4595"/>
      <c r="L9" s="4595"/>
    </row>
    <row r="10" ht="32.25" customHeight="1">
      <c r="A10" s="4790" t="s">
        <v>359</v>
      </c>
      <c r="B10" s="4791">
        <v>7</v>
      </c>
      <c r="C10" s="4792">
        <v>0</v>
      </c>
      <c r="D10" s="4792">
        <v>7</v>
      </c>
      <c r="E10" s="4793">
        <v>7</v>
      </c>
      <c r="F10" s="4620">
        <v>1</v>
      </c>
      <c r="G10" s="4794">
        <f t="shared" ref="G10:G12" si="955">SUM(E10:F10)</f>
        <v>8</v>
      </c>
      <c r="H10" s="4795">
        <f t="shared" ref="H10:I12" si="956">B10+E10</f>
        <v>14</v>
      </c>
      <c r="I10" s="4796">
        <f t="shared" si="956"/>
        <v>1</v>
      </c>
      <c r="J10" s="4797">
        <f>SUM(H10:I10)</f>
        <v>15</v>
      </c>
      <c r="K10" s="4595"/>
      <c r="L10" s="4595"/>
    </row>
    <row r="11" ht="30.75" customHeight="1">
      <c r="A11" s="4610" t="s">
        <v>360</v>
      </c>
      <c r="B11" s="4798">
        <v>7</v>
      </c>
      <c r="C11" s="4799">
        <v>2</v>
      </c>
      <c r="D11" s="4800">
        <v>9</v>
      </c>
      <c r="E11" s="4801">
        <v>5</v>
      </c>
      <c r="F11" s="4624">
        <v>0</v>
      </c>
      <c r="G11" s="4802">
        <f t="shared" si="955"/>
        <v>5</v>
      </c>
      <c r="H11" s="4803">
        <f t="shared" si="956"/>
        <v>12</v>
      </c>
      <c r="I11" s="4804">
        <f t="shared" si="956"/>
        <v>2</v>
      </c>
      <c r="J11" s="4805">
        <f t="shared" ref="J11:J12" si="957">H11+I11</f>
        <v>14</v>
      </c>
      <c r="K11" s="4595"/>
      <c r="L11" s="4595"/>
    </row>
    <row r="12" ht="34.5" customHeight="1">
      <c r="A12" s="4610" t="s">
        <v>361</v>
      </c>
      <c r="B12" s="4798">
        <v>7</v>
      </c>
      <c r="C12" s="4800">
        <v>0</v>
      </c>
      <c r="D12" s="4800">
        <v>7</v>
      </c>
      <c r="E12" s="4801">
        <v>8</v>
      </c>
      <c r="F12" s="4624">
        <v>1</v>
      </c>
      <c r="G12" s="4802">
        <f t="shared" si="955"/>
        <v>9</v>
      </c>
      <c r="H12" s="4803">
        <f t="shared" si="956"/>
        <v>15</v>
      </c>
      <c r="I12" s="4804">
        <f t="shared" si="956"/>
        <v>1</v>
      </c>
      <c r="J12" s="4805">
        <f t="shared" si="957"/>
        <v>16</v>
      </c>
      <c r="K12" s="4595"/>
      <c r="L12" s="4595"/>
    </row>
    <row r="13" ht="23.25">
      <c r="A13" s="55" t="s">
        <v>30</v>
      </c>
      <c r="B13" s="4806">
        <f t="shared" ref="B13:H19" si="958">SUM(B10:B12)</f>
        <v>21</v>
      </c>
      <c r="C13" s="4806">
        <f t="shared" si="958"/>
        <v>2</v>
      </c>
      <c r="D13" s="4806">
        <f t="shared" si="958"/>
        <v>23</v>
      </c>
      <c r="E13" s="4677">
        <f t="shared" ref="E13:G13" si="959">SUM(E10:E12)</f>
        <v>20</v>
      </c>
      <c r="F13" s="4677">
        <f t="shared" si="959"/>
        <v>2</v>
      </c>
      <c r="G13" s="4625">
        <f t="shared" si="959"/>
        <v>22</v>
      </c>
      <c r="H13" s="2740">
        <f t="shared" si="958"/>
        <v>41</v>
      </c>
      <c r="I13" s="2740">
        <f>C13+F13</f>
        <v>4</v>
      </c>
      <c r="J13" s="2740">
        <f>SUM(J10:J12)</f>
        <v>45</v>
      </c>
      <c r="K13" s="4595"/>
      <c r="L13" s="4595"/>
    </row>
    <row r="14" ht="27" customHeight="1">
      <c r="A14" s="55" t="s">
        <v>18</v>
      </c>
      <c r="B14" s="4807"/>
      <c r="C14" s="4808"/>
      <c r="D14" s="4809"/>
      <c r="E14" s="4810"/>
      <c r="F14" s="4811"/>
      <c r="G14" s="4693"/>
      <c r="H14" s="4812"/>
      <c r="I14" s="4813"/>
      <c r="J14" s="4814"/>
      <c r="K14" s="4595"/>
      <c r="L14" s="4595"/>
    </row>
    <row r="15" ht="23.25">
      <c r="A15" s="63" t="s">
        <v>19</v>
      </c>
      <c r="B15" s="4815"/>
      <c r="C15" s="4816"/>
      <c r="D15" s="4816"/>
      <c r="E15" s="4817"/>
      <c r="F15" s="4612"/>
      <c r="G15" s="4818"/>
      <c r="H15" s="4819"/>
      <c r="I15" s="4820"/>
      <c r="J15" s="4821"/>
      <c r="K15" s="4638"/>
      <c r="L15" s="4638"/>
    </row>
    <row r="16" ht="23.25">
      <c r="A16" s="4610" t="s">
        <v>359</v>
      </c>
      <c r="B16" s="4822">
        <v>7</v>
      </c>
      <c r="C16" s="4823">
        <v>0</v>
      </c>
      <c r="D16" s="4823">
        <v>7</v>
      </c>
      <c r="E16" s="4793">
        <v>7</v>
      </c>
      <c r="F16" s="4620">
        <v>1</v>
      </c>
      <c r="G16" s="4794">
        <f t="shared" ref="G16:G18" si="960">SUM(E16:F16)</f>
        <v>8</v>
      </c>
      <c r="H16" s="4824">
        <f t="shared" ref="H16:I19" si="961">B16+E16</f>
        <v>14</v>
      </c>
      <c r="I16" s="4825">
        <f t="shared" si="961"/>
        <v>1</v>
      </c>
      <c r="J16" s="4826">
        <f t="shared" ref="J16:J19" si="962">H16+I16</f>
        <v>15</v>
      </c>
      <c r="K16" s="4638"/>
      <c r="L16" s="4638"/>
    </row>
    <row r="17" ht="30.75" customHeight="1">
      <c r="A17" s="4610" t="s">
        <v>360</v>
      </c>
      <c r="B17" s="4798">
        <v>7</v>
      </c>
      <c r="C17" s="4800">
        <v>2</v>
      </c>
      <c r="D17" s="4800">
        <v>9</v>
      </c>
      <c r="E17" s="4801">
        <v>5</v>
      </c>
      <c r="F17" s="4624">
        <v>0</v>
      </c>
      <c r="G17" s="4802">
        <f t="shared" si="960"/>
        <v>5</v>
      </c>
      <c r="H17" s="4824">
        <f t="shared" si="961"/>
        <v>12</v>
      </c>
      <c r="I17" s="4825">
        <f t="shared" si="961"/>
        <v>2</v>
      </c>
      <c r="J17" s="4826">
        <f t="shared" si="962"/>
        <v>14</v>
      </c>
      <c r="K17" s="4638"/>
      <c r="L17" s="4638"/>
    </row>
    <row r="18" ht="30" customHeight="1">
      <c r="A18" s="4827" t="s">
        <v>361</v>
      </c>
      <c r="B18" s="4828">
        <v>7</v>
      </c>
      <c r="C18" s="4829">
        <v>0</v>
      </c>
      <c r="D18" s="4829">
        <v>7</v>
      </c>
      <c r="E18" s="4801">
        <v>8</v>
      </c>
      <c r="F18" s="4624">
        <v>1</v>
      </c>
      <c r="G18" s="4802">
        <f t="shared" si="960"/>
        <v>9</v>
      </c>
      <c r="H18" s="4830">
        <f t="shared" si="961"/>
        <v>15</v>
      </c>
      <c r="I18" s="4831">
        <f t="shared" si="961"/>
        <v>1</v>
      </c>
      <c r="J18" s="4832">
        <f t="shared" si="962"/>
        <v>16</v>
      </c>
      <c r="K18" s="135"/>
      <c r="L18" s="135"/>
    </row>
    <row r="19" ht="23.25">
      <c r="A19" s="4016" t="s">
        <v>21</v>
      </c>
      <c r="B19" s="4833">
        <f t="shared" si="958"/>
        <v>21</v>
      </c>
      <c r="C19" s="4833">
        <f t="shared" si="958"/>
        <v>2</v>
      </c>
      <c r="D19" s="4833">
        <f t="shared" si="958"/>
        <v>23</v>
      </c>
      <c r="E19" s="4677">
        <v>20</v>
      </c>
      <c r="F19" s="4677">
        <v>2</v>
      </c>
      <c r="G19" s="4625">
        <v>22</v>
      </c>
      <c r="H19" s="4834">
        <f t="shared" si="961"/>
        <v>41</v>
      </c>
      <c r="I19" s="4835">
        <f>C19+F19</f>
        <v>4</v>
      </c>
      <c r="J19" s="4836">
        <f t="shared" si="962"/>
        <v>45</v>
      </c>
      <c r="K19" s="4666"/>
      <c r="L19" s="4666"/>
    </row>
    <row r="20" ht="23.25">
      <c r="A20" s="4837" t="s">
        <v>22</v>
      </c>
      <c r="B20" s="4838">
        <v>0</v>
      </c>
      <c r="C20" s="4838">
        <v>0</v>
      </c>
      <c r="D20" s="4839">
        <v>0</v>
      </c>
      <c r="E20" s="4674">
        <v>0</v>
      </c>
      <c r="F20" s="4838">
        <v>0</v>
      </c>
      <c r="G20" s="4840">
        <v>0</v>
      </c>
      <c r="H20" s="4841">
        <v>0</v>
      </c>
      <c r="I20" s="4842">
        <f>SUM(G20:H20)</f>
        <v>0</v>
      </c>
      <c r="J20" s="3497"/>
      <c r="K20" s="135"/>
      <c r="L20" s="135"/>
    </row>
    <row r="21" ht="23.25">
      <c r="A21" s="4843" t="s">
        <v>359</v>
      </c>
      <c r="B21" s="4844">
        <v>0</v>
      </c>
      <c r="C21" s="4785">
        <v>0</v>
      </c>
      <c r="D21" s="4785">
        <v>0</v>
      </c>
      <c r="E21" s="4845">
        <f>SUM(E20:E20)</f>
        <v>0</v>
      </c>
      <c r="F21" s="4785">
        <f>SUM(F20:F20)</f>
        <v>0</v>
      </c>
      <c r="G21" s="4786">
        <f>SUM(G20:G20)</f>
        <v>0</v>
      </c>
      <c r="H21" s="4844">
        <f>SUM(H20:H20)</f>
        <v>0</v>
      </c>
      <c r="I21" s="4785">
        <v>0</v>
      </c>
      <c r="J21" s="4846">
        <f>D21+G21</f>
        <v>0</v>
      </c>
      <c r="K21" s="135"/>
      <c r="L21" s="135"/>
    </row>
    <row r="22" ht="23.25">
      <c r="A22" s="4847" t="s">
        <v>23</v>
      </c>
      <c r="B22" s="4848">
        <v>0</v>
      </c>
      <c r="C22" s="4848">
        <v>0</v>
      </c>
      <c r="D22" s="4848">
        <v>0</v>
      </c>
      <c r="E22" s="4677">
        <v>0</v>
      </c>
      <c r="F22" s="4848">
        <v>0</v>
      </c>
      <c r="G22" s="4849">
        <v>0</v>
      </c>
      <c r="H22" s="4848">
        <v>0</v>
      </c>
      <c r="I22" s="4850">
        <v>0</v>
      </c>
      <c r="J22" s="4851">
        <v>0</v>
      </c>
      <c r="K22" s="135"/>
      <c r="L22" s="135"/>
    </row>
    <row r="23" ht="23.25">
      <c r="A23" s="684" t="s">
        <v>54</v>
      </c>
      <c r="B23" s="4677">
        <f>SUM(B13)</f>
        <v>21</v>
      </c>
      <c r="C23" s="4677">
        <f t="shared" ref="C23:I23" si="963">SUM(C13)</f>
        <v>2</v>
      </c>
      <c r="D23" s="4677">
        <f t="shared" si="963"/>
        <v>23</v>
      </c>
      <c r="E23" s="4677">
        <f t="shared" si="963"/>
        <v>20</v>
      </c>
      <c r="F23" s="4677">
        <f t="shared" si="963"/>
        <v>2</v>
      </c>
      <c r="G23" s="4677">
        <f t="shared" si="963"/>
        <v>22</v>
      </c>
      <c r="H23" s="4677">
        <f t="shared" si="963"/>
        <v>41</v>
      </c>
      <c r="I23" s="4677">
        <f t="shared" si="963"/>
        <v>4</v>
      </c>
      <c r="J23" s="4852">
        <f>SUM(J13)</f>
        <v>45</v>
      </c>
      <c r="K23" s="1003"/>
      <c r="L23" s="1003"/>
    </row>
    <row r="24" ht="24">
      <c r="A24" s="684" t="s">
        <v>55</v>
      </c>
      <c r="B24" s="4853">
        <v>0</v>
      </c>
      <c r="C24" s="4853">
        <v>0</v>
      </c>
      <c r="D24" s="4853">
        <v>0</v>
      </c>
      <c r="E24" s="4853">
        <v>0</v>
      </c>
      <c r="F24" s="4853">
        <v>0</v>
      </c>
      <c r="G24" s="4853">
        <v>0</v>
      </c>
      <c r="H24" s="4853">
        <v>0</v>
      </c>
      <c r="I24" s="4853">
        <v>0</v>
      </c>
      <c r="J24" s="4677">
        <f>J22</f>
        <v>0</v>
      </c>
      <c r="K24" s="133"/>
      <c r="L24" s="133"/>
    </row>
    <row r="25" ht="26.25">
      <c r="A25" s="907" t="s">
        <v>56</v>
      </c>
      <c r="B25" s="4854">
        <f>B23+B24</f>
        <v>21</v>
      </c>
      <c r="C25" s="4854">
        <f t="shared" ref="C25:I25" si="964">C23+C24</f>
        <v>2</v>
      </c>
      <c r="D25" s="4854">
        <f t="shared" si="964"/>
        <v>23</v>
      </c>
      <c r="E25" s="4854">
        <f t="shared" si="964"/>
        <v>20</v>
      </c>
      <c r="F25" s="4854">
        <f t="shared" si="964"/>
        <v>2</v>
      </c>
      <c r="G25" s="4854">
        <f t="shared" si="964"/>
        <v>22</v>
      </c>
      <c r="H25" s="4854">
        <f t="shared" si="964"/>
        <v>41</v>
      </c>
      <c r="I25" s="4854">
        <f t="shared" si="964"/>
        <v>4</v>
      </c>
      <c r="J25" s="4855">
        <f>SUM(J23:J24)</f>
        <v>45</v>
      </c>
      <c r="K25" s="133"/>
      <c r="L25" s="133"/>
    </row>
    <row r="26">
      <c r="A26" s="135"/>
      <c r="B26" s="133"/>
      <c r="C26" s="133"/>
      <c r="D26" s="133"/>
      <c r="E26" s="133"/>
      <c r="F26" s="133"/>
      <c r="G26" s="133"/>
      <c r="H26" s="133"/>
      <c r="I26" s="133"/>
      <c r="J26" s="133"/>
      <c r="K26" s="133"/>
      <c r="L26" s="133"/>
    </row>
    <row r="27" ht="25.5" hidden="1" customHeight="1">
      <c r="A27" s="135"/>
      <c r="B27" s="133"/>
      <c r="C27" s="133"/>
      <c r="D27" s="133"/>
      <c r="E27" s="133"/>
      <c r="F27" s="133"/>
      <c r="G27" s="133"/>
      <c r="H27" s="133"/>
      <c r="I27" s="133"/>
      <c r="J27" s="133"/>
      <c r="K27" s="1"/>
    </row>
    <row r="28">
      <c r="A28" s="641"/>
      <c r="B28" s="641"/>
      <c r="C28" s="641"/>
      <c r="D28" s="641"/>
      <c r="E28" s="641"/>
      <c r="F28" s="641"/>
      <c r="G28" s="641"/>
      <c r="H28" s="641"/>
      <c r="I28" s="641"/>
      <c r="J28" s="641"/>
      <c r="K28" s="641"/>
      <c r="L28" s="641"/>
      <c r="M28" s="641"/>
      <c r="N28" s="641"/>
      <c r="O28" s="641"/>
      <c r="P28" s="641"/>
    </row>
    <row r="29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</sheetData>
  <mergeCells count="11"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  <mergeCell ref="A28:P28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70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F37" activeCellId="0" sqref="F37"/>
    </sheetView>
  </sheetViews>
  <sheetFormatPr defaultRowHeight="12.75"/>
  <cols>
    <col customWidth="1" min="1" max="1" style="1" width="103.85546875"/>
    <col customWidth="1" min="2" max="6" style="1" width="19.7109375"/>
    <col customWidth="1" min="7" max="7" style="1" width="17.140625"/>
    <col customWidth="1" min="8" max="10" style="1" width="19.7109375"/>
    <col customWidth="1" min="11" max="12" style="1" width="10.7109375"/>
    <col bestFit="1" customWidth="1" min="13" max="13" style="1" width="9.140625"/>
    <col customWidth="1" min="14" max="14" style="1" width="12.85546875"/>
    <col customWidth="1" min="15" max="15" style="1" width="23.42578125"/>
    <col bestFit="1" customWidth="1" min="16" max="17" style="1" width="9.140625"/>
    <col bestFit="1" customWidth="1" min="18" max="18" style="1" width="10.5703125"/>
    <col customWidth="1" min="19" max="19" style="1" width="11.28515625"/>
    <col min="20" max="256" style="1" width="9.140625"/>
    <col customWidth="1" min="257" max="257" style="1" width="103.85546875"/>
    <col customWidth="1" min="258" max="266" style="1" width="19.7109375"/>
    <col customWidth="1" min="267" max="268" style="1" width="10.7109375"/>
    <col bestFit="1" customWidth="1" min="269" max="269" style="1" width="9.140625"/>
    <col customWidth="1" min="270" max="270" style="1" width="12.85546875"/>
    <col customWidth="1" min="271" max="271" style="1" width="23.42578125"/>
    <col bestFit="1" customWidth="1" min="272" max="273" style="1" width="9.140625"/>
    <col bestFit="1" customWidth="1" min="274" max="274" style="1" width="10.5703125"/>
    <col customWidth="1" min="275" max="275" style="1" width="11.28515625"/>
    <col min="276" max="512" style="1" width="9.140625"/>
    <col customWidth="1" min="513" max="513" style="1" width="103.85546875"/>
    <col customWidth="1" min="514" max="522" style="1" width="19.7109375"/>
    <col customWidth="1" min="523" max="524" style="1" width="10.7109375"/>
    <col bestFit="1" customWidth="1" min="525" max="525" style="1" width="9.140625"/>
    <col customWidth="1" min="526" max="526" style="1" width="12.85546875"/>
    <col customWidth="1" min="527" max="527" style="1" width="23.42578125"/>
    <col bestFit="1" customWidth="1" min="528" max="529" style="1" width="9.140625"/>
    <col bestFit="1" customWidth="1" min="530" max="530" style="1" width="10.5703125"/>
    <col customWidth="1" min="531" max="531" style="1" width="11.28515625"/>
    <col min="532" max="768" style="1" width="9.140625"/>
    <col customWidth="1" min="769" max="769" style="1" width="103.85546875"/>
    <col customWidth="1" min="770" max="778" style="1" width="19.7109375"/>
    <col customWidth="1" min="779" max="780" style="1" width="10.7109375"/>
    <col bestFit="1" customWidth="1" min="781" max="781" style="1" width="9.140625"/>
    <col customWidth="1" min="782" max="782" style="1" width="12.85546875"/>
    <col customWidth="1" min="783" max="783" style="1" width="23.42578125"/>
    <col bestFit="1" customWidth="1" min="784" max="785" style="1" width="9.140625"/>
    <col bestFit="1" customWidth="1" min="786" max="786" style="1" width="10.5703125"/>
    <col customWidth="1" min="787" max="787" style="1" width="11.28515625"/>
    <col min="788" max="1024" style="1" width="9.140625"/>
    <col customWidth="1" min="1025" max="1025" style="1" width="103.85546875"/>
    <col customWidth="1" min="1026" max="1034" style="1" width="19.7109375"/>
    <col customWidth="1" min="1035" max="1036" style="1" width="10.7109375"/>
    <col bestFit="1" customWidth="1" min="1037" max="1037" style="1" width="9.140625"/>
    <col customWidth="1" min="1038" max="1038" style="1" width="12.85546875"/>
    <col customWidth="1" min="1039" max="1039" style="1" width="23.42578125"/>
    <col bestFit="1" customWidth="1" min="1040" max="1041" style="1" width="9.140625"/>
    <col bestFit="1" customWidth="1" min="1042" max="1042" style="1" width="10.5703125"/>
    <col customWidth="1" min="1043" max="1043" style="1" width="11.28515625"/>
    <col min="1044" max="1280" style="1" width="9.140625"/>
    <col customWidth="1" min="1281" max="1281" style="1" width="103.85546875"/>
    <col customWidth="1" min="1282" max="1290" style="1" width="19.7109375"/>
    <col customWidth="1" min="1291" max="1292" style="1" width="10.7109375"/>
    <col bestFit="1" customWidth="1" min="1293" max="1293" style="1" width="9.140625"/>
    <col customWidth="1" min="1294" max="1294" style="1" width="12.85546875"/>
    <col customWidth="1" min="1295" max="1295" style="1" width="23.42578125"/>
    <col bestFit="1" customWidth="1" min="1296" max="1297" style="1" width="9.140625"/>
    <col bestFit="1" customWidth="1" min="1298" max="1298" style="1" width="10.5703125"/>
    <col customWidth="1" min="1299" max="1299" style="1" width="11.28515625"/>
    <col min="1300" max="1536" style="1" width="9.140625"/>
    <col customWidth="1" min="1537" max="1537" style="1" width="103.85546875"/>
    <col customWidth="1" min="1538" max="1546" style="1" width="19.7109375"/>
    <col customWidth="1" min="1547" max="1548" style="1" width="10.7109375"/>
    <col bestFit="1" customWidth="1" min="1549" max="1549" style="1" width="9.140625"/>
    <col customWidth="1" min="1550" max="1550" style="1" width="12.85546875"/>
    <col customWidth="1" min="1551" max="1551" style="1" width="23.42578125"/>
    <col bestFit="1" customWidth="1" min="1552" max="1553" style="1" width="9.140625"/>
    <col bestFit="1" customWidth="1" min="1554" max="1554" style="1" width="10.5703125"/>
    <col customWidth="1" min="1555" max="1555" style="1" width="11.28515625"/>
    <col min="1556" max="1792" style="1" width="9.140625"/>
    <col customWidth="1" min="1793" max="1793" style="1" width="103.85546875"/>
    <col customWidth="1" min="1794" max="1802" style="1" width="19.7109375"/>
    <col customWidth="1" min="1803" max="1804" style="1" width="10.7109375"/>
    <col bestFit="1" customWidth="1" min="1805" max="1805" style="1" width="9.140625"/>
    <col customWidth="1" min="1806" max="1806" style="1" width="12.85546875"/>
    <col customWidth="1" min="1807" max="1807" style="1" width="23.42578125"/>
    <col bestFit="1" customWidth="1" min="1808" max="1809" style="1" width="9.140625"/>
    <col bestFit="1" customWidth="1" min="1810" max="1810" style="1" width="10.5703125"/>
    <col customWidth="1" min="1811" max="1811" style="1" width="11.28515625"/>
    <col min="1812" max="2048" style="1" width="9.140625"/>
    <col customWidth="1" min="2049" max="2049" style="1" width="103.85546875"/>
    <col customWidth="1" min="2050" max="2058" style="1" width="19.7109375"/>
    <col customWidth="1" min="2059" max="2060" style="1" width="10.7109375"/>
    <col bestFit="1" customWidth="1" min="2061" max="2061" style="1" width="9.140625"/>
    <col customWidth="1" min="2062" max="2062" style="1" width="12.85546875"/>
    <col customWidth="1" min="2063" max="2063" style="1" width="23.42578125"/>
    <col bestFit="1" customWidth="1" min="2064" max="2065" style="1" width="9.140625"/>
    <col bestFit="1" customWidth="1" min="2066" max="2066" style="1" width="10.5703125"/>
    <col customWidth="1" min="2067" max="2067" style="1" width="11.28515625"/>
    <col min="2068" max="2304" style="1" width="9.140625"/>
    <col customWidth="1" min="2305" max="2305" style="1" width="103.85546875"/>
    <col customWidth="1" min="2306" max="2314" style="1" width="19.7109375"/>
    <col customWidth="1" min="2315" max="2316" style="1" width="10.7109375"/>
    <col bestFit="1" customWidth="1" min="2317" max="2317" style="1" width="9.140625"/>
    <col customWidth="1" min="2318" max="2318" style="1" width="12.85546875"/>
    <col customWidth="1" min="2319" max="2319" style="1" width="23.42578125"/>
    <col bestFit="1" customWidth="1" min="2320" max="2321" style="1" width="9.140625"/>
    <col bestFit="1" customWidth="1" min="2322" max="2322" style="1" width="10.5703125"/>
    <col customWidth="1" min="2323" max="2323" style="1" width="11.28515625"/>
    <col min="2324" max="2560" style="1" width="9.140625"/>
    <col customWidth="1" min="2561" max="2561" style="1" width="103.85546875"/>
    <col customWidth="1" min="2562" max="2570" style="1" width="19.7109375"/>
    <col customWidth="1" min="2571" max="2572" style="1" width="10.7109375"/>
    <col bestFit="1" customWidth="1" min="2573" max="2573" style="1" width="9.140625"/>
    <col customWidth="1" min="2574" max="2574" style="1" width="12.85546875"/>
    <col customWidth="1" min="2575" max="2575" style="1" width="23.42578125"/>
    <col bestFit="1" customWidth="1" min="2576" max="2577" style="1" width="9.140625"/>
    <col bestFit="1" customWidth="1" min="2578" max="2578" style="1" width="10.5703125"/>
    <col customWidth="1" min="2579" max="2579" style="1" width="11.28515625"/>
    <col min="2580" max="2816" style="1" width="9.140625"/>
    <col customWidth="1" min="2817" max="2817" style="1" width="103.85546875"/>
    <col customWidth="1" min="2818" max="2826" style="1" width="19.7109375"/>
    <col customWidth="1" min="2827" max="2828" style="1" width="10.7109375"/>
    <col bestFit="1" customWidth="1" min="2829" max="2829" style="1" width="9.140625"/>
    <col customWidth="1" min="2830" max="2830" style="1" width="12.85546875"/>
    <col customWidth="1" min="2831" max="2831" style="1" width="23.42578125"/>
    <col bestFit="1" customWidth="1" min="2832" max="2833" style="1" width="9.140625"/>
    <col bestFit="1" customWidth="1" min="2834" max="2834" style="1" width="10.5703125"/>
    <col customWidth="1" min="2835" max="2835" style="1" width="11.28515625"/>
    <col min="2836" max="3072" style="1" width="9.140625"/>
    <col customWidth="1" min="3073" max="3073" style="1" width="103.85546875"/>
    <col customWidth="1" min="3074" max="3082" style="1" width="19.7109375"/>
    <col customWidth="1" min="3083" max="3084" style="1" width="10.7109375"/>
    <col bestFit="1" customWidth="1" min="3085" max="3085" style="1" width="9.140625"/>
    <col customWidth="1" min="3086" max="3086" style="1" width="12.85546875"/>
    <col customWidth="1" min="3087" max="3087" style="1" width="23.42578125"/>
    <col bestFit="1" customWidth="1" min="3088" max="3089" style="1" width="9.140625"/>
    <col bestFit="1" customWidth="1" min="3090" max="3090" style="1" width="10.5703125"/>
    <col customWidth="1" min="3091" max="3091" style="1" width="11.28515625"/>
    <col min="3092" max="3328" style="1" width="9.140625"/>
    <col customWidth="1" min="3329" max="3329" style="1" width="103.85546875"/>
    <col customWidth="1" min="3330" max="3338" style="1" width="19.7109375"/>
    <col customWidth="1" min="3339" max="3340" style="1" width="10.7109375"/>
    <col bestFit="1" customWidth="1" min="3341" max="3341" style="1" width="9.140625"/>
    <col customWidth="1" min="3342" max="3342" style="1" width="12.85546875"/>
    <col customWidth="1" min="3343" max="3343" style="1" width="23.42578125"/>
    <col bestFit="1" customWidth="1" min="3344" max="3345" style="1" width="9.140625"/>
    <col bestFit="1" customWidth="1" min="3346" max="3346" style="1" width="10.5703125"/>
    <col customWidth="1" min="3347" max="3347" style="1" width="11.28515625"/>
    <col min="3348" max="3584" style="1" width="9.140625"/>
    <col customWidth="1" min="3585" max="3585" style="1" width="103.85546875"/>
    <col customWidth="1" min="3586" max="3594" style="1" width="19.7109375"/>
    <col customWidth="1" min="3595" max="3596" style="1" width="10.7109375"/>
    <col bestFit="1" customWidth="1" min="3597" max="3597" style="1" width="9.140625"/>
    <col customWidth="1" min="3598" max="3598" style="1" width="12.85546875"/>
    <col customWidth="1" min="3599" max="3599" style="1" width="23.42578125"/>
    <col bestFit="1" customWidth="1" min="3600" max="3601" style="1" width="9.140625"/>
    <col bestFit="1" customWidth="1" min="3602" max="3602" style="1" width="10.5703125"/>
    <col customWidth="1" min="3603" max="3603" style="1" width="11.28515625"/>
    <col min="3604" max="3840" style="1" width="9.140625"/>
    <col customWidth="1" min="3841" max="3841" style="1" width="103.85546875"/>
    <col customWidth="1" min="3842" max="3850" style="1" width="19.7109375"/>
    <col customWidth="1" min="3851" max="3852" style="1" width="10.7109375"/>
    <col bestFit="1" customWidth="1" min="3853" max="3853" style="1" width="9.140625"/>
    <col customWidth="1" min="3854" max="3854" style="1" width="12.85546875"/>
    <col customWidth="1" min="3855" max="3855" style="1" width="23.42578125"/>
    <col bestFit="1" customWidth="1" min="3856" max="3857" style="1" width="9.140625"/>
    <col bestFit="1" customWidth="1" min="3858" max="3858" style="1" width="10.5703125"/>
    <col customWidth="1" min="3859" max="3859" style="1" width="11.28515625"/>
    <col min="3860" max="4096" style="1" width="9.140625"/>
    <col customWidth="1" min="4097" max="4097" style="1" width="103.85546875"/>
    <col customWidth="1" min="4098" max="4106" style="1" width="19.7109375"/>
    <col customWidth="1" min="4107" max="4108" style="1" width="10.7109375"/>
    <col bestFit="1" customWidth="1" min="4109" max="4109" style="1" width="9.140625"/>
    <col customWidth="1" min="4110" max="4110" style="1" width="12.85546875"/>
    <col customWidth="1" min="4111" max="4111" style="1" width="23.42578125"/>
    <col bestFit="1" customWidth="1" min="4112" max="4113" style="1" width="9.140625"/>
    <col bestFit="1" customWidth="1" min="4114" max="4114" style="1" width="10.5703125"/>
    <col customWidth="1" min="4115" max="4115" style="1" width="11.28515625"/>
    <col min="4116" max="4352" style="1" width="9.140625"/>
    <col customWidth="1" min="4353" max="4353" style="1" width="103.85546875"/>
    <col customWidth="1" min="4354" max="4362" style="1" width="19.7109375"/>
    <col customWidth="1" min="4363" max="4364" style="1" width="10.7109375"/>
    <col bestFit="1" customWidth="1" min="4365" max="4365" style="1" width="9.140625"/>
    <col customWidth="1" min="4366" max="4366" style="1" width="12.85546875"/>
    <col customWidth="1" min="4367" max="4367" style="1" width="23.42578125"/>
    <col bestFit="1" customWidth="1" min="4368" max="4369" style="1" width="9.140625"/>
    <col bestFit="1" customWidth="1" min="4370" max="4370" style="1" width="10.5703125"/>
    <col customWidth="1" min="4371" max="4371" style="1" width="11.28515625"/>
    <col min="4372" max="4608" style="1" width="9.140625"/>
    <col customWidth="1" min="4609" max="4609" style="1" width="103.85546875"/>
    <col customWidth="1" min="4610" max="4618" style="1" width="19.7109375"/>
    <col customWidth="1" min="4619" max="4620" style="1" width="10.7109375"/>
    <col bestFit="1" customWidth="1" min="4621" max="4621" style="1" width="9.140625"/>
    <col customWidth="1" min="4622" max="4622" style="1" width="12.85546875"/>
    <col customWidth="1" min="4623" max="4623" style="1" width="23.42578125"/>
    <col bestFit="1" customWidth="1" min="4624" max="4625" style="1" width="9.140625"/>
    <col bestFit="1" customWidth="1" min="4626" max="4626" style="1" width="10.5703125"/>
    <col customWidth="1" min="4627" max="4627" style="1" width="11.28515625"/>
    <col min="4628" max="4864" style="1" width="9.140625"/>
    <col customWidth="1" min="4865" max="4865" style="1" width="103.85546875"/>
    <col customWidth="1" min="4866" max="4874" style="1" width="19.7109375"/>
    <col customWidth="1" min="4875" max="4876" style="1" width="10.7109375"/>
    <col bestFit="1" customWidth="1" min="4877" max="4877" style="1" width="9.140625"/>
    <col customWidth="1" min="4878" max="4878" style="1" width="12.85546875"/>
    <col customWidth="1" min="4879" max="4879" style="1" width="23.42578125"/>
    <col bestFit="1" customWidth="1" min="4880" max="4881" style="1" width="9.140625"/>
    <col bestFit="1" customWidth="1" min="4882" max="4882" style="1" width="10.5703125"/>
    <col customWidth="1" min="4883" max="4883" style="1" width="11.28515625"/>
    <col min="4884" max="5120" style="1" width="9.140625"/>
    <col customWidth="1" min="5121" max="5121" style="1" width="103.85546875"/>
    <col customWidth="1" min="5122" max="5130" style="1" width="19.7109375"/>
    <col customWidth="1" min="5131" max="5132" style="1" width="10.7109375"/>
    <col bestFit="1" customWidth="1" min="5133" max="5133" style="1" width="9.140625"/>
    <col customWidth="1" min="5134" max="5134" style="1" width="12.85546875"/>
    <col customWidth="1" min="5135" max="5135" style="1" width="23.42578125"/>
    <col bestFit="1" customWidth="1" min="5136" max="5137" style="1" width="9.140625"/>
    <col bestFit="1" customWidth="1" min="5138" max="5138" style="1" width="10.5703125"/>
    <col customWidth="1" min="5139" max="5139" style="1" width="11.28515625"/>
    <col min="5140" max="5376" style="1" width="9.140625"/>
    <col customWidth="1" min="5377" max="5377" style="1" width="103.85546875"/>
    <col customWidth="1" min="5378" max="5386" style="1" width="19.7109375"/>
    <col customWidth="1" min="5387" max="5388" style="1" width="10.7109375"/>
    <col bestFit="1" customWidth="1" min="5389" max="5389" style="1" width="9.140625"/>
    <col customWidth="1" min="5390" max="5390" style="1" width="12.85546875"/>
    <col customWidth="1" min="5391" max="5391" style="1" width="23.42578125"/>
    <col bestFit="1" customWidth="1" min="5392" max="5393" style="1" width="9.140625"/>
    <col bestFit="1" customWidth="1" min="5394" max="5394" style="1" width="10.5703125"/>
    <col customWidth="1" min="5395" max="5395" style="1" width="11.28515625"/>
    <col min="5396" max="5632" style="1" width="9.140625"/>
    <col customWidth="1" min="5633" max="5633" style="1" width="103.85546875"/>
    <col customWidth="1" min="5634" max="5642" style="1" width="19.7109375"/>
    <col customWidth="1" min="5643" max="5644" style="1" width="10.7109375"/>
    <col bestFit="1" customWidth="1" min="5645" max="5645" style="1" width="9.140625"/>
    <col customWidth="1" min="5646" max="5646" style="1" width="12.85546875"/>
    <col customWidth="1" min="5647" max="5647" style="1" width="23.42578125"/>
    <col bestFit="1" customWidth="1" min="5648" max="5649" style="1" width="9.140625"/>
    <col bestFit="1" customWidth="1" min="5650" max="5650" style="1" width="10.5703125"/>
    <col customWidth="1" min="5651" max="5651" style="1" width="11.28515625"/>
    <col min="5652" max="5888" style="1" width="9.140625"/>
    <col customWidth="1" min="5889" max="5889" style="1" width="103.85546875"/>
    <col customWidth="1" min="5890" max="5898" style="1" width="19.7109375"/>
    <col customWidth="1" min="5899" max="5900" style="1" width="10.7109375"/>
    <col bestFit="1" customWidth="1" min="5901" max="5901" style="1" width="9.140625"/>
    <col customWidth="1" min="5902" max="5902" style="1" width="12.85546875"/>
    <col customWidth="1" min="5903" max="5903" style="1" width="23.42578125"/>
    <col bestFit="1" customWidth="1" min="5904" max="5905" style="1" width="9.140625"/>
    <col bestFit="1" customWidth="1" min="5906" max="5906" style="1" width="10.5703125"/>
    <col customWidth="1" min="5907" max="5907" style="1" width="11.28515625"/>
    <col min="5908" max="6144" style="1" width="9.140625"/>
    <col customWidth="1" min="6145" max="6145" style="1" width="103.85546875"/>
    <col customWidth="1" min="6146" max="6154" style="1" width="19.7109375"/>
    <col customWidth="1" min="6155" max="6156" style="1" width="10.7109375"/>
    <col bestFit="1" customWidth="1" min="6157" max="6157" style="1" width="9.140625"/>
    <col customWidth="1" min="6158" max="6158" style="1" width="12.85546875"/>
    <col customWidth="1" min="6159" max="6159" style="1" width="23.42578125"/>
    <col bestFit="1" customWidth="1" min="6160" max="6161" style="1" width="9.140625"/>
    <col bestFit="1" customWidth="1" min="6162" max="6162" style="1" width="10.5703125"/>
    <col customWidth="1" min="6163" max="6163" style="1" width="11.28515625"/>
    <col min="6164" max="6400" style="1" width="9.140625"/>
    <col customWidth="1" min="6401" max="6401" style="1" width="103.85546875"/>
    <col customWidth="1" min="6402" max="6410" style="1" width="19.7109375"/>
    <col customWidth="1" min="6411" max="6412" style="1" width="10.7109375"/>
    <col bestFit="1" customWidth="1" min="6413" max="6413" style="1" width="9.140625"/>
    <col customWidth="1" min="6414" max="6414" style="1" width="12.85546875"/>
    <col customWidth="1" min="6415" max="6415" style="1" width="23.42578125"/>
    <col bestFit="1" customWidth="1" min="6416" max="6417" style="1" width="9.140625"/>
    <col bestFit="1" customWidth="1" min="6418" max="6418" style="1" width="10.5703125"/>
    <col customWidth="1" min="6419" max="6419" style="1" width="11.28515625"/>
    <col min="6420" max="6656" style="1" width="9.140625"/>
    <col customWidth="1" min="6657" max="6657" style="1" width="103.85546875"/>
    <col customWidth="1" min="6658" max="6666" style="1" width="19.7109375"/>
    <col customWidth="1" min="6667" max="6668" style="1" width="10.7109375"/>
    <col bestFit="1" customWidth="1" min="6669" max="6669" style="1" width="9.140625"/>
    <col customWidth="1" min="6670" max="6670" style="1" width="12.85546875"/>
    <col customWidth="1" min="6671" max="6671" style="1" width="23.42578125"/>
    <col bestFit="1" customWidth="1" min="6672" max="6673" style="1" width="9.140625"/>
    <col bestFit="1" customWidth="1" min="6674" max="6674" style="1" width="10.5703125"/>
    <col customWidth="1" min="6675" max="6675" style="1" width="11.28515625"/>
    <col min="6676" max="6912" style="1" width="9.140625"/>
    <col customWidth="1" min="6913" max="6913" style="1" width="103.85546875"/>
    <col customWidth="1" min="6914" max="6922" style="1" width="19.7109375"/>
    <col customWidth="1" min="6923" max="6924" style="1" width="10.7109375"/>
    <col bestFit="1" customWidth="1" min="6925" max="6925" style="1" width="9.140625"/>
    <col customWidth="1" min="6926" max="6926" style="1" width="12.85546875"/>
    <col customWidth="1" min="6927" max="6927" style="1" width="23.42578125"/>
    <col bestFit="1" customWidth="1" min="6928" max="6929" style="1" width="9.140625"/>
    <col bestFit="1" customWidth="1" min="6930" max="6930" style="1" width="10.5703125"/>
    <col customWidth="1" min="6931" max="6931" style="1" width="11.28515625"/>
    <col min="6932" max="7168" style="1" width="9.140625"/>
    <col customWidth="1" min="7169" max="7169" style="1" width="103.85546875"/>
    <col customWidth="1" min="7170" max="7178" style="1" width="19.7109375"/>
    <col customWidth="1" min="7179" max="7180" style="1" width="10.7109375"/>
    <col bestFit="1" customWidth="1" min="7181" max="7181" style="1" width="9.140625"/>
    <col customWidth="1" min="7182" max="7182" style="1" width="12.85546875"/>
    <col customWidth="1" min="7183" max="7183" style="1" width="23.42578125"/>
    <col bestFit="1" customWidth="1" min="7184" max="7185" style="1" width="9.140625"/>
    <col bestFit="1" customWidth="1" min="7186" max="7186" style="1" width="10.5703125"/>
    <col customWidth="1" min="7187" max="7187" style="1" width="11.28515625"/>
    <col min="7188" max="7424" style="1" width="9.140625"/>
    <col customWidth="1" min="7425" max="7425" style="1" width="103.85546875"/>
    <col customWidth="1" min="7426" max="7434" style="1" width="19.7109375"/>
    <col customWidth="1" min="7435" max="7436" style="1" width="10.7109375"/>
    <col bestFit="1" customWidth="1" min="7437" max="7437" style="1" width="9.140625"/>
    <col customWidth="1" min="7438" max="7438" style="1" width="12.85546875"/>
    <col customWidth="1" min="7439" max="7439" style="1" width="23.42578125"/>
    <col bestFit="1" customWidth="1" min="7440" max="7441" style="1" width="9.140625"/>
    <col bestFit="1" customWidth="1" min="7442" max="7442" style="1" width="10.5703125"/>
    <col customWidth="1" min="7443" max="7443" style="1" width="11.28515625"/>
    <col min="7444" max="7680" style="1" width="9.140625"/>
    <col customWidth="1" min="7681" max="7681" style="1" width="103.85546875"/>
    <col customWidth="1" min="7682" max="7690" style="1" width="19.7109375"/>
    <col customWidth="1" min="7691" max="7692" style="1" width="10.7109375"/>
    <col bestFit="1" customWidth="1" min="7693" max="7693" style="1" width="9.140625"/>
    <col customWidth="1" min="7694" max="7694" style="1" width="12.85546875"/>
    <col customWidth="1" min="7695" max="7695" style="1" width="23.42578125"/>
    <col bestFit="1" customWidth="1" min="7696" max="7697" style="1" width="9.140625"/>
    <col bestFit="1" customWidth="1" min="7698" max="7698" style="1" width="10.5703125"/>
    <col customWidth="1" min="7699" max="7699" style="1" width="11.28515625"/>
    <col min="7700" max="7936" style="1" width="9.140625"/>
    <col customWidth="1" min="7937" max="7937" style="1" width="103.85546875"/>
    <col customWidth="1" min="7938" max="7946" style="1" width="19.7109375"/>
    <col customWidth="1" min="7947" max="7948" style="1" width="10.7109375"/>
    <col bestFit="1" customWidth="1" min="7949" max="7949" style="1" width="9.140625"/>
    <col customWidth="1" min="7950" max="7950" style="1" width="12.85546875"/>
    <col customWidth="1" min="7951" max="7951" style="1" width="23.42578125"/>
    <col bestFit="1" customWidth="1" min="7952" max="7953" style="1" width="9.140625"/>
    <col bestFit="1" customWidth="1" min="7954" max="7954" style="1" width="10.5703125"/>
    <col customWidth="1" min="7955" max="7955" style="1" width="11.28515625"/>
    <col min="7956" max="8192" style="1" width="9.140625"/>
    <col customWidth="1" min="8193" max="8193" style="1" width="103.85546875"/>
    <col customWidth="1" min="8194" max="8202" style="1" width="19.7109375"/>
    <col customWidth="1" min="8203" max="8204" style="1" width="10.7109375"/>
    <col bestFit="1" customWidth="1" min="8205" max="8205" style="1" width="9.140625"/>
    <col customWidth="1" min="8206" max="8206" style="1" width="12.85546875"/>
    <col customWidth="1" min="8207" max="8207" style="1" width="23.42578125"/>
    <col bestFit="1" customWidth="1" min="8208" max="8209" style="1" width="9.140625"/>
    <col bestFit="1" customWidth="1" min="8210" max="8210" style="1" width="10.5703125"/>
    <col customWidth="1" min="8211" max="8211" style="1" width="11.28515625"/>
    <col min="8212" max="8448" style="1" width="9.140625"/>
    <col customWidth="1" min="8449" max="8449" style="1" width="103.85546875"/>
    <col customWidth="1" min="8450" max="8458" style="1" width="19.7109375"/>
    <col customWidth="1" min="8459" max="8460" style="1" width="10.7109375"/>
    <col bestFit="1" customWidth="1" min="8461" max="8461" style="1" width="9.140625"/>
    <col customWidth="1" min="8462" max="8462" style="1" width="12.85546875"/>
    <col customWidth="1" min="8463" max="8463" style="1" width="23.42578125"/>
    <col bestFit="1" customWidth="1" min="8464" max="8465" style="1" width="9.140625"/>
    <col bestFit="1" customWidth="1" min="8466" max="8466" style="1" width="10.5703125"/>
    <col customWidth="1" min="8467" max="8467" style="1" width="11.28515625"/>
    <col min="8468" max="8704" style="1" width="9.140625"/>
    <col customWidth="1" min="8705" max="8705" style="1" width="103.85546875"/>
    <col customWidth="1" min="8706" max="8714" style="1" width="19.7109375"/>
    <col customWidth="1" min="8715" max="8716" style="1" width="10.7109375"/>
    <col bestFit="1" customWidth="1" min="8717" max="8717" style="1" width="9.140625"/>
    <col customWidth="1" min="8718" max="8718" style="1" width="12.85546875"/>
    <col customWidth="1" min="8719" max="8719" style="1" width="23.42578125"/>
    <col bestFit="1" customWidth="1" min="8720" max="8721" style="1" width="9.140625"/>
    <col bestFit="1" customWidth="1" min="8722" max="8722" style="1" width="10.5703125"/>
    <col customWidth="1" min="8723" max="8723" style="1" width="11.28515625"/>
    <col min="8724" max="8960" style="1" width="9.140625"/>
    <col customWidth="1" min="8961" max="8961" style="1" width="103.85546875"/>
    <col customWidth="1" min="8962" max="8970" style="1" width="19.7109375"/>
    <col customWidth="1" min="8971" max="8972" style="1" width="10.7109375"/>
    <col bestFit="1" customWidth="1" min="8973" max="8973" style="1" width="9.140625"/>
    <col customWidth="1" min="8974" max="8974" style="1" width="12.85546875"/>
    <col customWidth="1" min="8975" max="8975" style="1" width="23.42578125"/>
    <col bestFit="1" customWidth="1" min="8976" max="8977" style="1" width="9.140625"/>
    <col bestFit="1" customWidth="1" min="8978" max="8978" style="1" width="10.5703125"/>
    <col customWidth="1" min="8979" max="8979" style="1" width="11.28515625"/>
    <col min="8980" max="9216" style="1" width="9.140625"/>
    <col customWidth="1" min="9217" max="9217" style="1" width="103.85546875"/>
    <col customWidth="1" min="9218" max="9226" style="1" width="19.7109375"/>
    <col customWidth="1" min="9227" max="9228" style="1" width="10.7109375"/>
    <col bestFit="1" customWidth="1" min="9229" max="9229" style="1" width="9.140625"/>
    <col customWidth="1" min="9230" max="9230" style="1" width="12.85546875"/>
    <col customWidth="1" min="9231" max="9231" style="1" width="23.42578125"/>
    <col bestFit="1" customWidth="1" min="9232" max="9233" style="1" width="9.140625"/>
    <col bestFit="1" customWidth="1" min="9234" max="9234" style="1" width="10.5703125"/>
    <col customWidth="1" min="9235" max="9235" style="1" width="11.28515625"/>
    <col min="9236" max="9472" style="1" width="9.140625"/>
    <col customWidth="1" min="9473" max="9473" style="1" width="103.85546875"/>
    <col customWidth="1" min="9474" max="9482" style="1" width="19.7109375"/>
    <col customWidth="1" min="9483" max="9484" style="1" width="10.7109375"/>
    <col bestFit="1" customWidth="1" min="9485" max="9485" style="1" width="9.140625"/>
    <col customWidth="1" min="9486" max="9486" style="1" width="12.85546875"/>
    <col customWidth="1" min="9487" max="9487" style="1" width="23.42578125"/>
    <col bestFit="1" customWidth="1" min="9488" max="9489" style="1" width="9.140625"/>
    <col bestFit="1" customWidth="1" min="9490" max="9490" style="1" width="10.5703125"/>
    <col customWidth="1" min="9491" max="9491" style="1" width="11.28515625"/>
    <col min="9492" max="9728" style="1" width="9.140625"/>
    <col customWidth="1" min="9729" max="9729" style="1" width="103.85546875"/>
    <col customWidth="1" min="9730" max="9738" style="1" width="19.7109375"/>
    <col customWidth="1" min="9739" max="9740" style="1" width="10.7109375"/>
    <col bestFit="1" customWidth="1" min="9741" max="9741" style="1" width="9.140625"/>
    <col customWidth="1" min="9742" max="9742" style="1" width="12.85546875"/>
    <col customWidth="1" min="9743" max="9743" style="1" width="23.42578125"/>
    <col bestFit="1" customWidth="1" min="9744" max="9745" style="1" width="9.140625"/>
    <col bestFit="1" customWidth="1" min="9746" max="9746" style="1" width="10.5703125"/>
    <col customWidth="1" min="9747" max="9747" style="1" width="11.28515625"/>
    <col min="9748" max="9984" style="1" width="9.140625"/>
    <col customWidth="1" min="9985" max="9985" style="1" width="103.85546875"/>
    <col customWidth="1" min="9986" max="9994" style="1" width="19.7109375"/>
    <col customWidth="1" min="9995" max="9996" style="1" width="10.7109375"/>
    <col bestFit="1" customWidth="1" min="9997" max="9997" style="1" width="9.140625"/>
    <col customWidth="1" min="9998" max="9998" style="1" width="12.85546875"/>
    <col customWidth="1" min="9999" max="9999" style="1" width="23.42578125"/>
    <col bestFit="1" customWidth="1" min="10000" max="10001" style="1" width="9.140625"/>
    <col bestFit="1" customWidth="1" min="10002" max="10002" style="1" width="10.5703125"/>
    <col customWidth="1" min="10003" max="10003" style="1" width="11.28515625"/>
    <col min="10004" max="10240" style="1" width="9.140625"/>
    <col customWidth="1" min="10241" max="10241" style="1" width="103.85546875"/>
    <col customWidth="1" min="10242" max="10250" style="1" width="19.7109375"/>
    <col customWidth="1" min="10251" max="10252" style="1" width="10.7109375"/>
    <col bestFit="1" customWidth="1" min="10253" max="10253" style="1" width="9.140625"/>
    <col customWidth="1" min="10254" max="10254" style="1" width="12.85546875"/>
    <col customWidth="1" min="10255" max="10255" style="1" width="23.42578125"/>
    <col bestFit="1" customWidth="1" min="10256" max="10257" style="1" width="9.140625"/>
    <col bestFit="1" customWidth="1" min="10258" max="10258" style="1" width="10.5703125"/>
    <col customWidth="1" min="10259" max="10259" style="1" width="11.28515625"/>
    <col min="10260" max="10496" style="1" width="9.140625"/>
    <col customWidth="1" min="10497" max="10497" style="1" width="103.85546875"/>
    <col customWidth="1" min="10498" max="10506" style="1" width="19.7109375"/>
    <col customWidth="1" min="10507" max="10508" style="1" width="10.7109375"/>
    <col bestFit="1" customWidth="1" min="10509" max="10509" style="1" width="9.140625"/>
    <col customWidth="1" min="10510" max="10510" style="1" width="12.85546875"/>
    <col customWidth="1" min="10511" max="10511" style="1" width="23.42578125"/>
    <col bestFit="1" customWidth="1" min="10512" max="10513" style="1" width="9.140625"/>
    <col bestFit="1" customWidth="1" min="10514" max="10514" style="1" width="10.5703125"/>
    <col customWidth="1" min="10515" max="10515" style="1" width="11.28515625"/>
    <col min="10516" max="10752" style="1" width="9.140625"/>
    <col customWidth="1" min="10753" max="10753" style="1" width="103.85546875"/>
    <col customWidth="1" min="10754" max="10762" style="1" width="19.7109375"/>
    <col customWidth="1" min="10763" max="10764" style="1" width="10.7109375"/>
    <col bestFit="1" customWidth="1" min="10765" max="10765" style="1" width="9.140625"/>
    <col customWidth="1" min="10766" max="10766" style="1" width="12.85546875"/>
    <col customWidth="1" min="10767" max="10767" style="1" width="23.42578125"/>
    <col bestFit="1" customWidth="1" min="10768" max="10769" style="1" width="9.140625"/>
    <col bestFit="1" customWidth="1" min="10770" max="10770" style="1" width="10.5703125"/>
    <col customWidth="1" min="10771" max="10771" style="1" width="11.28515625"/>
    <col min="10772" max="11008" style="1" width="9.140625"/>
    <col customWidth="1" min="11009" max="11009" style="1" width="103.85546875"/>
    <col customWidth="1" min="11010" max="11018" style="1" width="19.7109375"/>
    <col customWidth="1" min="11019" max="11020" style="1" width="10.7109375"/>
    <col bestFit="1" customWidth="1" min="11021" max="11021" style="1" width="9.140625"/>
    <col customWidth="1" min="11022" max="11022" style="1" width="12.85546875"/>
    <col customWidth="1" min="11023" max="11023" style="1" width="23.42578125"/>
    <col bestFit="1" customWidth="1" min="11024" max="11025" style="1" width="9.140625"/>
    <col bestFit="1" customWidth="1" min="11026" max="11026" style="1" width="10.5703125"/>
    <col customWidth="1" min="11027" max="11027" style="1" width="11.28515625"/>
    <col min="11028" max="11264" style="1" width="9.140625"/>
    <col customWidth="1" min="11265" max="11265" style="1" width="103.85546875"/>
    <col customWidth="1" min="11266" max="11274" style="1" width="19.7109375"/>
    <col customWidth="1" min="11275" max="11276" style="1" width="10.7109375"/>
    <col bestFit="1" customWidth="1" min="11277" max="11277" style="1" width="9.140625"/>
    <col customWidth="1" min="11278" max="11278" style="1" width="12.85546875"/>
    <col customWidth="1" min="11279" max="11279" style="1" width="23.42578125"/>
    <col bestFit="1" customWidth="1" min="11280" max="11281" style="1" width="9.140625"/>
    <col bestFit="1" customWidth="1" min="11282" max="11282" style="1" width="10.5703125"/>
    <col customWidth="1" min="11283" max="11283" style="1" width="11.28515625"/>
    <col min="11284" max="11520" style="1" width="9.140625"/>
    <col customWidth="1" min="11521" max="11521" style="1" width="103.85546875"/>
    <col customWidth="1" min="11522" max="11530" style="1" width="19.7109375"/>
    <col customWidth="1" min="11531" max="11532" style="1" width="10.7109375"/>
    <col bestFit="1" customWidth="1" min="11533" max="11533" style="1" width="9.140625"/>
    <col customWidth="1" min="11534" max="11534" style="1" width="12.85546875"/>
    <col customWidth="1" min="11535" max="11535" style="1" width="23.42578125"/>
    <col bestFit="1" customWidth="1" min="11536" max="11537" style="1" width="9.140625"/>
    <col bestFit="1" customWidth="1" min="11538" max="11538" style="1" width="10.5703125"/>
    <col customWidth="1" min="11539" max="11539" style="1" width="11.28515625"/>
    <col min="11540" max="11776" style="1" width="9.140625"/>
    <col customWidth="1" min="11777" max="11777" style="1" width="103.85546875"/>
    <col customWidth="1" min="11778" max="11786" style="1" width="19.7109375"/>
    <col customWidth="1" min="11787" max="11788" style="1" width="10.7109375"/>
    <col bestFit="1" customWidth="1" min="11789" max="11789" style="1" width="9.140625"/>
    <col customWidth="1" min="11790" max="11790" style="1" width="12.85546875"/>
    <col customWidth="1" min="11791" max="11791" style="1" width="23.42578125"/>
    <col bestFit="1" customWidth="1" min="11792" max="11793" style="1" width="9.140625"/>
    <col bestFit="1" customWidth="1" min="11794" max="11794" style="1" width="10.5703125"/>
    <col customWidth="1" min="11795" max="11795" style="1" width="11.28515625"/>
    <col min="11796" max="12032" style="1" width="9.140625"/>
    <col customWidth="1" min="12033" max="12033" style="1" width="103.85546875"/>
    <col customWidth="1" min="12034" max="12042" style="1" width="19.7109375"/>
    <col customWidth="1" min="12043" max="12044" style="1" width="10.7109375"/>
    <col bestFit="1" customWidth="1" min="12045" max="12045" style="1" width="9.140625"/>
    <col customWidth="1" min="12046" max="12046" style="1" width="12.85546875"/>
    <col customWidth="1" min="12047" max="12047" style="1" width="23.42578125"/>
    <col bestFit="1" customWidth="1" min="12048" max="12049" style="1" width="9.140625"/>
    <col bestFit="1" customWidth="1" min="12050" max="12050" style="1" width="10.5703125"/>
    <col customWidth="1" min="12051" max="12051" style="1" width="11.28515625"/>
    <col min="12052" max="12288" style="1" width="9.140625"/>
    <col customWidth="1" min="12289" max="12289" style="1" width="103.85546875"/>
    <col customWidth="1" min="12290" max="12298" style="1" width="19.7109375"/>
    <col customWidth="1" min="12299" max="12300" style="1" width="10.7109375"/>
    <col bestFit="1" customWidth="1" min="12301" max="12301" style="1" width="9.140625"/>
    <col customWidth="1" min="12302" max="12302" style="1" width="12.85546875"/>
    <col customWidth="1" min="12303" max="12303" style="1" width="23.42578125"/>
    <col bestFit="1" customWidth="1" min="12304" max="12305" style="1" width="9.140625"/>
    <col bestFit="1" customWidth="1" min="12306" max="12306" style="1" width="10.5703125"/>
    <col customWidth="1" min="12307" max="12307" style="1" width="11.28515625"/>
    <col min="12308" max="12544" style="1" width="9.140625"/>
    <col customWidth="1" min="12545" max="12545" style="1" width="103.85546875"/>
    <col customWidth="1" min="12546" max="12554" style="1" width="19.7109375"/>
    <col customWidth="1" min="12555" max="12556" style="1" width="10.7109375"/>
    <col bestFit="1" customWidth="1" min="12557" max="12557" style="1" width="9.140625"/>
    <col customWidth="1" min="12558" max="12558" style="1" width="12.85546875"/>
    <col customWidth="1" min="12559" max="12559" style="1" width="23.42578125"/>
    <col bestFit="1" customWidth="1" min="12560" max="12561" style="1" width="9.140625"/>
    <col bestFit="1" customWidth="1" min="12562" max="12562" style="1" width="10.5703125"/>
    <col customWidth="1" min="12563" max="12563" style="1" width="11.28515625"/>
    <col min="12564" max="12800" style="1" width="9.140625"/>
    <col customWidth="1" min="12801" max="12801" style="1" width="103.85546875"/>
    <col customWidth="1" min="12802" max="12810" style="1" width="19.7109375"/>
    <col customWidth="1" min="12811" max="12812" style="1" width="10.7109375"/>
    <col bestFit="1" customWidth="1" min="12813" max="12813" style="1" width="9.140625"/>
    <col customWidth="1" min="12814" max="12814" style="1" width="12.85546875"/>
    <col customWidth="1" min="12815" max="12815" style="1" width="23.42578125"/>
    <col bestFit="1" customWidth="1" min="12816" max="12817" style="1" width="9.140625"/>
    <col bestFit="1" customWidth="1" min="12818" max="12818" style="1" width="10.5703125"/>
    <col customWidth="1" min="12819" max="12819" style="1" width="11.28515625"/>
    <col min="12820" max="13056" style="1" width="9.140625"/>
    <col customWidth="1" min="13057" max="13057" style="1" width="103.85546875"/>
    <col customWidth="1" min="13058" max="13066" style="1" width="19.7109375"/>
    <col customWidth="1" min="13067" max="13068" style="1" width="10.7109375"/>
    <col bestFit="1" customWidth="1" min="13069" max="13069" style="1" width="9.140625"/>
    <col customWidth="1" min="13070" max="13070" style="1" width="12.85546875"/>
    <col customWidth="1" min="13071" max="13071" style="1" width="23.42578125"/>
    <col bestFit="1" customWidth="1" min="13072" max="13073" style="1" width="9.140625"/>
    <col bestFit="1" customWidth="1" min="13074" max="13074" style="1" width="10.5703125"/>
    <col customWidth="1" min="13075" max="13075" style="1" width="11.28515625"/>
    <col min="13076" max="13312" style="1" width="9.140625"/>
    <col customWidth="1" min="13313" max="13313" style="1" width="103.85546875"/>
    <col customWidth="1" min="13314" max="13322" style="1" width="19.7109375"/>
    <col customWidth="1" min="13323" max="13324" style="1" width="10.7109375"/>
    <col bestFit="1" customWidth="1" min="13325" max="13325" style="1" width="9.140625"/>
    <col customWidth="1" min="13326" max="13326" style="1" width="12.85546875"/>
    <col customWidth="1" min="13327" max="13327" style="1" width="23.42578125"/>
    <col bestFit="1" customWidth="1" min="13328" max="13329" style="1" width="9.140625"/>
    <col bestFit="1" customWidth="1" min="13330" max="13330" style="1" width="10.5703125"/>
    <col customWidth="1" min="13331" max="13331" style="1" width="11.28515625"/>
    <col min="13332" max="13568" style="1" width="9.140625"/>
    <col customWidth="1" min="13569" max="13569" style="1" width="103.85546875"/>
    <col customWidth="1" min="13570" max="13578" style="1" width="19.7109375"/>
    <col customWidth="1" min="13579" max="13580" style="1" width="10.7109375"/>
    <col bestFit="1" customWidth="1" min="13581" max="13581" style="1" width="9.140625"/>
    <col customWidth="1" min="13582" max="13582" style="1" width="12.85546875"/>
    <col customWidth="1" min="13583" max="13583" style="1" width="23.42578125"/>
    <col bestFit="1" customWidth="1" min="13584" max="13585" style="1" width="9.140625"/>
    <col bestFit="1" customWidth="1" min="13586" max="13586" style="1" width="10.5703125"/>
    <col customWidth="1" min="13587" max="13587" style="1" width="11.28515625"/>
    <col min="13588" max="13824" style="1" width="9.140625"/>
    <col customWidth="1" min="13825" max="13825" style="1" width="103.85546875"/>
    <col customWidth="1" min="13826" max="13834" style="1" width="19.7109375"/>
    <col customWidth="1" min="13835" max="13836" style="1" width="10.7109375"/>
    <col bestFit="1" customWidth="1" min="13837" max="13837" style="1" width="9.140625"/>
    <col customWidth="1" min="13838" max="13838" style="1" width="12.85546875"/>
    <col customWidth="1" min="13839" max="13839" style="1" width="23.42578125"/>
    <col bestFit="1" customWidth="1" min="13840" max="13841" style="1" width="9.140625"/>
    <col bestFit="1" customWidth="1" min="13842" max="13842" style="1" width="10.5703125"/>
    <col customWidth="1" min="13843" max="13843" style="1" width="11.28515625"/>
    <col min="13844" max="14080" style="1" width="9.140625"/>
    <col customWidth="1" min="14081" max="14081" style="1" width="103.85546875"/>
    <col customWidth="1" min="14082" max="14090" style="1" width="19.7109375"/>
    <col customWidth="1" min="14091" max="14092" style="1" width="10.7109375"/>
    <col bestFit="1" customWidth="1" min="14093" max="14093" style="1" width="9.140625"/>
    <col customWidth="1" min="14094" max="14094" style="1" width="12.85546875"/>
    <col customWidth="1" min="14095" max="14095" style="1" width="23.42578125"/>
    <col bestFit="1" customWidth="1" min="14096" max="14097" style="1" width="9.140625"/>
    <col bestFit="1" customWidth="1" min="14098" max="14098" style="1" width="10.5703125"/>
    <col customWidth="1" min="14099" max="14099" style="1" width="11.28515625"/>
    <col min="14100" max="14336" style="1" width="9.140625"/>
    <col customWidth="1" min="14337" max="14337" style="1" width="103.85546875"/>
    <col customWidth="1" min="14338" max="14346" style="1" width="19.7109375"/>
    <col customWidth="1" min="14347" max="14348" style="1" width="10.7109375"/>
    <col bestFit="1" customWidth="1" min="14349" max="14349" style="1" width="9.140625"/>
    <col customWidth="1" min="14350" max="14350" style="1" width="12.85546875"/>
    <col customWidth="1" min="14351" max="14351" style="1" width="23.42578125"/>
    <col bestFit="1" customWidth="1" min="14352" max="14353" style="1" width="9.140625"/>
    <col bestFit="1" customWidth="1" min="14354" max="14354" style="1" width="10.5703125"/>
    <col customWidth="1" min="14355" max="14355" style="1" width="11.28515625"/>
    <col min="14356" max="14592" style="1" width="9.140625"/>
    <col customWidth="1" min="14593" max="14593" style="1" width="103.85546875"/>
    <col customWidth="1" min="14594" max="14602" style="1" width="19.7109375"/>
    <col customWidth="1" min="14603" max="14604" style="1" width="10.7109375"/>
    <col bestFit="1" customWidth="1" min="14605" max="14605" style="1" width="9.140625"/>
    <col customWidth="1" min="14606" max="14606" style="1" width="12.85546875"/>
    <col customWidth="1" min="14607" max="14607" style="1" width="23.42578125"/>
    <col bestFit="1" customWidth="1" min="14608" max="14609" style="1" width="9.140625"/>
    <col bestFit="1" customWidth="1" min="14610" max="14610" style="1" width="10.5703125"/>
    <col customWidth="1" min="14611" max="14611" style="1" width="11.28515625"/>
    <col min="14612" max="14848" style="1" width="9.140625"/>
    <col customWidth="1" min="14849" max="14849" style="1" width="103.85546875"/>
    <col customWidth="1" min="14850" max="14858" style="1" width="19.7109375"/>
    <col customWidth="1" min="14859" max="14860" style="1" width="10.7109375"/>
    <col bestFit="1" customWidth="1" min="14861" max="14861" style="1" width="9.140625"/>
    <col customWidth="1" min="14862" max="14862" style="1" width="12.85546875"/>
    <col customWidth="1" min="14863" max="14863" style="1" width="23.42578125"/>
    <col bestFit="1" customWidth="1" min="14864" max="14865" style="1" width="9.140625"/>
    <col bestFit="1" customWidth="1" min="14866" max="14866" style="1" width="10.5703125"/>
    <col customWidth="1" min="14867" max="14867" style="1" width="11.28515625"/>
    <col min="14868" max="15104" style="1" width="9.140625"/>
    <col customWidth="1" min="15105" max="15105" style="1" width="103.85546875"/>
    <col customWidth="1" min="15106" max="15114" style="1" width="19.7109375"/>
    <col customWidth="1" min="15115" max="15116" style="1" width="10.7109375"/>
    <col bestFit="1" customWidth="1" min="15117" max="15117" style="1" width="9.140625"/>
    <col customWidth="1" min="15118" max="15118" style="1" width="12.85546875"/>
    <col customWidth="1" min="15119" max="15119" style="1" width="23.42578125"/>
    <col bestFit="1" customWidth="1" min="15120" max="15121" style="1" width="9.140625"/>
    <col bestFit="1" customWidth="1" min="15122" max="15122" style="1" width="10.5703125"/>
    <col customWidth="1" min="15123" max="15123" style="1" width="11.28515625"/>
    <col min="15124" max="15360" style="1" width="9.140625"/>
    <col customWidth="1" min="15361" max="15361" style="1" width="103.85546875"/>
    <col customWidth="1" min="15362" max="15370" style="1" width="19.7109375"/>
    <col customWidth="1" min="15371" max="15372" style="1" width="10.7109375"/>
    <col bestFit="1" customWidth="1" min="15373" max="15373" style="1" width="9.140625"/>
    <col customWidth="1" min="15374" max="15374" style="1" width="12.85546875"/>
    <col customWidth="1" min="15375" max="15375" style="1" width="23.42578125"/>
    <col bestFit="1" customWidth="1" min="15376" max="15377" style="1" width="9.140625"/>
    <col bestFit="1" customWidth="1" min="15378" max="15378" style="1" width="10.5703125"/>
    <col customWidth="1" min="15379" max="15379" style="1" width="11.28515625"/>
    <col min="15380" max="15616" style="1" width="9.140625"/>
    <col customWidth="1" min="15617" max="15617" style="1" width="103.85546875"/>
    <col customWidth="1" min="15618" max="15626" style="1" width="19.7109375"/>
    <col customWidth="1" min="15627" max="15628" style="1" width="10.7109375"/>
    <col bestFit="1" customWidth="1" min="15629" max="15629" style="1" width="9.140625"/>
    <col customWidth="1" min="15630" max="15630" style="1" width="12.85546875"/>
    <col customWidth="1" min="15631" max="15631" style="1" width="23.42578125"/>
    <col bestFit="1" customWidth="1" min="15632" max="15633" style="1" width="9.140625"/>
    <col bestFit="1" customWidth="1" min="15634" max="15634" style="1" width="10.5703125"/>
    <col customWidth="1" min="15635" max="15635" style="1" width="11.28515625"/>
    <col min="15636" max="15872" style="1" width="9.140625"/>
    <col customWidth="1" min="15873" max="15873" style="1" width="103.85546875"/>
    <col customWidth="1" min="15874" max="15882" style="1" width="19.7109375"/>
    <col customWidth="1" min="15883" max="15884" style="1" width="10.7109375"/>
    <col bestFit="1" customWidth="1" min="15885" max="15885" style="1" width="9.140625"/>
    <col customWidth="1" min="15886" max="15886" style="1" width="12.85546875"/>
    <col customWidth="1" min="15887" max="15887" style="1" width="23.42578125"/>
    <col bestFit="1" customWidth="1" min="15888" max="15889" style="1" width="9.140625"/>
    <col bestFit="1" customWidth="1" min="15890" max="15890" style="1" width="10.5703125"/>
    <col customWidth="1" min="15891" max="15891" style="1" width="11.28515625"/>
    <col min="15892" max="16128" style="1" width="9.140625"/>
    <col customWidth="1" min="16129" max="16129" style="1" width="103.85546875"/>
    <col customWidth="1" min="16130" max="16138" style="1" width="19.7109375"/>
    <col customWidth="1" min="16139" max="16140" style="1" width="10.7109375"/>
    <col bestFit="1" customWidth="1" min="16141" max="16141" style="1" width="9.140625"/>
    <col customWidth="1" min="16142" max="16142" style="1" width="12.85546875"/>
    <col customWidth="1" min="16143" max="16143" style="1" width="23.42578125"/>
    <col bestFit="1" customWidth="1" min="16144" max="16145" style="1" width="9.140625"/>
    <col bestFit="1" customWidth="1" min="16146" max="16146" style="1" width="10.5703125"/>
    <col customWidth="1" min="16147" max="16147" style="1" width="11.28515625"/>
    <col min="16148" max="16384" style="1" width="9.140625"/>
  </cols>
  <sheetData>
    <row r="1" ht="23.25">
      <c r="A1" s="137"/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</row>
    <row r="2" ht="23.25">
      <c r="A2" s="137" t="s">
        <v>371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ht="23.25">
      <c r="A3" s="695" t="s">
        <v>233</v>
      </c>
      <c r="B3" s="695"/>
      <c r="C3" s="695"/>
      <c r="D3" s="695"/>
      <c r="E3" s="695"/>
      <c r="F3" s="695"/>
      <c r="G3" s="695"/>
      <c r="H3" s="695"/>
      <c r="I3" s="695"/>
      <c r="J3" s="695"/>
      <c r="K3" s="562"/>
      <c r="L3" s="562"/>
      <c r="M3" s="562"/>
      <c r="N3" s="562"/>
      <c r="O3" s="562"/>
      <c r="P3" s="562"/>
    </row>
    <row r="4" ht="25.5" customHeight="1">
      <c r="A4" s="137" t="s">
        <v>372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</row>
    <row r="5" ht="23.25">
      <c r="A5" s="5"/>
    </row>
    <row r="6" ht="27" customHeight="1">
      <c r="A6" s="6" t="s">
        <v>3</v>
      </c>
      <c r="B6" s="914" t="s">
        <v>37</v>
      </c>
      <c r="C6" s="4777"/>
      <c r="D6" s="4778"/>
      <c r="E6" s="914" t="s">
        <v>45</v>
      </c>
      <c r="F6" s="4777"/>
      <c r="G6" s="4778"/>
      <c r="H6" s="10" t="s">
        <v>245</v>
      </c>
      <c r="I6" s="4593"/>
      <c r="J6" s="4594"/>
      <c r="K6" s="4595"/>
      <c r="L6" s="4595"/>
    </row>
    <row r="7" ht="23.25">
      <c r="A7" s="4596"/>
      <c r="B7" s="917" t="s">
        <v>66</v>
      </c>
      <c r="C7" s="4779"/>
      <c r="D7" s="4780"/>
      <c r="E7" s="917" t="s">
        <v>66</v>
      </c>
      <c r="F7" s="4779"/>
      <c r="G7" s="4780"/>
      <c r="H7" s="4603"/>
      <c r="I7" s="4604"/>
      <c r="J7" s="4605"/>
      <c r="K7" s="4595"/>
      <c r="L7" s="4595"/>
    </row>
    <row r="8" ht="55.5" customHeight="1">
      <c r="A8" s="4606"/>
      <c r="B8" s="581" t="s">
        <v>9</v>
      </c>
      <c r="C8" s="846" t="s">
        <v>10</v>
      </c>
      <c r="D8" s="582" t="s">
        <v>11</v>
      </c>
      <c r="E8" s="581" t="s">
        <v>9</v>
      </c>
      <c r="F8" s="846" t="s">
        <v>10</v>
      </c>
      <c r="G8" s="847" t="s">
        <v>11</v>
      </c>
      <c r="H8" s="581" t="s">
        <v>9</v>
      </c>
      <c r="I8" s="4856" t="s">
        <v>10</v>
      </c>
      <c r="J8" s="582" t="s">
        <v>11</v>
      </c>
      <c r="K8" s="4595"/>
      <c r="L8" s="4595"/>
    </row>
    <row r="9" ht="23.25">
      <c r="A9" s="884" t="s">
        <v>12</v>
      </c>
      <c r="B9" s="4857"/>
      <c r="C9" s="4858"/>
      <c r="D9" s="4859"/>
      <c r="E9" s="4857"/>
      <c r="F9" s="4858"/>
      <c r="G9" s="4859"/>
      <c r="H9" s="926"/>
      <c r="I9" s="4860"/>
      <c r="J9" s="928"/>
      <c r="K9" s="4595"/>
      <c r="L9" s="4595"/>
    </row>
    <row r="10" ht="36" customHeight="1">
      <c r="A10" s="4861" t="s">
        <v>360</v>
      </c>
      <c r="B10" s="4793">
        <v>0</v>
      </c>
      <c r="C10" s="4620">
        <v>0</v>
      </c>
      <c r="D10" s="4794">
        <v>0</v>
      </c>
      <c r="E10" s="4793">
        <v>0</v>
      </c>
      <c r="F10" s="4620">
        <v>3</v>
      </c>
      <c r="G10" s="4794">
        <v>3</v>
      </c>
      <c r="H10" s="4862">
        <f>B10+E10</f>
        <v>0</v>
      </c>
      <c r="I10" s="4863">
        <f>C10+F10</f>
        <v>3</v>
      </c>
      <c r="J10" s="4864">
        <f>H10+I10</f>
        <v>3</v>
      </c>
      <c r="K10" s="4595"/>
      <c r="L10" s="4595"/>
    </row>
    <row r="11" ht="24">
      <c r="A11" s="612" t="s">
        <v>30</v>
      </c>
      <c r="B11" s="4676">
        <f t="shared" ref="B11:J11" si="965">SUM(B10:B10)</f>
        <v>0</v>
      </c>
      <c r="C11" s="4676">
        <f t="shared" si="965"/>
        <v>0</v>
      </c>
      <c r="D11" s="4625">
        <f t="shared" si="965"/>
        <v>0</v>
      </c>
      <c r="E11" s="4676">
        <f t="shared" si="965"/>
        <v>0</v>
      </c>
      <c r="F11" s="4676">
        <f t="shared" si="965"/>
        <v>3</v>
      </c>
      <c r="G11" s="4625">
        <f t="shared" si="965"/>
        <v>3</v>
      </c>
      <c r="H11" s="4676">
        <f t="shared" si="965"/>
        <v>0</v>
      </c>
      <c r="I11" s="4627">
        <f t="shared" si="965"/>
        <v>3</v>
      </c>
      <c r="J11" s="4677">
        <f t="shared" si="965"/>
        <v>3</v>
      </c>
      <c r="K11" s="4595"/>
      <c r="L11" s="4595"/>
    </row>
    <row r="12" ht="24">
      <c r="A12" s="612" t="s">
        <v>18</v>
      </c>
      <c r="B12" s="4810"/>
      <c r="C12" s="855"/>
      <c r="D12" s="4645"/>
      <c r="E12" s="4810"/>
      <c r="F12" s="855"/>
      <c r="G12" s="4645"/>
      <c r="H12" s="4810"/>
      <c r="I12" s="855"/>
      <c r="J12" s="856"/>
      <c r="K12" s="4595"/>
      <c r="L12" s="4595"/>
    </row>
    <row r="13" ht="23.25">
      <c r="A13" s="626" t="s">
        <v>19</v>
      </c>
      <c r="B13" s="4810"/>
      <c r="C13" s="4811"/>
      <c r="D13" s="4693"/>
      <c r="E13" s="4810"/>
      <c r="F13" s="4811"/>
      <c r="G13" s="4693"/>
      <c r="H13" s="4810"/>
      <c r="I13" s="4692"/>
      <c r="J13" s="4865"/>
      <c r="K13" s="4638"/>
      <c r="L13" s="4638"/>
    </row>
    <row r="14" ht="36" customHeight="1">
      <c r="A14" s="4861" t="s">
        <v>360</v>
      </c>
      <c r="B14" s="4793">
        <v>0</v>
      </c>
      <c r="C14" s="4620">
        <v>0</v>
      </c>
      <c r="D14" s="4794">
        <v>0</v>
      </c>
      <c r="E14" s="4793">
        <v>0</v>
      </c>
      <c r="F14" s="4620">
        <v>3</v>
      </c>
      <c r="G14" s="4794">
        <v>3</v>
      </c>
      <c r="H14" s="4862">
        <f>B14+E14</f>
        <v>0</v>
      </c>
      <c r="I14" s="4863">
        <f>C14+F14</f>
        <v>3</v>
      </c>
      <c r="J14" s="4864">
        <f>H14+I14</f>
        <v>3</v>
      </c>
      <c r="K14" s="4638"/>
      <c r="L14" s="4638"/>
    </row>
    <row r="15" ht="23.25">
      <c r="A15" s="682" t="s">
        <v>21</v>
      </c>
      <c r="B15" s="4676">
        <f t="shared" ref="B15:G15" si="966">SUM(B13:B14)</f>
        <v>0</v>
      </c>
      <c r="C15" s="4676">
        <f t="shared" si="966"/>
        <v>0</v>
      </c>
      <c r="D15" s="4625">
        <f t="shared" si="966"/>
        <v>0</v>
      </c>
      <c r="E15" s="4676">
        <f t="shared" si="966"/>
        <v>0</v>
      </c>
      <c r="F15" s="4676">
        <f t="shared" si="966"/>
        <v>3</v>
      </c>
      <c r="G15" s="4625">
        <f t="shared" si="966"/>
        <v>3</v>
      </c>
      <c r="H15" s="4676">
        <f>SUM(H14:H14)</f>
        <v>0</v>
      </c>
      <c r="I15" s="4627">
        <f>SUM(I14:I14)</f>
        <v>3</v>
      </c>
      <c r="J15" s="4677">
        <f>SUM(J14:J14)</f>
        <v>3</v>
      </c>
      <c r="K15" s="4666"/>
      <c r="L15" s="4666"/>
    </row>
    <row r="16" ht="23.25">
      <c r="A16" s="4866" t="s">
        <v>22</v>
      </c>
      <c r="B16" s="4867"/>
      <c r="C16" s="4868"/>
      <c r="D16" s="4644"/>
      <c r="E16" s="4867"/>
      <c r="F16" s="4868"/>
      <c r="G16" s="4644"/>
      <c r="H16" s="3084"/>
      <c r="I16" s="4869"/>
      <c r="J16" s="3086"/>
      <c r="K16" s="135"/>
      <c r="L16" s="135"/>
    </row>
    <row r="17" ht="19.5">
      <c r="A17" s="4843" t="s">
        <v>360</v>
      </c>
      <c r="B17" s="4870">
        <v>0</v>
      </c>
      <c r="C17" s="4871"/>
      <c r="D17" s="4872"/>
      <c r="E17" s="4870"/>
      <c r="F17" s="4871"/>
      <c r="G17" s="4872"/>
      <c r="H17" s="4873">
        <f>B17+E17</f>
        <v>0</v>
      </c>
      <c r="I17" s="4874">
        <f>C17+F17</f>
        <v>0</v>
      </c>
      <c r="J17" s="4875">
        <f>H17+I17</f>
        <v>0</v>
      </c>
      <c r="K17" s="135"/>
      <c r="L17" s="135"/>
    </row>
    <row r="18" ht="23.25">
      <c r="A18" s="682" t="s">
        <v>23</v>
      </c>
      <c r="B18" s="4673"/>
      <c r="C18" s="4673">
        <v>0</v>
      </c>
      <c r="D18" s="4673">
        <v>0</v>
      </c>
      <c r="E18" s="4673">
        <v>0</v>
      </c>
      <c r="F18" s="4673">
        <v>0</v>
      </c>
      <c r="G18" s="4673">
        <v>0</v>
      </c>
      <c r="H18" s="4783">
        <f>SUM(H17:H17)</f>
        <v>0</v>
      </c>
      <c r="I18" s="4675">
        <f>SUM(I17:I17)</f>
        <v>0</v>
      </c>
      <c r="J18" s="4674">
        <f>SUM(J17:J17)</f>
        <v>0</v>
      </c>
      <c r="K18" s="135"/>
      <c r="L18" s="135"/>
    </row>
    <row r="19" ht="23.25">
      <c r="A19" s="684" t="s">
        <v>54</v>
      </c>
      <c r="B19" s="4676">
        <v>0</v>
      </c>
      <c r="C19" s="4676">
        <v>0</v>
      </c>
      <c r="D19" s="4625">
        <v>0</v>
      </c>
      <c r="E19" s="4676">
        <v>0</v>
      </c>
      <c r="F19" s="4676">
        <v>3</v>
      </c>
      <c r="G19" s="4625">
        <v>3</v>
      </c>
      <c r="H19" s="4676">
        <f>H15</f>
        <v>0</v>
      </c>
      <c r="I19" s="4876">
        <f>I15</f>
        <v>3</v>
      </c>
      <c r="J19" s="4677">
        <f>J15</f>
        <v>3</v>
      </c>
      <c r="K19" s="1003"/>
      <c r="L19" s="1003"/>
    </row>
    <row r="20" ht="23.25">
      <c r="A20" s="684" t="s">
        <v>55</v>
      </c>
      <c r="B20" s="4676">
        <f t="shared" ref="B20:J20" si="967">B18</f>
        <v>0</v>
      </c>
      <c r="C20" s="4676">
        <f t="shared" si="967"/>
        <v>0</v>
      </c>
      <c r="D20" s="4625">
        <f t="shared" si="967"/>
        <v>0</v>
      </c>
      <c r="E20" s="4676">
        <f t="shared" si="967"/>
        <v>0</v>
      </c>
      <c r="F20" s="4676">
        <f t="shared" si="967"/>
        <v>0</v>
      </c>
      <c r="G20" s="4625">
        <f t="shared" si="967"/>
        <v>0</v>
      </c>
      <c r="H20" s="4676">
        <f t="shared" si="967"/>
        <v>0</v>
      </c>
      <c r="I20" s="4876">
        <f t="shared" si="967"/>
        <v>0</v>
      </c>
      <c r="J20" s="4677">
        <f t="shared" si="967"/>
        <v>0</v>
      </c>
      <c r="K20" s="133"/>
      <c r="L20" s="133"/>
    </row>
    <row r="21" ht="24">
      <c r="A21" s="907" t="s">
        <v>56</v>
      </c>
      <c r="B21" s="4877">
        <f t="shared" ref="B21:J21" si="968">SUM(B19:B20)</f>
        <v>0</v>
      </c>
      <c r="C21" s="4877">
        <f t="shared" si="968"/>
        <v>0</v>
      </c>
      <c r="D21" s="4878">
        <f t="shared" si="968"/>
        <v>0</v>
      </c>
      <c r="E21" s="4877">
        <f t="shared" si="968"/>
        <v>0</v>
      </c>
      <c r="F21" s="4877">
        <f t="shared" si="968"/>
        <v>3</v>
      </c>
      <c r="G21" s="4878">
        <f t="shared" si="968"/>
        <v>3</v>
      </c>
      <c r="H21" s="4877">
        <f t="shared" si="968"/>
        <v>0</v>
      </c>
      <c r="I21" s="4879">
        <f t="shared" si="968"/>
        <v>3</v>
      </c>
      <c r="J21" s="2774">
        <f t="shared" si="968"/>
        <v>3</v>
      </c>
      <c r="K21" s="133"/>
      <c r="L21" s="133"/>
    </row>
    <row r="22">
      <c r="A22" s="135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</row>
    <row r="23" hidden="1">
      <c r="A23" s="135"/>
      <c r="B23" s="133"/>
      <c r="C23" s="133"/>
      <c r="D23" s="133"/>
      <c r="E23" s="133"/>
      <c r="F23" s="133"/>
      <c r="G23" s="133"/>
      <c r="H23" s="133"/>
      <c r="I23" s="133"/>
      <c r="J23" s="133"/>
      <c r="K23" s="1"/>
    </row>
    <row r="24">
      <c r="A24" s="641"/>
      <c r="B24" s="641"/>
      <c r="C24" s="641"/>
      <c r="D24" s="641"/>
      <c r="E24" s="641"/>
      <c r="F24" s="641"/>
      <c r="G24" s="641"/>
      <c r="H24" s="641"/>
      <c r="I24" s="641"/>
      <c r="J24" s="641"/>
      <c r="K24" s="641"/>
      <c r="L24" s="641"/>
      <c r="M24" s="641"/>
      <c r="N24" s="641"/>
      <c r="O24" s="641"/>
      <c r="P24" s="641"/>
    </row>
    <row r="2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</sheetData>
  <mergeCells count="11"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  <mergeCell ref="A24:P2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75">
    <tabColor rgb="FF00B050"/>
    <outlinePr applyStyles="0" summaryBelow="1" summaryRight="1" showOutlineSymbols="1"/>
    <pageSetUpPr autoPageBreaks="1" fitToPage="1"/>
  </sheetPr>
  <sheetViews>
    <sheetView view="pageBreakPreview" zoomScale="55" workbookViewId="0">
      <selection activeCell="I13" activeCellId="0" sqref="I13"/>
    </sheetView>
  </sheetViews>
  <sheetFormatPr defaultRowHeight="12.75"/>
  <cols>
    <col customWidth="1" min="1" max="1" style="1" width="67.42578125"/>
    <col bestFit="1" customWidth="1" min="2" max="2" style="1" width="15.7109375"/>
    <col customWidth="1" min="3" max="3" style="1" width="13.28515625"/>
    <col customWidth="1" min="4" max="4" style="1" width="13.140625"/>
    <col customWidth="1" min="5" max="5" style="1" width="14.140625"/>
    <col customWidth="1" min="6" max="6" style="1" width="13.85546875"/>
    <col customWidth="1" min="7" max="7" style="1" width="11.7109375"/>
    <col bestFit="1" customWidth="1" min="8" max="8" style="1" width="15.7109375"/>
    <col customWidth="1" min="9" max="9" style="1" width="13.28515625"/>
    <col bestFit="1" customWidth="1" min="10" max="10" style="1" width="9.5703125"/>
    <col bestFit="1" customWidth="1" min="11" max="11" style="1" width="15.7109375"/>
    <col customWidth="1" min="12" max="12" style="1" width="13.5703125"/>
    <col customWidth="1" min="13" max="13" style="1" width="12.140625"/>
    <col customWidth="1" min="14" max="14" style="1" width="16.7109375"/>
    <col customWidth="1" min="15" max="15" style="1" width="14.140625"/>
    <col customWidth="1" min="16" max="16" style="1" width="12.28515625"/>
    <col customWidth="1" min="17" max="18" style="1" width="10.7109375"/>
    <col min="19" max="19" style="1" width="9.140625"/>
    <col customWidth="1" min="20" max="20" style="1" width="12.85546875"/>
    <col customWidth="1" min="21" max="21" style="1" width="23.42578125"/>
    <col min="22" max="23" style="1" width="9.140625"/>
    <col bestFit="1" customWidth="1" min="24" max="24" style="1" width="10.5703125"/>
    <col customWidth="1" min="25" max="25" style="1" width="11.28515625"/>
    <col min="26" max="256" style="1" width="9.140625"/>
    <col customWidth="1" min="257" max="257" style="1" width="67.42578125"/>
    <col bestFit="1" customWidth="1" min="258" max="258" style="1" width="15.7109375"/>
    <col customWidth="1" min="259" max="259" style="1" width="13.28515625"/>
    <col bestFit="1" customWidth="1" min="260" max="260" style="1" width="9.5703125"/>
    <col bestFit="1" customWidth="1" min="261" max="261" style="1" width="15.7109375"/>
    <col customWidth="1" min="262" max="262" style="1" width="13.85546875"/>
    <col bestFit="1" customWidth="1" min="263" max="263" style="1" width="9.5703125"/>
    <col bestFit="1" customWidth="1" min="264" max="264" style="1" width="15.7109375"/>
    <col customWidth="1" min="265" max="265" style="1" width="13.28515625"/>
    <col bestFit="1" customWidth="1" min="266" max="266" style="1" width="9.5703125"/>
    <col bestFit="1" customWidth="1" min="267" max="267" style="1" width="15.7109375"/>
    <col customWidth="1" min="268" max="268" style="1" width="13.5703125"/>
    <col bestFit="1" customWidth="1" min="269" max="269" style="1" width="9.5703125"/>
    <col bestFit="1" customWidth="1" min="270" max="270" style="1" width="15.7109375"/>
    <col customWidth="1" min="271" max="271" style="1" width="14.140625"/>
    <col bestFit="1" customWidth="1" min="272" max="272" style="1" width="9.7109375"/>
    <col customWidth="1" min="273" max="274" style="1" width="10.7109375"/>
    <col min="275" max="275" style="1" width="9.140625"/>
    <col customWidth="1" min="276" max="276" style="1" width="12.85546875"/>
    <col customWidth="1" min="277" max="277" style="1" width="23.42578125"/>
    <col min="278" max="279" style="1" width="9.140625"/>
    <col bestFit="1" customWidth="1" min="280" max="280" style="1" width="10.5703125"/>
    <col customWidth="1" min="281" max="281" style="1" width="11.28515625"/>
    <col min="282" max="512" style="1" width="9.140625"/>
    <col customWidth="1" min="513" max="513" style="1" width="67.42578125"/>
    <col bestFit="1" customWidth="1" min="514" max="514" style="1" width="15.7109375"/>
    <col customWidth="1" min="515" max="515" style="1" width="13.28515625"/>
    <col bestFit="1" customWidth="1" min="516" max="516" style="1" width="9.5703125"/>
    <col bestFit="1" customWidth="1" min="517" max="517" style="1" width="15.7109375"/>
    <col customWidth="1" min="518" max="518" style="1" width="13.85546875"/>
    <col bestFit="1" customWidth="1" min="519" max="519" style="1" width="9.5703125"/>
    <col bestFit="1" customWidth="1" min="520" max="520" style="1" width="15.7109375"/>
    <col customWidth="1" min="521" max="521" style="1" width="13.28515625"/>
    <col bestFit="1" customWidth="1" min="522" max="522" style="1" width="9.5703125"/>
    <col bestFit="1" customWidth="1" min="523" max="523" style="1" width="15.7109375"/>
    <col customWidth="1" min="524" max="524" style="1" width="13.5703125"/>
    <col bestFit="1" customWidth="1" min="525" max="525" style="1" width="9.5703125"/>
    <col bestFit="1" customWidth="1" min="526" max="526" style="1" width="15.7109375"/>
    <col customWidth="1" min="527" max="527" style="1" width="14.140625"/>
    <col bestFit="1" customWidth="1" min="528" max="528" style="1" width="9.7109375"/>
    <col customWidth="1" min="529" max="530" style="1" width="10.7109375"/>
    <col min="531" max="531" style="1" width="9.140625"/>
    <col customWidth="1" min="532" max="532" style="1" width="12.85546875"/>
    <col customWidth="1" min="533" max="533" style="1" width="23.42578125"/>
    <col min="534" max="535" style="1" width="9.140625"/>
    <col bestFit="1" customWidth="1" min="536" max="536" style="1" width="10.5703125"/>
    <col customWidth="1" min="537" max="537" style="1" width="11.28515625"/>
    <col min="538" max="768" style="1" width="9.140625"/>
    <col customWidth="1" min="769" max="769" style="1" width="67.42578125"/>
    <col bestFit="1" customWidth="1" min="770" max="770" style="1" width="15.7109375"/>
    <col customWidth="1" min="771" max="771" style="1" width="13.28515625"/>
    <col bestFit="1" customWidth="1" min="772" max="772" style="1" width="9.5703125"/>
    <col bestFit="1" customWidth="1" min="773" max="773" style="1" width="15.7109375"/>
    <col customWidth="1" min="774" max="774" style="1" width="13.85546875"/>
    <col bestFit="1" customWidth="1" min="775" max="775" style="1" width="9.5703125"/>
    <col bestFit="1" customWidth="1" min="776" max="776" style="1" width="15.7109375"/>
    <col customWidth="1" min="777" max="777" style="1" width="13.28515625"/>
    <col bestFit="1" customWidth="1" min="778" max="778" style="1" width="9.5703125"/>
    <col bestFit="1" customWidth="1" min="779" max="779" style="1" width="15.7109375"/>
    <col customWidth="1" min="780" max="780" style="1" width="13.5703125"/>
    <col bestFit="1" customWidth="1" min="781" max="781" style="1" width="9.5703125"/>
    <col bestFit="1" customWidth="1" min="782" max="782" style="1" width="15.7109375"/>
    <col customWidth="1" min="783" max="783" style="1" width="14.140625"/>
    <col bestFit="1" customWidth="1" min="784" max="784" style="1" width="9.7109375"/>
    <col customWidth="1" min="785" max="786" style="1" width="10.7109375"/>
    <col min="787" max="787" style="1" width="9.140625"/>
    <col customWidth="1" min="788" max="788" style="1" width="12.85546875"/>
    <col customWidth="1" min="789" max="789" style="1" width="23.42578125"/>
    <col min="790" max="791" style="1" width="9.140625"/>
    <col bestFit="1" customWidth="1" min="792" max="792" style="1" width="10.5703125"/>
    <col customWidth="1" min="793" max="793" style="1" width="11.28515625"/>
    <col min="794" max="1024" style="1" width="9.140625"/>
    <col customWidth="1" min="1025" max="1025" style="1" width="67.42578125"/>
    <col bestFit="1" customWidth="1" min="1026" max="1026" style="1" width="15.7109375"/>
    <col customWidth="1" min="1027" max="1027" style="1" width="13.28515625"/>
    <col bestFit="1" customWidth="1" min="1028" max="1028" style="1" width="9.5703125"/>
    <col bestFit="1" customWidth="1" min="1029" max="1029" style="1" width="15.7109375"/>
    <col customWidth="1" min="1030" max="1030" style="1" width="13.85546875"/>
    <col bestFit="1" customWidth="1" min="1031" max="1031" style="1" width="9.5703125"/>
    <col bestFit="1" customWidth="1" min="1032" max="1032" style="1" width="15.7109375"/>
    <col customWidth="1" min="1033" max="1033" style="1" width="13.28515625"/>
    <col bestFit="1" customWidth="1" min="1034" max="1034" style="1" width="9.5703125"/>
    <col bestFit="1" customWidth="1" min="1035" max="1035" style="1" width="15.7109375"/>
    <col customWidth="1" min="1036" max="1036" style="1" width="13.5703125"/>
    <col bestFit="1" customWidth="1" min="1037" max="1037" style="1" width="9.5703125"/>
    <col bestFit="1" customWidth="1" min="1038" max="1038" style="1" width="15.7109375"/>
    <col customWidth="1" min="1039" max="1039" style="1" width="14.140625"/>
    <col bestFit="1" customWidth="1" min="1040" max="1040" style="1" width="9.7109375"/>
    <col customWidth="1" min="1041" max="1042" style="1" width="10.7109375"/>
    <col min="1043" max="1043" style="1" width="9.140625"/>
    <col customWidth="1" min="1044" max="1044" style="1" width="12.85546875"/>
    <col customWidth="1" min="1045" max="1045" style="1" width="23.42578125"/>
    <col min="1046" max="1047" style="1" width="9.140625"/>
    <col bestFit="1" customWidth="1" min="1048" max="1048" style="1" width="10.5703125"/>
    <col customWidth="1" min="1049" max="1049" style="1" width="11.28515625"/>
    <col min="1050" max="1280" style="1" width="9.140625"/>
    <col customWidth="1" min="1281" max="1281" style="1" width="67.42578125"/>
    <col bestFit="1" customWidth="1" min="1282" max="1282" style="1" width="15.7109375"/>
    <col customWidth="1" min="1283" max="1283" style="1" width="13.28515625"/>
    <col bestFit="1" customWidth="1" min="1284" max="1284" style="1" width="9.5703125"/>
    <col bestFit="1" customWidth="1" min="1285" max="1285" style="1" width="15.7109375"/>
    <col customWidth="1" min="1286" max="1286" style="1" width="13.85546875"/>
    <col bestFit="1" customWidth="1" min="1287" max="1287" style="1" width="9.5703125"/>
    <col bestFit="1" customWidth="1" min="1288" max="1288" style="1" width="15.7109375"/>
    <col customWidth="1" min="1289" max="1289" style="1" width="13.28515625"/>
    <col bestFit="1" customWidth="1" min="1290" max="1290" style="1" width="9.5703125"/>
    <col bestFit="1" customWidth="1" min="1291" max="1291" style="1" width="15.7109375"/>
    <col customWidth="1" min="1292" max="1292" style="1" width="13.5703125"/>
    <col bestFit="1" customWidth="1" min="1293" max="1293" style="1" width="9.5703125"/>
    <col bestFit="1" customWidth="1" min="1294" max="1294" style="1" width="15.7109375"/>
    <col customWidth="1" min="1295" max="1295" style="1" width="14.140625"/>
    <col bestFit="1" customWidth="1" min="1296" max="1296" style="1" width="9.7109375"/>
    <col customWidth="1" min="1297" max="1298" style="1" width="10.7109375"/>
    <col min="1299" max="1299" style="1" width="9.140625"/>
    <col customWidth="1" min="1300" max="1300" style="1" width="12.85546875"/>
    <col customWidth="1" min="1301" max="1301" style="1" width="23.42578125"/>
    <col min="1302" max="1303" style="1" width="9.140625"/>
    <col bestFit="1" customWidth="1" min="1304" max="1304" style="1" width="10.5703125"/>
    <col customWidth="1" min="1305" max="1305" style="1" width="11.28515625"/>
    <col min="1306" max="1536" style="1" width="9.140625"/>
    <col customWidth="1" min="1537" max="1537" style="1" width="67.42578125"/>
    <col bestFit="1" customWidth="1" min="1538" max="1538" style="1" width="15.7109375"/>
    <col customWidth="1" min="1539" max="1539" style="1" width="13.28515625"/>
    <col bestFit="1" customWidth="1" min="1540" max="1540" style="1" width="9.5703125"/>
    <col bestFit="1" customWidth="1" min="1541" max="1541" style="1" width="15.7109375"/>
    <col customWidth="1" min="1542" max="1542" style="1" width="13.85546875"/>
    <col bestFit="1" customWidth="1" min="1543" max="1543" style="1" width="9.5703125"/>
    <col bestFit="1" customWidth="1" min="1544" max="1544" style="1" width="15.7109375"/>
    <col customWidth="1" min="1545" max="1545" style="1" width="13.28515625"/>
    <col bestFit="1" customWidth="1" min="1546" max="1546" style="1" width="9.5703125"/>
    <col bestFit="1" customWidth="1" min="1547" max="1547" style="1" width="15.7109375"/>
    <col customWidth="1" min="1548" max="1548" style="1" width="13.5703125"/>
    <col bestFit="1" customWidth="1" min="1549" max="1549" style="1" width="9.5703125"/>
    <col bestFit="1" customWidth="1" min="1550" max="1550" style="1" width="15.7109375"/>
    <col customWidth="1" min="1551" max="1551" style="1" width="14.140625"/>
    <col bestFit="1" customWidth="1" min="1552" max="1552" style="1" width="9.7109375"/>
    <col customWidth="1" min="1553" max="1554" style="1" width="10.7109375"/>
    <col min="1555" max="1555" style="1" width="9.140625"/>
    <col customWidth="1" min="1556" max="1556" style="1" width="12.85546875"/>
    <col customWidth="1" min="1557" max="1557" style="1" width="23.42578125"/>
    <col min="1558" max="1559" style="1" width="9.140625"/>
    <col bestFit="1" customWidth="1" min="1560" max="1560" style="1" width="10.5703125"/>
    <col customWidth="1" min="1561" max="1561" style="1" width="11.28515625"/>
    <col min="1562" max="1792" style="1" width="9.140625"/>
    <col customWidth="1" min="1793" max="1793" style="1" width="67.42578125"/>
    <col bestFit="1" customWidth="1" min="1794" max="1794" style="1" width="15.7109375"/>
    <col customWidth="1" min="1795" max="1795" style="1" width="13.28515625"/>
    <col bestFit="1" customWidth="1" min="1796" max="1796" style="1" width="9.5703125"/>
    <col bestFit="1" customWidth="1" min="1797" max="1797" style="1" width="15.7109375"/>
    <col customWidth="1" min="1798" max="1798" style="1" width="13.85546875"/>
    <col bestFit="1" customWidth="1" min="1799" max="1799" style="1" width="9.5703125"/>
    <col bestFit="1" customWidth="1" min="1800" max="1800" style="1" width="15.7109375"/>
    <col customWidth="1" min="1801" max="1801" style="1" width="13.28515625"/>
    <col bestFit="1" customWidth="1" min="1802" max="1802" style="1" width="9.5703125"/>
    <col bestFit="1" customWidth="1" min="1803" max="1803" style="1" width="15.7109375"/>
    <col customWidth="1" min="1804" max="1804" style="1" width="13.5703125"/>
    <col bestFit="1" customWidth="1" min="1805" max="1805" style="1" width="9.5703125"/>
    <col bestFit="1" customWidth="1" min="1806" max="1806" style="1" width="15.7109375"/>
    <col customWidth="1" min="1807" max="1807" style="1" width="14.140625"/>
    <col bestFit="1" customWidth="1" min="1808" max="1808" style="1" width="9.7109375"/>
    <col customWidth="1" min="1809" max="1810" style="1" width="10.7109375"/>
    <col min="1811" max="1811" style="1" width="9.140625"/>
    <col customWidth="1" min="1812" max="1812" style="1" width="12.85546875"/>
    <col customWidth="1" min="1813" max="1813" style="1" width="23.42578125"/>
    <col min="1814" max="1815" style="1" width="9.140625"/>
    <col bestFit="1" customWidth="1" min="1816" max="1816" style="1" width="10.5703125"/>
    <col customWidth="1" min="1817" max="1817" style="1" width="11.28515625"/>
    <col min="1818" max="2048" style="1" width="9.140625"/>
    <col customWidth="1" min="2049" max="2049" style="1" width="67.42578125"/>
    <col bestFit="1" customWidth="1" min="2050" max="2050" style="1" width="15.7109375"/>
    <col customWidth="1" min="2051" max="2051" style="1" width="13.28515625"/>
    <col bestFit="1" customWidth="1" min="2052" max="2052" style="1" width="9.5703125"/>
    <col bestFit="1" customWidth="1" min="2053" max="2053" style="1" width="15.7109375"/>
    <col customWidth="1" min="2054" max="2054" style="1" width="13.85546875"/>
    <col bestFit="1" customWidth="1" min="2055" max="2055" style="1" width="9.5703125"/>
    <col bestFit="1" customWidth="1" min="2056" max="2056" style="1" width="15.7109375"/>
    <col customWidth="1" min="2057" max="2057" style="1" width="13.28515625"/>
    <col bestFit="1" customWidth="1" min="2058" max="2058" style="1" width="9.5703125"/>
    <col bestFit="1" customWidth="1" min="2059" max="2059" style="1" width="15.7109375"/>
    <col customWidth="1" min="2060" max="2060" style="1" width="13.5703125"/>
    <col bestFit="1" customWidth="1" min="2061" max="2061" style="1" width="9.5703125"/>
    <col bestFit="1" customWidth="1" min="2062" max="2062" style="1" width="15.7109375"/>
    <col customWidth="1" min="2063" max="2063" style="1" width="14.140625"/>
    <col bestFit="1" customWidth="1" min="2064" max="2064" style="1" width="9.7109375"/>
    <col customWidth="1" min="2065" max="2066" style="1" width="10.7109375"/>
    <col min="2067" max="2067" style="1" width="9.140625"/>
    <col customWidth="1" min="2068" max="2068" style="1" width="12.85546875"/>
    <col customWidth="1" min="2069" max="2069" style="1" width="23.42578125"/>
    <col min="2070" max="2071" style="1" width="9.140625"/>
    <col bestFit="1" customWidth="1" min="2072" max="2072" style="1" width="10.5703125"/>
    <col customWidth="1" min="2073" max="2073" style="1" width="11.28515625"/>
    <col min="2074" max="2304" style="1" width="9.140625"/>
    <col customWidth="1" min="2305" max="2305" style="1" width="67.42578125"/>
    <col bestFit="1" customWidth="1" min="2306" max="2306" style="1" width="15.7109375"/>
    <col customWidth="1" min="2307" max="2307" style="1" width="13.28515625"/>
    <col bestFit="1" customWidth="1" min="2308" max="2308" style="1" width="9.5703125"/>
    <col bestFit="1" customWidth="1" min="2309" max="2309" style="1" width="15.7109375"/>
    <col customWidth="1" min="2310" max="2310" style="1" width="13.85546875"/>
    <col bestFit="1" customWidth="1" min="2311" max="2311" style="1" width="9.5703125"/>
    <col bestFit="1" customWidth="1" min="2312" max="2312" style="1" width="15.7109375"/>
    <col customWidth="1" min="2313" max="2313" style="1" width="13.28515625"/>
    <col bestFit="1" customWidth="1" min="2314" max="2314" style="1" width="9.5703125"/>
    <col bestFit="1" customWidth="1" min="2315" max="2315" style="1" width="15.7109375"/>
    <col customWidth="1" min="2316" max="2316" style="1" width="13.5703125"/>
    <col bestFit="1" customWidth="1" min="2317" max="2317" style="1" width="9.5703125"/>
    <col bestFit="1" customWidth="1" min="2318" max="2318" style="1" width="15.7109375"/>
    <col customWidth="1" min="2319" max="2319" style="1" width="14.140625"/>
    <col bestFit="1" customWidth="1" min="2320" max="2320" style="1" width="9.7109375"/>
    <col customWidth="1" min="2321" max="2322" style="1" width="10.7109375"/>
    <col min="2323" max="2323" style="1" width="9.140625"/>
    <col customWidth="1" min="2324" max="2324" style="1" width="12.85546875"/>
    <col customWidth="1" min="2325" max="2325" style="1" width="23.42578125"/>
    <col min="2326" max="2327" style="1" width="9.140625"/>
    <col bestFit="1" customWidth="1" min="2328" max="2328" style="1" width="10.5703125"/>
    <col customWidth="1" min="2329" max="2329" style="1" width="11.28515625"/>
    <col min="2330" max="2560" style="1" width="9.140625"/>
    <col customWidth="1" min="2561" max="2561" style="1" width="67.42578125"/>
    <col bestFit="1" customWidth="1" min="2562" max="2562" style="1" width="15.7109375"/>
    <col customWidth="1" min="2563" max="2563" style="1" width="13.28515625"/>
    <col bestFit="1" customWidth="1" min="2564" max="2564" style="1" width="9.5703125"/>
    <col bestFit="1" customWidth="1" min="2565" max="2565" style="1" width="15.7109375"/>
    <col customWidth="1" min="2566" max="2566" style="1" width="13.85546875"/>
    <col bestFit="1" customWidth="1" min="2567" max="2567" style="1" width="9.5703125"/>
    <col bestFit="1" customWidth="1" min="2568" max="2568" style="1" width="15.7109375"/>
    <col customWidth="1" min="2569" max="2569" style="1" width="13.28515625"/>
    <col bestFit="1" customWidth="1" min="2570" max="2570" style="1" width="9.5703125"/>
    <col bestFit="1" customWidth="1" min="2571" max="2571" style="1" width="15.7109375"/>
    <col customWidth="1" min="2572" max="2572" style="1" width="13.5703125"/>
    <col bestFit="1" customWidth="1" min="2573" max="2573" style="1" width="9.5703125"/>
    <col bestFit="1" customWidth="1" min="2574" max="2574" style="1" width="15.7109375"/>
    <col customWidth="1" min="2575" max="2575" style="1" width="14.140625"/>
    <col bestFit="1" customWidth="1" min="2576" max="2576" style="1" width="9.7109375"/>
    <col customWidth="1" min="2577" max="2578" style="1" width="10.7109375"/>
    <col min="2579" max="2579" style="1" width="9.140625"/>
    <col customWidth="1" min="2580" max="2580" style="1" width="12.85546875"/>
    <col customWidth="1" min="2581" max="2581" style="1" width="23.42578125"/>
    <col min="2582" max="2583" style="1" width="9.140625"/>
    <col bestFit="1" customWidth="1" min="2584" max="2584" style="1" width="10.5703125"/>
    <col customWidth="1" min="2585" max="2585" style="1" width="11.28515625"/>
    <col min="2586" max="2816" style="1" width="9.140625"/>
    <col customWidth="1" min="2817" max="2817" style="1" width="67.42578125"/>
    <col bestFit="1" customWidth="1" min="2818" max="2818" style="1" width="15.7109375"/>
    <col customWidth="1" min="2819" max="2819" style="1" width="13.28515625"/>
    <col bestFit="1" customWidth="1" min="2820" max="2820" style="1" width="9.5703125"/>
    <col bestFit="1" customWidth="1" min="2821" max="2821" style="1" width="15.7109375"/>
    <col customWidth="1" min="2822" max="2822" style="1" width="13.85546875"/>
    <col bestFit="1" customWidth="1" min="2823" max="2823" style="1" width="9.5703125"/>
    <col bestFit="1" customWidth="1" min="2824" max="2824" style="1" width="15.7109375"/>
    <col customWidth="1" min="2825" max="2825" style="1" width="13.28515625"/>
    <col bestFit="1" customWidth="1" min="2826" max="2826" style="1" width="9.5703125"/>
    <col bestFit="1" customWidth="1" min="2827" max="2827" style="1" width="15.7109375"/>
    <col customWidth="1" min="2828" max="2828" style="1" width="13.5703125"/>
    <col bestFit="1" customWidth="1" min="2829" max="2829" style="1" width="9.5703125"/>
    <col bestFit="1" customWidth="1" min="2830" max="2830" style="1" width="15.7109375"/>
    <col customWidth="1" min="2831" max="2831" style="1" width="14.140625"/>
    <col bestFit="1" customWidth="1" min="2832" max="2832" style="1" width="9.7109375"/>
    <col customWidth="1" min="2833" max="2834" style="1" width="10.7109375"/>
    <col min="2835" max="2835" style="1" width="9.140625"/>
    <col customWidth="1" min="2836" max="2836" style="1" width="12.85546875"/>
    <col customWidth="1" min="2837" max="2837" style="1" width="23.42578125"/>
    <col min="2838" max="2839" style="1" width="9.140625"/>
    <col bestFit="1" customWidth="1" min="2840" max="2840" style="1" width="10.5703125"/>
    <col customWidth="1" min="2841" max="2841" style="1" width="11.28515625"/>
    <col min="2842" max="3072" style="1" width="9.140625"/>
    <col customWidth="1" min="3073" max="3073" style="1" width="67.42578125"/>
    <col bestFit="1" customWidth="1" min="3074" max="3074" style="1" width="15.7109375"/>
    <col customWidth="1" min="3075" max="3075" style="1" width="13.28515625"/>
    <col bestFit="1" customWidth="1" min="3076" max="3076" style="1" width="9.5703125"/>
    <col bestFit="1" customWidth="1" min="3077" max="3077" style="1" width="15.7109375"/>
    <col customWidth="1" min="3078" max="3078" style="1" width="13.85546875"/>
    <col bestFit="1" customWidth="1" min="3079" max="3079" style="1" width="9.5703125"/>
    <col bestFit="1" customWidth="1" min="3080" max="3080" style="1" width="15.7109375"/>
    <col customWidth="1" min="3081" max="3081" style="1" width="13.28515625"/>
    <col bestFit="1" customWidth="1" min="3082" max="3082" style="1" width="9.5703125"/>
    <col bestFit="1" customWidth="1" min="3083" max="3083" style="1" width="15.7109375"/>
    <col customWidth="1" min="3084" max="3084" style="1" width="13.5703125"/>
    <col bestFit="1" customWidth="1" min="3085" max="3085" style="1" width="9.5703125"/>
    <col bestFit="1" customWidth="1" min="3086" max="3086" style="1" width="15.7109375"/>
    <col customWidth="1" min="3087" max="3087" style="1" width="14.140625"/>
    <col bestFit="1" customWidth="1" min="3088" max="3088" style="1" width="9.7109375"/>
    <col customWidth="1" min="3089" max="3090" style="1" width="10.7109375"/>
    <col min="3091" max="3091" style="1" width="9.140625"/>
    <col customWidth="1" min="3092" max="3092" style="1" width="12.85546875"/>
    <col customWidth="1" min="3093" max="3093" style="1" width="23.42578125"/>
    <col min="3094" max="3095" style="1" width="9.140625"/>
    <col bestFit="1" customWidth="1" min="3096" max="3096" style="1" width="10.5703125"/>
    <col customWidth="1" min="3097" max="3097" style="1" width="11.28515625"/>
    <col min="3098" max="3328" style="1" width="9.140625"/>
    <col customWidth="1" min="3329" max="3329" style="1" width="67.42578125"/>
    <col bestFit="1" customWidth="1" min="3330" max="3330" style="1" width="15.7109375"/>
    <col customWidth="1" min="3331" max="3331" style="1" width="13.28515625"/>
    <col bestFit="1" customWidth="1" min="3332" max="3332" style="1" width="9.5703125"/>
    <col bestFit="1" customWidth="1" min="3333" max="3333" style="1" width="15.7109375"/>
    <col customWidth="1" min="3334" max="3334" style="1" width="13.85546875"/>
    <col bestFit="1" customWidth="1" min="3335" max="3335" style="1" width="9.5703125"/>
    <col bestFit="1" customWidth="1" min="3336" max="3336" style="1" width="15.7109375"/>
    <col customWidth="1" min="3337" max="3337" style="1" width="13.28515625"/>
    <col bestFit="1" customWidth="1" min="3338" max="3338" style="1" width="9.5703125"/>
    <col bestFit="1" customWidth="1" min="3339" max="3339" style="1" width="15.7109375"/>
    <col customWidth="1" min="3340" max="3340" style="1" width="13.5703125"/>
    <col bestFit="1" customWidth="1" min="3341" max="3341" style="1" width="9.5703125"/>
    <col bestFit="1" customWidth="1" min="3342" max="3342" style="1" width="15.7109375"/>
    <col customWidth="1" min="3343" max="3343" style="1" width="14.140625"/>
    <col bestFit="1" customWidth="1" min="3344" max="3344" style="1" width="9.7109375"/>
    <col customWidth="1" min="3345" max="3346" style="1" width="10.7109375"/>
    <col min="3347" max="3347" style="1" width="9.140625"/>
    <col customWidth="1" min="3348" max="3348" style="1" width="12.85546875"/>
    <col customWidth="1" min="3349" max="3349" style="1" width="23.42578125"/>
    <col min="3350" max="3351" style="1" width="9.140625"/>
    <col bestFit="1" customWidth="1" min="3352" max="3352" style="1" width="10.5703125"/>
    <col customWidth="1" min="3353" max="3353" style="1" width="11.28515625"/>
    <col min="3354" max="3584" style="1" width="9.140625"/>
    <col customWidth="1" min="3585" max="3585" style="1" width="67.42578125"/>
    <col bestFit="1" customWidth="1" min="3586" max="3586" style="1" width="15.7109375"/>
    <col customWidth="1" min="3587" max="3587" style="1" width="13.28515625"/>
    <col bestFit="1" customWidth="1" min="3588" max="3588" style="1" width="9.5703125"/>
    <col bestFit="1" customWidth="1" min="3589" max="3589" style="1" width="15.7109375"/>
    <col customWidth="1" min="3590" max="3590" style="1" width="13.85546875"/>
    <col bestFit="1" customWidth="1" min="3591" max="3591" style="1" width="9.5703125"/>
    <col bestFit="1" customWidth="1" min="3592" max="3592" style="1" width="15.7109375"/>
    <col customWidth="1" min="3593" max="3593" style="1" width="13.28515625"/>
    <col bestFit="1" customWidth="1" min="3594" max="3594" style="1" width="9.5703125"/>
    <col bestFit="1" customWidth="1" min="3595" max="3595" style="1" width="15.7109375"/>
    <col customWidth="1" min="3596" max="3596" style="1" width="13.5703125"/>
    <col bestFit="1" customWidth="1" min="3597" max="3597" style="1" width="9.5703125"/>
    <col bestFit="1" customWidth="1" min="3598" max="3598" style="1" width="15.7109375"/>
    <col customWidth="1" min="3599" max="3599" style="1" width="14.140625"/>
    <col bestFit="1" customWidth="1" min="3600" max="3600" style="1" width="9.7109375"/>
    <col customWidth="1" min="3601" max="3602" style="1" width="10.7109375"/>
    <col min="3603" max="3603" style="1" width="9.140625"/>
    <col customWidth="1" min="3604" max="3604" style="1" width="12.85546875"/>
    <col customWidth="1" min="3605" max="3605" style="1" width="23.42578125"/>
    <col min="3606" max="3607" style="1" width="9.140625"/>
    <col bestFit="1" customWidth="1" min="3608" max="3608" style="1" width="10.5703125"/>
    <col customWidth="1" min="3609" max="3609" style="1" width="11.28515625"/>
    <col min="3610" max="3840" style="1" width="9.140625"/>
    <col customWidth="1" min="3841" max="3841" style="1" width="67.42578125"/>
    <col bestFit="1" customWidth="1" min="3842" max="3842" style="1" width="15.7109375"/>
    <col customWidth="1" min="3843" max="3843" style="1" width="13.28515625"/>
    <col bestFit="1" customWidth="1" min="3844" max="3844" style="1" width="9.5703125"/>
    <col bestFit="1" customWidth="1" min="3845" max="3845" style="1" width="15.7109375"/>
    <col customWidth="1" min="3846" max="3846" style="1" width="13.85546875"/>
    <col bestFit="1" customWidth="1" min="3847" max="3847" style="1" width="9.5703125"/>
    <col bestFit="1" customWidth="1" min="3848" max="3848" style="1" width="15.7109375"/>
    <col customWidth="1" min="3849" max="3849" style="1" width="13.28515625"/>
    <col bestFit="1" customWidth="1" min="3850" max="3850" style="1" width="9.5703125"/>
    <col bestFit="1" customWidth="1" min="3851" max="3851" style="1" width="15.7109375"/>
    <col customWidth="1" min="3852" max="3852" style="1" width="13.5703125"/>
    <col bestFit="1" customWidth="1" min="3853" max="3853" style="1" width="9.5703125"/>
    <col bestFit="1" customWidth="1" min="3854" max="3854" style="1" width="15.7109375"/>
    <col customWidth="1" min="3855" max="3855" style="1" width="14.140625"/>
    <col bestFit="1" customWidth="1" min="3856" max="3856" style="1" width="9.7109375"/>
    <col customWidth="1" min="3857" max="3858" style="1" width="10.7109375"/>
    <col min="3859" max="3859" style="1" width="9.140625"/>
    <col customWidth="1" min="3860" max="3860" style="1" width="12.85546875"/>
    <col customWidth="1" min="3861" max="3861" style="1" width="23.42578125"/>
    <col min="3862" max="3863" style="1" width="9.140625"/>
    <col bestFit="1" customWidth="1" min="3864" max="3864" style="1" width="10.5703125"/>
    <col customWidth="1" min="3865" max="3865" style="1" width="11.28515625"/>
    <col min="3866" max="4096" style="1" width="9.140625"/>
    <col customWidth="1" min="4097" max="4097" style="1" width="67.42578125"/>
    <col bestFit="1" customWidth="1" min="4098" max="4098" style="1" width="15.7109375"/>
    <col customWidth="1" min="4099" max="4099" style="1" width="13.28515625"/>
    <col bestFit="1" customWidth="1" min="4100" max="4100" style="1" width="9.5703125"/>
    <col bestFit="1" customWidth="1" min="4101" max="4101" style="1" width="15.7109375"/>
    <col customWidth="1" min="4102" max="4102" style="1" width="13.85546875"/>
    <col bestFit="1" customWidth="1" min="4103" max="4103" style="1" width="9.5703125"/>
    <col bestFit="1" customWidth="1" min="4104" max="4104" style="1" width="15.7109375"/>
    <col customWidth="1" min="4105" max="4105" style="1" width="13.28515625"/>
    <col bestFit="1" customWidth="1" min="4106" max="4106" style="1" width="9.5703125"/>
    <col bestFit="1" customWidth="1" min="4107" max="4107" style="1" width="15.7109375"/>
    <col customWidth="1" min="4108" max="4108" style="1" width="13.5703125"/>
    <col bestFit="1" customWidth="1" min="4109" max="4109" style="1" width="9.5703125"/>
    <col bestFit="1" customWidth="1" min="4110" max="4110" style="1" width="15.7109375"/>
    <col customWidth="1" min="4111" max="4111" style="1" width="14.140625"/>
    <col bestFit="1" customWidth="1" min="4112" max="4112" style="1" width="9.7109375"/>
    <col customWidth="1" min="4113" max="4114" style="1" width="10.7109375"/>
    <col min="4115" max="4115" style="1" width="9.140625"/>
    <col customWidth="1" min="4116" max="4116" style="1" width="12.85546875"/>
    <col customWidth="1" min="4117" max="4117" style="1" width="23.42578125"/>
    <col min="4118" max="4119" style="1" width="9.140625"/>
    <col bestFit="1" customWidth="1" min="4120" max="4120" style="1" width="10.5703125"/>
    <col customWidth="1" min="4121" max="4121" style="1" width="11.28515625"/>
    <col min="4122" max="4352" style="1" width="9.140625"/>
    <col customWidth="1" min="4353" max="4353" style="1" width="67.42578125"/>
    <col bestFit="1" customWidth="1" min="4354" max="4354" style="1" width="15.7109375"/>
    <col customWidth="1" min="4355" max="4355" style="1" width="13.28515625"/>
    <col bestFit="1" customWidth="1" min="4356" max="4356" style="1" width="9.5703125"/>
    <col bestFit="1" customWidth="1" min="4357" max="4357" style="1" width="15.7109375"/>
    <col customWidth="1" min="4358" max="4358" style="1" width="13.85546875"/>
    <col bestFit="1" customWidth="1" min="4359" max="4359" style="1" width="9.5703125"/>
    <col bestFit="1" customWidth="1" min="4360" max="4360" style="1" width="15.7109375"/>
    <col customWidth="1" min="4361" max="4361" style="1" width="13.28515625"/>
    <col bestFit="1" customWidth="1" min="4362" max="4362" style="1" width="9.5703125"/>
    <col bestFit="1" customWidth="1" min="4363" max="4363" style="1" width="15.7109375"/>
    <col customWidth="1" min="4364" max="4364" style="1" width="13.5703125"/>
    <col bestFit="1" customWidth="1" min="4365" max="4365" style="1" width="9.5703125"/>
    <col bestFit="1" customWidth="1" min="4366" max="4366" style="1" width="15.7109375"/>
    <col customWidth="1" min="4367" max="4367" style="1" width="14.140625"/>
    <col bestFit="1" customWidth="1" min="4368" max="4368" style="1" width="9.7109375"/>
    <col customWidth="1" min="4369" max="4370" style="1" width="10.7109375"/>
    <col min="4371" max="4371" style="1" width="9.140625"/>
    <col customWidth="1" min="4372" max="4372" style="1" width="12.85546875"/>
    <col customWidth="1" min="4373" max="4373" style="1" width="23.42578125"/>
    <col min="4374" max="4375" style="1" width="9.140625"/>
    <col bestFit="1" customWidth="1" min="4376" max="4376" style="1" width="10.5703125"/>
    <col customWidth="1" min="4377" max="4377" style="1" width="11.28515625"/>
    <col min="4378" max="4608" style="1" width="9.140625"/>
    <col customWidth="1" min="4609" max="4609" style="1" width="67.42578125"/>
    <col bestFit="1" customWidth="1" min="4610" max="4610" style="1" width="15.7109375"/>
    <col customWidth="1" min="4611" max="4611" style="1" width="13.28515625"/>
    <col bestFit="1" customWidth="1" min="4612" max="4612" style="1" width="9.5703125"/>
    <col bestFit="1" customWidth="1" min="4613" max="4613" style="1" width="15.7109375"/>
    <col customWidth="1" min="4614" max="4614" style="1" width="13.85546875"/>
    <col bestFit="1" customWidth="1" min="4615" max="4615" style="1" width="9.5703125"/>
    <col bestFit="1" customWidth="1" min="4616" max="4616" style="1" width="15.7109375"/>
    <col customWidth="1" min="4617" max="4617" style="1" width="13.28515625"/>
    <col bestFit="1" customWidth="1" min="4618" max="4618" style="1" width="9.5703125"/>
    <col bestFit="1" customWidth="1" min="4619" max="4619" style="1" width="15.7109375"/>
    <col customWidth="1" min="4620" max="4620" style="1" width="13.5703125"/>
    <col bestFit="1" customWidth="1" min="4621" max="4621" style="1" width="9.5703125"/>
    <col bestFit="1" customWidth="1" min="4622" max="4622" style="1" width="15.7109375"/>
    <col customWidth="1" min="4623" max="4623" style="1" width="14.140625"/>
    <col bestFit="1" customWidth="1" min="4624" max="4624" style="1" width="9.7109375"/>
    <col customWidth="1" min="4625" max="4626" style="1" width="10.7109375"/>
    <col min="4627" max="4627" style="1" width="9.140625"/>
    <col customWidth="1" min="4628" max="4628" style="1" width="12.85546875"/>
    <col customWidth="1" min="4629" max="4629" style="1" width="23.42578125"/>
    <col min="4630" max="4631" style="1" width="9.140625"/>
    <col bestFit="1" customWidth="1" min="4632" max="4632" style="1" width="10.5703125"/>
    <col customWidth="1" min="4633" max="4633" style="1" width="11.28515625"/>
    <col min="4634" max="4864" style="1" width="9.140625"/>
    <col customWidth="1" min="4865" max="4865" style="1" width="67.42578125"/>
    <col bestFit="1" customWidth="1" min="4866" max="4866" style="1" width="15.7109375"/>
    <col customWidth="1" min="4867" max="4867" style="1" width="13.28515625"/>
    <col bestFit="1" customWidth="1" min="4868" max="4868" style="1" width="9.5703125"/>
    <col bestFit="1" customWidth="1" min="4869" max="4869" style="1" width="15.7109375"/>
    <col customWidth="1" min="4870" max="4870" style="1" width="13.85546875"/>
    <col bestFit="1" customWidth="1" min="4871" max="4871" style="1" width="9.5703125"/>
    <col bestFit="1" customWidth="1" min="4872" max="4872" style="1" width="15.7109375"/>
    <col customWidth="1" min="4873" max="4873" style="1" width="13.28515625"/>
    <col bestFit="1" customWidth="1" min="4874" max="4874" style="1" width="9.5703125"/>
    <col bestFit="1" customWidth="1" min="4875" max="4875" style="1" width="15.7109375"/>
    <col customWidth="1" min="4876" max="4876" style="1" width="13.5703125"/>
    <col bestFit="1" customWidth="1" min="4877" max="4877" style="1" width="9.5703125"/>
    <col bestFit="1" customWidth="1" min="4878" max="4878" style="1" width="15.7109375"/>
    <col customWidth="1" min="4879" max="4879" style="1" width="14.140625"/>
    <col bestFit="1" customWidth="1" min="4880" max="4880" style="1" width="9.7109375"/>
    <col customWidth="1" min="4881" max="4882" style="1" width="10.7109375"/>
    <col min="4883" max="4883" style="1" width="9.140625"/>
    <col customWidth="1" min="4884" max="4884" style="1" width="12.85546875"/>
    <col customWidth="1" min="4885" max="4885" style="1" width="23.42578125"/>
    <col min="4886" max="4887" style="1" width="9.140625"/>
    <col bestFit="1" customWidth="1" min="4888" max="4888" style="1" width="10.5703125"/>
    <col customWidth="1" min="4889" max="4889" style="1" width="11.28515625"/>
    <col min="4890" max="5120" style="1" width="9.140625"/>
    <col customWidth="1" min="5121" max="5121" style="1" width="67.42578125"/>
    <col bestFit="1" customWidth="1" min="5122" max="5122" style="1" width="15.7109375"/>
    <col customWidth="1" min="5123" max="5123" style="1" width="13.28515625"/>
    <col bestFit="1" customWidth="1" min="5124" max="5124" style="1" width="9.5703125"/>
    <col bestFit="1" customWidth="1" min="5125" max="5125" style="1" width="15.7109375"/>
    <col customWidth="1" min="5126" max="5126" style="1" width="13.85546875"/>
    <col bestFit="1" customWidth="1" min="5127" max="5127" style="1" width="9.5703125"/>
    <col bestFit="1" customWidth="1" min="5128" max="5128" style="1" width="15.7109375"/>
    <col customWidth="1" min="5129" max="5129" style="1" width="13.28515625"/>
    <col bestFit="1" customWidth="1" min="5130" max="5130" style="1" width="9.5703125"/>
    <col bestFit="1" customWidth="1" min="5131" max="5131" style="1" width="15.7109375"/>
    <col customWidth="1" min="5132" max="5132" style="1" width="13.5703125"/>
    <col bestFit="1" customWidth="1" min="5133" max="5133" style="1" width="9.5703125"/>
    <col bestFit="1" customWidth="1" min="5134" max="5134" style="1" width="15.7109375"/>
    <col customWidth="1" min="5135" max="5135" style="1" width="14.140625"/>
    <col bestFit="1" customWidth="1" min="5136" max="5136" style="1" width="9.7109375"/>
    <col customWidth="1" min="5137" max="5138" style="1" width="10.7109375"/>
    <col min="5139" max="5139" style="1" width="9.140625"/>
    <col customWidth="1" min="5140" max="5140" style="1" width="12.85546875"/>
    <col customWidth="1" min="5141" max="5141" style="1" width="23.42578125"/>
    <col min="5142" max="5143" style="1" width="9.140625"/>
    <col bestFit="1" customWidth="1" min="5144" max="5144" style="1" width="10.5703125"/>
    <col customWidth="1" min="5145" max="5145" style="1" width="11.28515625"/>
    <col min="5146" max="5376" style="1" width="9.140625"/>
    <col customWidth="1" min="5377" max="5377" style="1" width="67.42578125"/>
    <col bestFit="1" customWidth="1" min="5378" max="5378" style="1" width="15.7109375"/>
    <col customWidth="1" min="5379" max="5379" style="1" width="13.28515625"/>
    <col bestFit="1" customWidth="1" min="5380" max="5380" style="1" width="9.5703125"/>
    <col bestFit="1" customWidth="1" min="5381" max="5381" style="1" width="15.7109375"/>
    <col customWidth="1" min="5382" max="5382" style="1" width="13.85546875"/>
    <col bestFit="1" customWidth="1" min="5383" max="5383" style="1" width="9.5703125"/>
    <col bestFit="1" customWidth="1" min="5384" max="5384" style="1" width="15.7109375"/>
    <col customWidth="1" min="5385" max="5385" style="1" width="13.28515625"/>
    <col bestFit="1" customWidth="1" min="5386" max="5386" style="1" width="9.5703125"/>
    <col bestFit="1" customWidth="1" min="5387" max="5387" style="1" width="15.7109375"/>
    <col customWidth="1" min="5388" max="5388" style="1" width="13.5703125"/>
    <col bestFit="1" customWidth="1" min="5389" max="5389" style="1" width="9.5703125"/>
    <col bestFit="1" customWidth="1" min="5390" max="5390" style="1" width="15.7109375"/>
    <col customWidth="1" min="5391" max="5391" style="1" width="14.140625"/>
    <col bestFit="1" customWidth="1" min="5392" max="5392" style="1" width="9.7109375"/>
    <col customWidth="1" min="5393" max="5394" style="1" width="10.7109375"/>
    <col min="5395" max="5395" style="1" width="9.140625"/>
    <col customWidth="1" min="5396" max="5396" style="1" width="12.85546875"/>
    <col customWidth="1" min="5397" max="5397" style="1" width="23.42578125"/>
    <col min="5398" max="5399" style="1" width="9.140625"/>
    <col bestFit="1" customWidth="1" min="5400" max="5400" style="1" width="10.5703125"/>
    <col customWidth="1" min="5401" max="5401" style="1" width="11.28515625"/>
    <col min="5402" max="5632" style="1" width="9.140625"/>
    <col customWidth="1" min="5633" max="5633" style="1" width="67.42578125"/>
    <col bestFit="1" customWidth="1" min="5634" max="5634" style="1" width="15.7109375"/>
    <col customWidth="1" min="5635" max="5635" style="1" width="13.28515625"/>
    <col bestFit="1" customWidth="1" min="5636" max="5636" style="1" width="9.5703125"/>
    <col bestFit="1" customWidth="1" min="5637" max="5637" style="1" width="15.7109375"/>
    <col customWidth="1" min="5638" max="5638" style="1" width="13.85546875"/>
    <col bestFit="1" customWidth="1" min="5639" max="5639" style="1" width="9.5703125"/>
    <col bestFit="1" customWidth="1" min="5640" max="5640" style="1" width="15.7109375"/>
    <col customWidth="1" min="5641" max="5641" style="1" width="13.28515625"/>
    <col bestFit="1" customWidth="1" min="5642" max="5642" style="1" width="9.5703125"/>
    <col bestFit="1" customWidth="1" min="5643" max="5643" style="1" width="15.7109375"/>
    <col customWidth="1" min="5644" max="5644" style="1" width="13.5703125"/>
    <col bestFit="1" customWidth="1" min="5645" max="5645" style="1" width="9.5703125"/>
    <col bestFit="1" customWidth="1" min="5646" max="5646" style="1" width="15.7109375"/>
    <col customWidth="1" min="5647" max="5647" style="1" width="14.140625"/>
    <col bestFit="1" customWidth="1" min="5648" max="5648" style="1" width="9.7109375"/>
    <col customWidth="1" min="5649" max="5650" style="1" width="10.7109375"/>
    <col min="5651" max="5651" style="1" width="9.140625"/>
    <col customWidth="1" min="5652" max="5652" style="1" width="12.85546875"/>
    <col customWidth="1" min="5653" max="5653" style="1" width="23.42578125"/>
    <col min="5654" max="5655" style="1" width="9.140625"/>
    <col bestFit="1" customWidth="1" min="5656" max="5656" style="1" width="10.5703125"/>
    <col customWidth="1" min="5657" max="5657" style="1" width="11.28515625"/>
    <col min="5658" max="5888" style="1" width="9.140625"/>
    <col customWidth="1" min="5889" max="5889" style="1" width="67.42578125"/>
    <col bestFit="1" customWidth="1" min="5890" max="5890" style="1" width="15.7109375"/>
    <col customWidth="1" min="5891" max="5891" style="1" width="13.28515625"/>
    <col bestFit="1" customWidth="1" min="5892" max="5892" style="1" width="9.5703125"/>
    <col bestFit="1" customWidth="1" min="5893" max="5893" style="1" width="15.7109375"/>
    <col customWidth="1" min="5894" max="5894" style="1" width="13.85546875"/>
    <col bestFit="1" customWidth="1" min="5895" max="5895" style="1" width="9.5703125"/>
    <col bestFit="1" customWidth="1" min="5896" max="5896" style="1" width="15.7109375"/>
    <col customWidth="1" min="5897" max="5897" style="1" width="13.28515625"/>
    <col bestFit="1" customWidth="1" min="5898" max="5898" style="1" width="9.5703125"/>
    <col bestFit="1" customWidth="1" min="5899" max="5899" style="1" width="15.7109375"/>
    <col customWidth="1" min="5900" max="5900" style="1" width="13.5703125"/>
    <col bestFit="1" customWidth="1" min="5901" max="5901" style="1" width="9.5703125"/>
    <col bestFit="1" customWidth="1" min="5902" max="5902" style="1" width="15.7109375"/>
    <col customWidth="1" min="5903" max="5903" style="1" width="14.140625"/>
    <col bestFit="1" customWidth="1" min="5904" max="5904" style="1" width="9.7109375"/>
    <col customWidth="1" min="5905" max="5906" style="1" width="10.7109375"/>
    <col min="5907" max="5907" style="1" width="9.140625"/>
    <col customWidth="1" min="5908" max="5908" style="1" width="12.85546875"/>
    <col customWidth="1" min="5909" max="5909" style="1" width="23.42578125"/>
    <col min="5910" max="5911" style="1" width="9.140625"/>
    <col bestFit="1" customWidth="1" min="5912" max="5912" style="1" width="10.5703125"/>
    <col customWidth="1" min="5913" max="5913" style="1" width="11.28515625"/>
    <col min="5914" max="6144" style="1" width="9.140625"/>
    <col customWidth="1" min="6145" max="6145" style="1" width="67.42578125"/>
    <col bestFit="1" customWidth="1" min="6146" max="6146" style="1" width="15.7109375"/>
    <col customWidth="1" min="6147" max="6147" style="1" width="13.28515625"/>
    <col bestFit="1" customWidth="1" min="6148" max="6148" style="1" width="9.5703125"/>
    <col bestFit="1" customWidth="1" min="6149" max="6149" style="1" width="15.7109375"/>
    <col customWidth="1" min="6150" max="6150" style="1" width="13.85546875"/>
    <col bestFit="1" customWidth="1" min="6151" max="6151" style="1" width="9.5703125"/>
    <col bestFit="1" customWidth="1" min="6152" max="6152" style="1" width="15.7109375"/>
    <col customWidth="1" min="6153" max="6153" style="1" width="13.28515625"/>
    <col bestFit="1" customWidth="1" min="6154" max="6154" style="1" width="9.5703125"/>
    <col bestFit="1" customWidth="1" min="6155" max="6155" style="1" width="15.7109375"/>
    <col customWidth="1" min="6156" max="6156" style="1" width="13.5703125"/>
    <col bestFit="1" customWidth="1" min="6157" max="6157" style="1" width="9.5703125"/>
    <col bestFit="1" customWidth="1" min="6158" max="6158" style="1" width="15.7109375"/>
    <col customWidth="1" min="6159" max="6159" style="1" width="14.140625"/>
    <col bestFit="1" customWidth="1" min="6160" max="6160" style="1" width="9.7109375"/>
    <col customWidth="1" min="6161" max="6162" style="1" width="10.7109375"/>
    <col min="6163" max="6163" style="1" width="9.140625"/>
    <col customWidth="1" min="6164" max="6164" style="1" width="12.85546875"/>
    <col customWidth="1" min="6165" max="6165" style="1" width="23.42578125"/>
    <col min="6166" max="6167" style="1" width="9.140625"/>
    <col bestFit="1" customWidth="1" min="6168" max="6168" style="1" width="10.5703125"/>
    <col customWidth="1" min="6169" max="6169" style="1" width="11.28515625"/>
    <col min="6170" max="6400" style="1" width="9.140625"/>
    <col customWidth="1" min="6401" max="6401" style="1" width="67.42578125"/>
    <col bestFit="1" customWidth="1" min="6402" max="6402" style="1" width="15.7109375"/>
    <col customWidth="1" min="6403" max="6403" style="1" width="13.28515625"/>
    <col bestFit="1" customWidth="1" min="6404" max="6404" style="1" width="9.5703125"/>
    <col bestFit="1" customWidth="1" min="6405" max="6405" style="1" width="15.7109375"/>
    <col customWidth="1" min="6406" max="6406" style="1" width="13.85546875"/>
    <col bestFit="1" customWidth="1" min="6407" max="6407" style="1" width="9.5703125"/>
    <col bestFit="1" customWidth="1" min="6408" max="6408" style="1" width="15.7109375"/>
    <col customWidth="1" min="6409" max="6409" style="1" width="13.28515625"/>
    <col bestFit="1" customWidth="1" min="6410" max="6410" style="1" width="9.5703125"/>
    <col bestFit="1" customWidth="1" min="6411" max="6411" style="1" width="15.7109375"/>
    <col customWidth="1" min="6412" max="6412" style="1" width="13.5703125"/>
    <col bestFit="1" customWidth="1" min="6413" max="6413" style="1" width="9.5703125"/>
    <col bestFit="1" customWidth="1" min="6414" max="6414" style="1" width="15.7109375"/>
    <col customWidth="1" min="6415" max="6415" style="1" width="14.140625"/>
    <col bestFit="1" customWidth="1" min="6416" max="6416" style="1" width="9.7109375"/>
    <col customWidth="1" min="6417" max="6418" style="1" width="10.7109375"/>
    <col min="6419" max="6419" style="1" width="9.140625"/>
    <col customWidth="1" min="6420" max="6420" style="1" width="12.85546875"/>
    <col customWidth="1" min="6421" max="6421" style="1" width="23.42578125"/>
    <col min="6422" max="6423" style="1" width="9.140625"/>
    <col bestFit="1" customWidth="1" min="6424" max="6424" style="1" width="10.5703125"/>
    <col customWidth="1" min="6425" max="6425" style="1" width="11.28515625"/>
    <col min="6426" max="6656" style="1" width="9.140625"/>
    <col customWidth="1" min="6657" max="6657" style="1" width="67.42578125"/>
    <col bestFit="1" customWidth="1" min="6658" max="6658" style="1" width="15.7109375"/>
    <col customWidth="1" min="6659" max="6659" style="1" width="13.28515625"/>
    <col bestFit="1" customWidth="1" min="6660" max="6660" style="1" width="9.5703125"/>
    <col bestFit="1" customWidth="1" min="6661" max="6661" style="1" width="15.7109375"/>
    <col customWidth="1" min="6662" max="6662" style="1" width="13.85546875"/>
    <col bestFit="1" customWidth="1" min="6663" max="6663" style="1" width="9.5703125"/>
    <col bestFit="1" customWidth="1" min="6664" max="6664" style="1" width="15.7109375"/>
    <col customWidth="1" min="6665" max="6665" style="1" width="13.28515625"/>
    <col bestFit="1" customWidth="1" min="6666" max="6666" style="1" width="9.5703125"/>
    <col bestFit="1" customWidth="1" min="6667" max="6667" style="1" width="15.7109375"/>
    <col customWidth="1" min="6668" max="6668" style="1" width="13.5703125"/>
    <col bestFit="1" customWidth="1" min="6669" max="6669" style="1" width="9.5703125"/>
    <col bestFit="1" customWidth="1" min="6670" max="6670" style="1" width="15.7109375"/>
    <col customWidth="1" min="6671" max="6671" style="1" width="14.140625"/>
    <col bestFit="1" customWidth="1" min="6672" max="6672" style="1" width="9.7109375"/>
    <col customWidth="1" min="6673" max="6674" style="1" width="10.7109375"/>
    <col min="6675" max="6675" style="1" width="9.140625"/>
    <col customWidth="1" min="6676" max="6676" style="1" width="12.85546875"/>
    <col customWidth="1" min="6677" max="6677" style="1" width="23.42578125"/>
    <col min="6678" max="6679" style="1" width="9.140625"/>
    <col bestFit="1" customWidth="1" min="6680" max="6680" style="1" width="10.5703125"/>
    <col customWidth="1" min="6681" max="6681" style="1" width="11.28515625"/>
    <col min="6682" max="6912" style="1" width="9.140625"/>
    <col customWidth="1" min="6913" max="6913" style="1" width="67.42578125"/>
    <col bestFit="1" customWidth="1" min="6914" max="6914" style="1" width="15.7109375"/>
    <col customWidth="1" min="6915" max="6915" style="1" width="13.28515625"/>
    <col bestFit="1" customWidth="1" min="6916" max="6916" style="1" width="9.5703125"/>
    <col bestFit="1" customWidth="1" min="6917" max="6917" style="1" width="15.7109375"/>
    <col customWidth="1" min="6918" max="6918" style="1" width="13.85546875"/>
    <col bestFit="1" customWidth="1" min="6919" max="6919" style="1" width="9.5703125"/>
    <col bestFit="1" customWidth="1" min="6920" max="6920" style="1" width="15.7109375"/>
    <col customWidth="1" min="6921" max="6921" style="1" width="13.28515625"/>
    <col bestFit="1" customWidth="1" min="6922" max="6922" style="1" width="9.5703125"/>
    <col bestFit="1" customWidth="1" min="6923" max="6923" style="1" width="15.7109375"/>
    <col customWidth="1" min="6924" max="6924" style="1" width="13.5703125"/>
    <col bestFit="1" customWidth="1" min="6925" max="6925" style="1" width="9.5703125"/>
    <col bestFit="1" customWidth="1" min="6926" max="6926" style="1" width="15.7109375"/>
    <col customWidth="1" min="6927" max="6927" style="1" width="14.140625"/>
    <col bestFit="1" customWidth="1" min="6928" max="6928" style="1" width="9.7109375"/>
    <col customWidth="1" min="6929" max="6930" style="1" width="10.7109375"/>
    <col min="6931" max="6931" style="1" width="9.140625"/>
    <col customWidth="1" min="6932" max="6932" style="1" width="12.85546875"/>
    <col customWidth="1" min="6933" max="6933" style="1" width="23.42578125"/>
    <col min="6934" max="6935" style="1" width="9.140625"/>
    <col bestFit="1" customWidth="1" min="6936" max="6936" style="1" width="10.5703125"/>
    <col customWidth="1" min="6937" max="6937" style="1" width="11.28515625"/>
    <col min="6938" max="7168" style="1" width="9.140625"/>
    <col customWidth="1" min="7169" max="7169" style="1" width="67.42578125"/>
    <col bestFit="1" customWidth="1" min="7170" max="7170" style="1" width="15.7109375"/>
    <col customWidth="1" min="7171" max="7171" style="1" width="13.28515625"/>
    <col bestFit="1" customWidth="1" min="7172" max="7172" style="1" width="9.5703125"/>
    <col bestFit="1" customWidth="1" min="7173" max="7173" style="1" width="15.7109375"/>
    <col customWidth="1" min="7174" max="7174" style="1" width="13.85546875"/>
    <col bestFit="1" customWidth="1" min="7175" max="7175" style="1" width="9.5703125"/>
    <col bestFit="1" customWidth="1" min="7176" max="7176" style="1" width="15.7109375"/>
    <col customWidth="1" min="7177" max="7177" style="1" width="13.28515625"/>
    <col bestFit="1" customWidth="1" min="7178" max="7178" style="1" width="9.5703125"/>
    <col bestFit="1" customWidth="1" min="7179" max="7179" style="1" width="15.7109375"/>
    <col customWidth="1" min="7180" max="7180" style="1" width="13.5703125"/>
    <col bestFit="1" customWidth="1" min="7181" max="7181" style="1" width="9.5703125"/>
    <col bestFit="1" customWidth="1" min="7182" max="7182" style="1" width="15.7109375"/>
    <col customWidth="1" min="7183" max="7183" style="1" width="14.140625"/>
    <col bestFit="1" customWidth="1" min="7184" max="7184" style="1" width="9.7109375"/>
    <col customWidth="1" min="7185" max="7186" style="1" width="10.7109375"/>
    <col min="7187" max="7187" style="1" width="9.140625"/>
    <col customWidth="1" min="7188" max="7188" style="1" width="12.85546875"/>
    <col customWidth="1" min="7189" max="7189" style="1" width="23.42578125"/>
    <col min="7190" max="7191" style="1" width="9.140625"/>
    <col bestFit="1" customWidth="1" min="7192" max="7192" style="1" width="10.5703125"/>
    <col customWidth="1" min="7193" max="7193" style="1" width="11.28515625"/>
    <col min="7194" max="7424" style="1" width="9.140625"/>
    <col customWidth="1" min="7425" max="7425" style="1" width="67.42578125"/>
    <col bestFit="1" customWidth="1" min="7426" max="7426" style="1" width="15.7109375"/>
    <col customWidth="1" min="7427" max="7427" style="1" width="13.28515625"/>
    <col bestFit="1" customWidth="1" min="7428" max="7428" style="1" width="9.5703125"/>
    <col bestFit="1" customWidth="1" min="7429" max="7429" style="1" width="15.7109375"/>
    <col customWidth="1" min="7430" max="7430" style="1" width="13.85546875"/>
    <col bestFit="1" customWidth="1" min="7431" max="7431" style="1" width="9.5703125"/>
    <col bestFit="1" customWidth="1" min="7432" max="7432" style="1" width="15.7109375"/>
    <col customWidth="1" min="7433" max="7433" style="1" width="13.28515625"/>
    <col bestFit="1" customWidth="1" min="7434" max="7434" style="1" width="9.5703125"/>
    <col bestFit="1" customWidth="1" min="7435" max="7435" style="1" width="15.7109375"/>
    <col customWidth="1" min="7436" max="7436" style="1" width="13.5703125"/>
    <col bestFit="1" customWidth="1" min="7437" max="7437" style="1" width="9.5703125"/>
    <col bestFit="1" customWidth="1" min="7438" max="7438" style="1" width="15.7109375"/>
    <col customWidth="1" min="7439" max="7439" style="1" width="14.140625"/>
    <col bestFit="1" customWidth="1" min="7440" max="7440" style="1" width="9.7109375"/>
    <col customWidth="1" min="7441" max="7442" style="1" width="10.7109375"/>
    <col min="7443" max="7443" style="1" width="9.140625"/>
    <col customWidth="1" min="7444" max="7444" style="1" width="12.85546875"/>
    <col customWidth="1" min="7445" max="7445" style="1" width="23.42578125"/>
    <col min="7446" max="7447" style="1" width="9.140625"/>
    <col bestFit="1" customWidth="1" min="7448" max="7448" style="1" width="10.5703125"/>
    <col customWidth="1" min="7449" max="7449" style="1" width="11.28515625"/>
    <col min="7450" max="7680" style="1" width="9.140625"/>
    <col customWidth="1" min="7681" max="7681" style="1" width="67.42578125"/>
    <col bestFit="1" customWidth="1" min="7682" max="7682" style="1" width="15.7109375"/>
    <col customWidth="1" min="7683" max="7683" style="1" width="13.28515625"/>
    <col bestFit="1" customWidth="1" min="7684" max="7684" style="1" width="9.5703125"/>
    <col bestFit="1" customWidth="1" min="7685" max="7685" style="1" width="15.7109375"/>
    <col customWidth="1" min="7686" max="7686" style="1" width="13.85546875"/>
    <col bestFit="1" customWidth="1" min="7687" max="7687" style="1" width="9.5703125"/>
    <col bestFit="1" customWidth="1" min="7688" max="7688" style="1" width="15.7109375"/>
    <col customWidth="1" min="7689" max="7689" style="1" width="13.28515625"/>
    <col bestFit="1" customWidth="1" min="7690" max="7690" style="1" width="9.5703125"/>
    <col bestFit="1" customWidth="1" min="7691" max="7691" style="1" width="15.7109375"/>
    <col customWidth="1" min="7692" max="7692" style="1" width="13.5703125"/>
    <col bestFit="1" customWidth="1" min="7693" max="7693" style="1" width="9.5703125"/>
    <col bestFit="1" customWidth="1" min="7694" max="7694" style="1" width="15.7109375"/>
    <col customWidth="1" min="7695" max="7695" style="1" width="14.140625"/>
    <col bestFit="1" customWidth="1" min="7696" max="7696" style="1" width="9.7109375"/>
    <col customWidth="1" min="7697" max="7698" style="1" width="10.7109375"/>
    <col min="7699" max="7699" style="1" width="9.140625"/>
    <col customWidth="1" min="7700" max="7700" style="1" width="12.85546875"/>
    <col customWidth="1" min="7701" max="7701" style="1" width="23.42578125"/>
    <col min="7702" max="7703" style="1" width="9.140625"/>
    <col bestFit="1" customWidth="1" min="7704" max="7704" style="1" width="10.5703125"/>
    <col customWidth="1" min="7705" max="7705" style="1" width="11.28515625"/>
    <col min="7706" max="7936" style="1" width="9.140625"/>
    <col customWidth="1" min="7937" max="7937" style="1" width="67.42578125"/>
    <col bestFit="1" customWidth="1" min="7938" max="7938" style="1" width="15.7109375"/>
    <col customWidth="1" min="7939" max="7939" style="1" width="13.28515625"/>
    <col bestFit="1" customWidth="1" min="7940" max="7940" style="1" width="9.5703125"/>
    <col bestFit="1" customWidth="1" min="7941" max="7941" style="1" width="15.7109375"/>
    <col customWidth="1" min="7942" max="7942" style="1" width="13.85546875"/>
    <col bestFit="1" customWidth="1" min="7943" max="7943" style="1" width="9.5703125"/>
    <col bestFit="1" customWidth="1" min="7944" max="7944" style="1" width="15.7109375"/>
    <col customWidth="1" min="7945" max="7945" style="1" width="13.28515625"/>
    <col bestFit="1" customWidth="1" min="7946" max="7946" style="1" width="9.5703125"/>
    <col bestFit="1" customWidth="1" min="7947" max="7947" style="1" width="15.7109375"/>
    <col customWidth="1" min="7948" max="7948" style="1" width="13.5703125"/>
    <col bestFit="1" customWidth="1" min="7949" max="7949" style="1" width="9.5703125"/>
    <col bestFit="1" customWidth="1" min="7950" max="7950" style="1" width="15.7109375"/>
    <col customWidth="1" min="7951" max="7951" style="1" width="14.140625"/>
    <col bestFit="1" customWidth="1" min="7952" max="7952" style="1" width="9.7109375"/>
    <col customWidth="1" min="7953" max="7954" style="1" width="10.7109375"/>
    <col min="7955" max="7955" style="1" width="9.140625"/>
    <col customWidth="1" min="7956" max="7956" style="1" width="12.85546875"/>
    <col customWidth="1" min="7957" max="7957" style="1" width="23.42578125"/>
    <col min="7958" max="7959" style="1" width="9.140625"/>
    <col bestFit="1" customWidth="1" min="7960" max="7960" style="1" width="10.5703125"/>
    <col customWidth="1" min="7961" max="7961" style="1" width="11.28515625"/>
    <col min="7962" max="8192" style="1" width="9.140625"/>
    <col customWidth="1" min="8193" max="8193" style="1" width="67.42578125"/>
    <col bestFit="1" customWidth="1" min="8194" max="8194" style="1" width="15.7109375"/>
    <col customWidth="1" min="8195" max="8195" style="1" width="13.28515625"/>
    <col bestFit="1" customWidth="1" min="8196" max="8196" style="1" width="9.5703125"/>
    <col bestFit="1" customWidth="1" min="8197" max="8197" style="1" width="15.7109375"/>
    <col customWidth="1" min="8198" max="8198" style="1" width="13.85546875"/>
    <col bestFit="1" customWidth="1" min="8199" max="8199" style="1" width="9.5703125"/>
    <col bestFit="1" customWidth="1" min="8200" max="8200" style="1" width="15.7109375"/>
    <col customWidth="1" min="8201" max="8201" style="1" width="13.28515625"/>
    <col bestFit="1" customWidth="1" min="8202" max="8202" style="1" width="9.5703125"/>
    <col bestFit="1" customWidth="1" min="8203" max="8203" style="1" width="15.7109375"/>
    <col customWidth="1" min="8204" max="8204" style="1" width="13.5703125"/>
    <col bestFit="1" customWidth="1" min="8205" max="8205" style="1" width="9.5703125"/>
    <col bestFit="1" customWidth="1" min="8206" max="8206" style="1" width="15.7109375"/>
    <col customWidth="1" min="8207" max="8207" style="1" width="14.140625"/>
    <col bestFit="1" customWidth="1" min="8208" max="8208" style="1" width="9.7109375"/>
    <col customWidth="1" min="8209" max="8210" style="1" width="10.7109375"/>
    <col min="8211" max="8211" style="1" width="9.140625"/>
    <col customWidth="1" min="8212" max="8212" style="1" width="12.85546875"/>
    <col customWidth="1" min="8213" max="8213" style="1" width="23.42578125"/>
    <col min="8214" max="8215" style="1" width="9.140625"/>
    <col bestFit="1" customWidth="1" min="8216" max="8216" style="1" width="10.5703125"/>
    <col customWidth="1" min="8217" max="8217" style="1" width="11.28515625"/>
    <col min="8218" max="8448" style="1" width="9.140625"/>
    <col customWidth="1" min="8449" max="8449" style="1" width="67.42578125"/>
    <col bestFit="1" customWidth="1" min="8450" max="8450" style="1" width="15.7109375"/>
    <col customWidth="1" min="8451" max="8451" style="1" width="13.28515625"/>
    <col bestFit="1" customWidth="1" min="8452" max="8452" style="1" width="9.5703125"/>
    <col bestFit="1" customWidth="1" min="8453" max="8453" style="1" width="15.7109375"/>
    <col customWidth="1" min="8454" max="8454" style="1" width="13.85546875"/>
    <col bestFit="1" customWidth="1" min="8455" max="8455" style="1" width="9.5703125"/>
    <col bestFit="1" customWidth="1" min="8456" max="8456" style="1" width="15.7109375"/>
    <col customWidth="1" min="8457" max="8457" style="1" width="13.28515625"/>
    <col bestFit="1" customWidth="1" min="8458" max="8458" style="1" width="9.5703125"/>
    <col bestFit="1" customWidth="1" min="8459" max="8459" style="1" width="15.7109375"/>
    <col customWidth="1" min="8460" max="8460" style="1" width="13.5703125"/>
    <col bestFit="1" customWidth="1" min="8461" max="8461" style="1" width="9.5703125"/>
    <col bestFit="1" customWidth="1" min="8462" max="8462" style="1" width="15.7109375"/>
    <col customWidth="1" min="8463" max="8463" style="1" width="14.140625"/>
    <col bestFit="1" customWidth="1" min="8464" max="8464" style="1" width="9.7109375"/>
    <col customWidth="1" min="8465" max="8466" style="1" width="10.7109375"/>
    <col min="8467" max="8467" style="1" width="9.140625"/>
    <col customWidth="1" min="8468" max="8468" style="1" width="12.85546875"/>
    <col customWidth="1" min="8469" max="8469" style="1" width="23.42578125"/>
    <col min="8470" max="8471" style="1" width="9.140625"/>
    <col bestFit="1" customWidth="1" min="8472" max="8472" style="1" width="10.5703125"/>
    <col customWidth="1" min="8473" max="8473" style="1" width="11.28515625"/>
    <col min="8474" max="8704" style="1" width="9.140625"/>
    <col customWidth="1" min="8705" max="8705" style="1" width="67.42578125"/>
    <col bestFit="1" customWidth="1" min="8706" max="8706" style="1" width="15.7109375"/>
    <col customWidth="1" min="8707" max="8707" style="1" width="13.28515625"/>
    <col bestFit="1" customWidth="1" min="8708" max="8708" style="1" width="9.5703125"/>
    <col bestFit="1" customWidth="1" min="8709" max="8709" style="1" width="15.7109375"/>
    <col customWidth="1" min="8710" max="8710" style="1" width="13.85546875"/>
    <col bestFit="1" customWidth="1" min="8711" max="8711" style="1" width="9.5703125"/>
    <col bestFit="1" customWidth="1" min="8712" max="8712" style="1" width="15.7109375"/>
    <col customWidth="1" min="8713" max="8713" style="1" width="13.28515625"/>
    <col bestFit="1" customWidth="1" min="8714" max="8714" style="1" width="9.5703125"/>
    <col bestFit="1" customWidth="1" min="8715" max="8715" style="1" width="15.7109375"/>
    <col customWidth="1" min="8716" max="8716" style="1" width="13.5703125"/>
    <col bestFit="1" customWidth="1" min="8717" max="8717" style="1" width="9.5703125"/>
    <col bestFit="1" customWidth="1" min="8718" max="8718" style="1" width="15.7109375"/>
    <col customWidth="1" min="8719" max="8719" style="1" width="14.140625"/>
    <col bestFit="1" customWidth="1" min="8720" max="8720" style="1" width="9.7109375"/>
    <col customWidth="1" min="8721" max="8722" style="1" width="10.7109375"/>
    <col min="8723" max="8723" style="1" width="9.140625"/>
    <col customWidth="1" min="8724" max="8724" style="1" width="12.85546875"/>
    <col customWidth="1" min="8725" max="8725" style="1" width="23.42578125"/>
    <col min="8726" max="8727" style="1" width="9.140625"/>
    <col bestFit="1" customWidth="1" min="8728" max="8728" style="1" width="10.5703125"/>
    <col customWidth="1" min="8729" max="8729" style="1" width="11.28515625"/>
    <col min="8730" max="8960" style="1" width="9.140625"/>
    <col customWidth="1" min="8961" max="8961" style="1" width="67.42578125"/>
    <col bestFit="1" customWidth="1" min="8962" max="8962" style="1" width="15.7109375"/>
    <col customWidth="1" min="8963" max="8963" style="1" width="13.28515625"/>
    <col bestFit="1" customWidth="1" min="8964" max="8964" style="1" width="9.5703125"/>
    <col bestFit="1" customWidth="1" min="8965" max="8965" style="1" width="15.7109375"/>
    <col customWidth="1" min="8966" max="8966" style="1" width="13.85546875"/>
    <col bestFit="1" customWidth="1" min="8967" max="8967" style="1" width="9.5703125"/>
    <col bestFit="1" customWidth="1" min="8968" max="8968" style="1" width="15.7109375"/>
    <col customWidth="1" min="8969" max="8969" style="1" width="13.28515625"/>
    <col bestFit="1" customWidth="1" min="8970" max="8970" style="1" width="9.5703125"/>
    <col bestFit="1" customWidth="1" min="8971" max="8971" style="1" width="15.7109375"/>
    <col customWidth="1" min="8972" max="8972" style="1" width="13.5703125"/>
    <col bestFit="1" customWidth="1" min="8973" max="8973" style="1" width="9.5703125"/>
    <col bestFit="1" customWidth="1" min="8974" max="8974" style="1" width="15.7109375"/>
    <col customWidth="1" min="8975" max="8975" style="1" width="14.140625"/>
    <col bestFit="1" customWidth="1" min="8976" max="8976" style="1" width="9.7109375"/>
    <col customWidth="1" min="8977" max="8978" style="1" width="10.7109375"/>
    <col min="8979" max="8979" style="1" width="9.140625"/>
    <col customWidth="1" min="8980" max="8980" style="1" width="12.85546875"/>
    <col customWidth="1" min="8981" max="8981" style="1" width="23.42578125"/>
    <col min="8982" max="8983" style="1" width="9.140625"/>
    <col bestFit="1" customWidth="1" min="8984" max="8984" style="1" width="10.5703125"/>
    <col customWidth="1" min="8985" max="8985" style="1" width="11.28515625"/>
    <col min="8986" max="9216" style="1" width="9.140625"/>
    <col customWidth="1" min="9217" max="9217" style="1" width="67.42578125"/>
    <col bestFit="1" customWidth="1" min="9218" max="9218" style="1" width="15.7109375"/>
    <col customWidth="1" min="9219" max="9219" style="1" width="13.28515625"/>
    <col bestFit="1" customWidth="1" min="9220" max="9220" style="1" width="9.5703125"/>
    <col bestFit="1" customWidth="1" min="9221" max="9221" style="1" width="15.7109375"/>
    <col customWidth="1" min="9222" max="9222" style="1" width="13.85546875"/>
    <col bestFit="1" customWidth="1" min="9223" max="9223" style="1" width="9.5703125"/>
    <col bestFit="1" customWidth="1" min="9224" max="9224" style="1" width="15.7109375"/>
    <col customWidth="1" min="9225" max="9225" style="1" width="13.28515625"/>
    <col bestFit="1" customWidth="1" min="9226" max="9226" style="1" width="9.5703125"/>
    <col bestFit="1" customWidth="1" min="9227" max="9227" style="1" width="15.7109375"/>
    <col customWidth="1" min="9228" max="9228" style="1" width="13.5703125"/>
    <col bestFit="1" customWidth="1" min="9229" max="9229" style="1" width="9.5703125"/>
    <col bestFit="1" customWidth="1" min="9230" max="9230" style="1" width="15.7109375"/>
    <col customWidth="1" min="9231" max="9231" style="1" width="14.140625"/>
    <col bestFit="1" customWidth="1" min="9232" max="9232" style="1" width="9.7109375"/>
    <col customWidth="1" min="9233" max="9234" style="1" width="10.7109375"/>
    <col min="9235" max="9235" style="1" width="9.140625"/>
    <col customWidth="1" min="9236" max="9236" style="1" width="12.85546875"/>
    <col customWidth="1" min="9237" max="9237" style="1" width="23.42578125"/>
    <col min="9238" max="9239" style="1" width="9.140625"/>
    <col bestFit="1" customWidth="1" min="9240" max="9240" style="1" width="10.5703125"/>
    <col customWidth="1" min="9241" max="9241" style="1" width="11.28515625"/>
    <col min="9242" max="9472" style="1" width="9.140625"/>
    <col customWidth="1" min="9473" max="9473" style="1" width="67.42578125"/>
    <col bestFit="1" customWidth="1" min="9474" max="9474" style="1" width="15.7109375"/>
    <col customWidth="1" min="9475" max="9475" style="1" width="13.28515625"/>
    <col bestFit="1" customWidth="1" min="9476" max="9476" style="1" width="9.5703125"/>
    <col bestFit="1" customWidth="1" min="9477" max="9477" style="1" width="15.7109375"/>
    <col customWidth="1" min="9478" max="9478" style="1" width="13.85546875"/>
    <col bestFit="1" customWidth="1" min="9479" max="9479" style="1" width="9.5703125"/>
    <col bestFit="1" customWidth="1" min="9480" max="9480" style="1" width="15.7109375"/>
    <col customWidth="1" min="9481" max="9481" style="1" width="13.28515625"/>
    <col bestFit="1" customWidth="1" min="9482" max="9482" style="1" width="9.5703125"/>
    <col bestFit="1" customWidth="1" min="9483" max="9483" style="1" width="15.7109375"/>
    <col customWidth="1" min="9484" max="9484" style="1" width="13.5703125"/>
    <col bestFit="1" customWidth="1" min="9485" max="9485" style="1" width="9.5703125"/>
    <col bestFit="1" customWidth="1" min="9486" max="9486" style="1" width="15.7109375"/>
    <col customWidth="1" min="9487" max="9487" style="1" width="14.140625"/>
    <col bestFit="1" customWidth="1" min="9488" max="9488" style="1" width="9.7109375"/>
    <col customWidth="1" min="9489" max="9490" style="1" width="10.7109375"/>
    <col min="9491" max="9491" style="1" width="9.140625"/>
    <col customWidth="1" min="9492" max="9492" style="1" width="12.85546875"/>
    <col customWidth="1" min="9493" max="9493" style="1" width="23.42578125"/>
    <col min="9494" max="9495" style="1" width="9.140625"/>
    <col bestFit="1" customWidth="1" min="9496" max="9496" style="1" width="10.5703125"/>
    <col customWidth="1" min="9497" max="9497" style="1" width="11.28515625"/>
    <col min="9498" max="9728" style="1" width="9.140625"/>
    <col customWidth="1" min="9729" max="9729" style="1" width="67.42578125"/>
    <col bestFit="1" customWidth="1" min="9730" max="9730" style="1" width="15.7109375"/>
    <col customWidth="1" min="9731" max="9731" style="1" width="13.28515625"/>
    <col bestFit="1" customWidth="1" min="9732" max="9732" style="1" width="9.5703125"/>
    <col bestFit="1" customWidth="1" min="9733" max="9733" style="1" width="15.7109375"/>
    <col customWidth="1" min="9734" max="9734" style="1" width="13.85546875"/>
    <col bestFit="1" customWidth="1" min="9735" max="9735" style="1" width="9.5703125"/>
    <col bestFit="1" customWidth="1" min="9736" max="9736" style="1" width="15.7109375"/>
    <col customWidth="1" min="9737" max="9737" style="1" width="13.28515625"/>
    <col bestFit="1" customWidth="1" min="9738" max="9738" style="1" width="9.5703125"/>
    <col bestFit="1" customWidth="1" min="9739" max="9739" style="1" width="15.7109375"/>
    <col customWidth="1" min="9740" max="9740" style="1" width="13.5703125"/>
    <col bestFit="1" customWidth="1" min="9741" max="9741" style="1" width="9.5703125"/>
    <col bestFit="1" customWidth="1" min="9742" max="9742" style="1" width="15.7109375"/>
    <col customWidth="1" min="9743" max="9743" style="1" width="14.140625"/>
    <col bestFit="1" customWidth="1" min="9744" max="9744" style="1" width="9.7109375"/>
    <col customWidth="1" min="9745" max="9746" style="1" width="10.7109375"/>
    <col min="9747" max="9747" style="1" width="9.140625"/>
    <col customWidth="1" min="9748" max="9748" style="1" width="12.85546875"/>
    <col customWidth="1" min="9749" max="9749" style="1" width="23.42578125"/>
    <col min="9750" max="9751" style="1" width="9.140625"/>
    <col bestFit="1" customWidth="1" min="9752" max="9752" style="1" width="10.5703125"/>
    <col customWidth="1" min="9753" max="9753" style="1" width="11.28515625"/>
    <col min="9754" max="9984" style="1" width="9.140625"/>
    <col customWidth="1" min="9985" max="9985" style="1" width="67.42578125"/>
    <col bestFit="1" customWidth="1" min="9986" max="9986" style="1" width="15.7109375"/>
    <col customWidth="1" min="9987" max="9987" style="1" width="13.28515625"/>
    <col bestFit="1" customWidth="1" min="9988" max="9988" style="1" width="9.5703125"/>
    <col bestFit="1" customWidth="1" min="9989" max="9989" style="1" width="15.7109375"/>
    <col customWidth="1" min="9990" max="9990" style="1" width="13.85546875"/>
    <col bestFit="1" customWidth="1" min="9991" max="9991" style="1" width="9.5703125"/>
    <col bestFit="1" customWidth="1" min="9992" max="9992" style="1" width="15.7109375"/>
    <col customWidth="1" min="9993" max="9993" style="1" width="13.28515625"/>
    <col bestFit="1" customWidth="1" min="9994" max="9994" style="1" width="9.5703125"/>
    <col bestFit="1" customWidth="1" min="9995" max="9995" style="1" width="15.7109375"/>
    <col customWidth="1" min="9996" max="9996" style="1" width="13.5703125"/>
    <col bestFit="1" customWidth="1" min="9997" max="9997" style="1" width="9.5703125"/>
    <col bestFit="1" customWidth="1" min="9998" max="9998" style="1" width="15.7109375"/>
    <col customWidth="1" min="9999" max="9999" style="1" width="14.140625"/>
    <col bestFit="1" customWidth="1" min="10000" max="10000" style="1" width="9.7109375"/>
    <col customWidth="1" min="10001" max="10002" style="1" width="10.7109375"/>
    <col min="10003" max="10003" style="1" width="9.140625"/>
    <col customWidth="1" min="10004" max="10004" style="1" width="12.85546875"/>
    <col customWidth="1" min="10005" max="10005" style="1" width="23.42578125"/>
    <col min="10006" max="10007" style="1" width="9.140625"/>
    <col bestFit="1" customWidth="1" min="10008" max="10008" style="1" width="10.5703125"/>
    <col customWidth="1" min="10009" max="10009" style="1" width="11.28515625"/>
    <col min="10010" max="10240" style="1" width="9.140625"/>
    <col customWidth="1" min="10241" max="10241" style="1" width="67.42578125"/>
    <col bestFit="1" customWidth="1" min="10242" max="10242" style="1" width="15.7109375"/>
    <col customWidth="1" min="10243" max="10243" style="1" width="13.28515625"/>
    <col bestFit="1" customWidth="1" min="10244" max="10244" style="1" width="9.5703125"/>
    <col bestFit="1" customWidth="1" min="10245" max="10245" style="1" width="15.7109375"/>
    <col customWidth="1" min="10246" max="10246" style="1" width="13.85546875"/>
    <col bestFit="1" customWidth="1" min="10247" max="10247" style="1" width="9.5703125"/>
    <col bestFit="1" customWidth="1" min="10248" max="10248" style="1" width="15.7109375"/>
    <col customWidth="1" min="10249" max="10249" style="1" width="13.28515625"/>
    <col bestFit="1" customWidth="1" min="10250" max="10250" style="1" width="9.5703125"/>
    <col bestFit="1" customWidth="1" min="10251" max="10251" style="1" width="15.7109375"/>
    <col customWidth="1" min="10252" max="10252" style="1" width="13.5703125"/>
    <col bestFit="1" customWidth="1" min="10253" max="10253" style="1" width="9.5703125"/>
    <col bestFit="1" customWidth="1" min="10254" max="10254" style="1" width="15.7109375"/>
    <col customWidth="1" min="10255" max="10255" style="1" width="14.140625"/>
    <col bestFit="1" customWidth="1" min="10256" max="10256" style="1" width="9.7109375"/>
    <col customWidth="1" min="10257" max="10258" style="1" width="10.7109375"/>
    <col min="10259" max="10259" style="1" width="9.140625"/>
    <col customWidth="1" min="10260" max="10260" style="1" width="12.85546875"/>
    <col customWidth="1" min="10261" max="10261" style="1" width="23.42578125"/>
    <col min="10262" max="10263" style="1" width="9.140625"/>
    <col bestFit="1" customWidth="1" min="10264" max="10264" style="1" width="10.5703125"/>
    <col customWidth="1" min="10265" max="10265" style="1" width="11.28515625"/>
    <col min="10266" max="10496" style="1" width="9.140625"/>
    <col customWidth="1" min="10497" max="10497" style="1" width="67.42578125"/>
    <col bestFit="1" customWidth="1" min="10498" max="10498" style="1" width="15.7109375"/>
    <col customWidth="1" min="10499" max="10499" style="1" width="13.28515625"/>
    <col bestFit="1" customWidth="1" min="10500" max="10500" style="1" width="9.5703125"/>
    <col bestFit="1" customWidth="1" min="10501" max="10501" style="1" width="15.7109375"/>
    <col customWidth="1" min="10502" max="10502" style="1" width="13.85546875"/>
    <col bestFit="1" customWidth="1" min="10503" max="10503" style="1" width="9.5703125"/>
    <col bestFit="1" customWidth="1" min="10504" max="10504" style="1" width="15.7109375"/>
    <col customWidth="1" min="10505" max="10505" style="1" width="13.28515625"/>
    <col bestFit="1" customWidth="1" min="10506" max="10506" style="1" width="9.5703125"/>
    <col bestFit="1" customWidth="1" min="10507" max="10507" style="1" width="15.7109375"/>
    <col customWidth="1" min="10508" max="10508" style="1" width="13.5703125"/>
    <col bestFit="1" customWidth="1" min="10509" max="10509" style="1" width="9.5703125"/>
    <col bestFit="1" customWidth="1" min="10510" max="10510" style="1" width="15.7109375"/>
    <col customWidth="1" min="10511" max="10511" style="1" width="14.140625"/>
    <col bestFit="1" customWidth="1" min="10512" max="10512" style="1" width="9.7109375"/>
    <col customWidth="1" min="10513" max="10514" style="1" width="10.7109375"/>
    <col min="10515" max="10515" style="1" width="9.140625"/>
    <col customWidth="1" min="10516" max="10516" style="1" width="12.85546875"/>
    <col customWidth="1" min="10517" max="10517" style="1" width="23.42578125"/>
    <col min="10518" max="10519" style="1" width="9.140625"/>
    <col bestFit="1" customWidth="1" min="10520" max="10520" style="1" width="10.5703125"/>
    <col customWidth="1" min="10521" max="10521" style="1" width="11.28515625"/>
    <col min="10522" max="10752" style="1" width="9.140625"/>
    <col customWidth="1" min="10753" max="10753" style="1" width="67.42578125"/>
    <col bestFit="1" customWidth="1" min="10754" max="10754" style="1" width="15.7109375"/>
    <col customWidth="1" min="10755" max="10755" style="1" width="13.28515625"/>
    <col bestFit="1" customWidth="1" min="10756" max="10756" style="1" width="9.5703125"/>
    <col bestFit="1" customWidth="1" min="10757" max="10757" style="1" width="15.7109375"/>
    <col customWidth="1" min="10758" max="10758" style="1" width="13.85546875"/>
    <col bestFit="1" customWidth="1" min="10759" max="10759" style="1" width="9.5703125"/>
    <col bestFit="1" customWidth="1" min="10760" max="10760" style="1" width="15.7109375"/>
    <col customWidth="1" min="10761" max="10761" style="1" width="13.28515625"/>
    <col bestFit="1" customWidth="1" min="10762" max="10762" style="1" width="9.5703125"/>
    <col bestFit="1" customWidth="1" min="10763" max="10763" style="1" width="15.7109375"/>
    <col customWidth="1" min="10764" max="10764" style="1" width="13.5703125"/>
    <col bestFit="1" customWidth="1" min="10765" max="10765" style="1" width="9.5703125"/>
    <col bestFit="1" customWidth="1" min="10766" max="10766" style="1" width="15.7109375"/>
    <col customWidth="1" min="10767" max="10767" style="1" width="14.140625"/>
    <col bestFit="1" customWidth="1" min="10768" max="10768" style="1" width="9.7109375"/>
    <col customWidth="1" min="10769" max="10770" style="1" width="10.7109375"/>
    <col min="10771" max="10771" style="1" width="9.140625"/>
    <col customWidth="1" min="10772" max="10772" style="1" width="12.85546875"/>
    <col customWidth="1" min="10773" max="10773" style="1" width="23.42578125"/>
    <col min="10774" max="10775" style="1" width="9.140625"/>
    <col bestFit="1" customWidth="1" min="10776" max="10776" style="1" width="10.5703125"/>
    <col customWidth="1" min="10777" max="10777" style="1" width="11.28515625"/>
    <col min="10778" max="11008" style="1" width="9.140625"/>
    <col customWidth="1" min="11009" max="11009" style="1" width="67.42578125"/>
    <col bestFit="1" customWidth="1" min="11010" max="11010" style="1" width="15.7109375"/>
    <col customWidth="1" min="11011" max="11011" style="1" width="13.28515625"/>
    <col bestFit="1" customWidth="1" min="11012" max="11012" style="1" width="9.5703125"/>
    <col bestFit="1" customWidth="1" min="11013" max="11013" style="1" width="15.7109375"/>
    <col customWidth="1" min="11014" max="11014" style="1" width="13.85546875"/>
    <col bestFit="1" customWidth="1" min="11015" max="11015" style="1" width="9.5703125"/>
    <col bestFit="1" customWidth="1" min="11016" max="11016" style="1" width="15.7109375"/>
    <col customWidth="1" min="11017" max="11017" style="1" width="13.28515625"/>
    <col bestFit="1" customWidth="1" min="11018" max="11018" style="1" width="9.5703125"/>
    <col bestFit="1" customWidth="1" min="11019" max="11019" style="1" width="15.7109375"/>
    <col customWidth="1" min="11020" max="11020" style="1" width="13.5703125"/>
    <col bestFit="1" customWidth="1" min="11021" max="11021" style="1" width="9.5703125"/>
    <col bestFit="1" customWidth="1" min="11022" max="11022" style="1" width="15.7109375"/>
    <col customWidth="1" min="11023" max="11023" style="1" width="14.140625"/>
    <col bestFit="1" customWidth="1" min="11024" max="11024" style="1" width="9.7109375"/>
    <col customWidth="1" min="11025" max="11026" style="1" width="10.7109375"/>
    <col min="11027" max="11027" style="1" width="9.140625"/>
    <col customWidth="1" min="11028" max="11028" style="1" width="12.85546875"/>
    <col customWidth="1" min="11029" max="11029" style="1" width="23.42578125"/>
    <col min="11030" max="11031" style="1" width="9.140625"/>
    <col bestFit="1" customWidth="1" min="11032" max="11032" style="1" width="10.5703125"/>
    <col customWidth="1" min="11033" max="11033" style="1" width="11.28515625"/>
    <col min="11034" max="11264" style="1" width="9.140625"/>
    <col customWidth="1" min="11265" max="11265" style="1" width="67.42578125"/>
    <col bestFit="1" customWidth="1" min="11266" max="11266" style="1" width="15.7109375"/>
    <col customWidth="1" min="11267" max="11267" style="1" width="13.28515625"/>
    <col bestFit="1" customWidth="1" min="11268" max="11268" style="1" width="9.5703125"/>
    <col bestFit="1" customWidth="1" min="11269" max="11269" style="1" width="15.7109375"/>
    <col customWidth="1" min="11270" max="11270" style="1" width="13.85546875"/>
    <col bestFit="1" customWidth="1" min="11271" max="11271" style="1" width="9.5703125"/>
    <col bestFit="1" customWidth="1" min="11272" max="11272" style="1" width="15.7109375"/>
    <col customWidth="1" min="11273" max="11273" style="1" width="13.28515625"/>
    <col bestFit="1" customWidth="1" min="11274" max="11274" style="1" width="9.5703125"/>
    <col bestFit="1" customWidth="1" min="11275" max="11275" style="1" width="15.7109375"/>
    <col customWidth="1" min="11276" max="11276" style="1" width="13.5703125"/>
    <col bestFit="1" customWidth="1" min="11277" max="11277" style="1" width="9.5703125"/>
    <col bestFit="1" customWidth="1" min="11278" max="11278" style="1" width="15.7109375"/>
    <col customWidth="1" min="11279" max="11279" style="1" width="14.140625"/>
    <col bestFit="1" customWidth="1" min="11280" max="11280" style="1" width="9.7109375"/>
    <col customWidth="1" min="11281" max="11282" style="1" width="10.7109375"/>
    <col min="11283" max="11283" style="1" width="9.140625"/>
    <col customWidth="1" min="11284" max="11284" style="1" width="12.85546875"/>
    <col customWidth="1" min="11285" max="11285" style="1" width="23.42578125"/>
    <col min="11286" max="11287" style="1" width="9.140625"/>
    <col bestFit="1" customWidth="1" min="11288" max="11288" style="1" width="10.5703125"/>
    <col customWidth="1" min="11289" max="11289" style="1" width="11.28515625"/>
    <col min="11290" max="11520" style="1" width="9.140625"/>
    <col customWidth="1" min="11521" max="11521" style="1" width="67.42578125"/>
    <col bestFit="1" customWidth="1" min="11522" max="11522" style="1" width="15.7109375"/>
    <col customWidth="1" min="11523" max="11523" style="1" width="13.28515625"/>
    <col bestFit="1" customWidth="1" min="11524" max="11524" style="1" width="9.5703125"/>
    <col bestFit="1" customWidth="1" min="11525" max="11525" style="1" width="15.7109375"/>
    <col customWidth="1" min="11526" max="11526" style="1" width="13.85546875"/>
    <col bestFit="1" customWidth="1" min="11527" max="11527" style="1" width="9.5703125"/>
    <col bestFit="1" customWidth="1" min="11528" max="11528" style="1" width="15.7109375"/>
    <col customWidth="1" min="11529" max="11529" style="1" width="13.28515625"/>
    <col bestFit="1" customWidth="1" min="11530" max="11530" style="1" width="9.5703125"/>
    <col bestFit="1" customWidth="1" min="11531" max="11531" style="1" width="15.7109375"/>
    <col customWidth="1" min="11532" max="11532" style="1" width="13.5703125"/>
    <col bestFit="1" customWidth="1" min="11533" max="11533" style="1" width="9.5703125"/>
    <col bestFit="1" customWidth="1" min="11534" max="11534" style="1" width="15.7109375"/>
    <col customWidth="1" min="11535" max="11535" style="1" width="14.140625"/>
    <col bestFit="1" customWidth="1" min="11536" max="11536" style="1" width="9.7109375"/>
    <col customWidth="1" min="11537" max="11538" style="1" width="10.7109375"/>
    <col min="11539" max="11539" style="1" width="9.140625"/>
    <col customWidth="1" min="11540" max="11540" style="1" width="12.85546875"/>
    <col customWidth="1" min="11541" max="11541" style="1" width="23.42578125"/>
    <col min="11542" max="11543" style="1" width="9.140625"/>
    <col bestFit="1" customWidth="1" min="11544" max="11544" style="1" width="10.5703125"/>
    <col customWidth="1" min="11545" max="11545" style="1" width="11.28515625"/>
    <col min="11546" max="11776" style="1" width="9.140625"/>
    <col customWidth="1" min="11777" max="11777" style="1" width="67.42578125"/>
    <col bestFit="1" customWidth="1" min="11778" max="11778" style="1" width="15.7109375"/>
    <col customWidth="1" min="11779" max="11779" style="1" width="13.28515625"/>
    <col bestFit="1" customWidth="1" min="11780" max="11780" style="1" width="9.5703125"/>
    <col bestFit="1" customWidth="1" min="11781" max="11781" style="1" width="15.7109375"/>
    <col customWidth="1" min="11782" max="11782" style="1" width="13.85546875"/>
    <col bestFit="1" customWidth="1" min="11783" max="11783" style="1" width="9.5703125"/>
    <col bestFit="1" customWidth="1" min="11784" max="11784" style="1" width="15.7109375"/>
    <col customWidth="1" min="11785" max="11785" style="1" width="13.28515625"/>
    <col bestFit="1" customWidth="1" min="11786" max="11786" style="1" width="9.5703125"/>
    <col bestFit="1" customWidth="1" min="11787" max="11787" style="1" width="15.7109375"/>
    <col customWidth="1" min="11788" max="11788" style="1" width="13.5703125"/>
    <col bestFit="1" customWidth="1" min="11789" max="11789" style="1" width="9.5703125"/>
    <col bestFit="1" customWidth="1" min="11790" max="11790" style="1" width="15.7109375"/>
    <col customWidth="1" min="11791" max="11791" style="1" width="14.140625"/>
    <col bestFit="1" customWidth="1" min="11792" max="11792" style="1" width="9.7109375"/>
    <col customWidth="1" min="11793" max="11794" style="1" width="10.7109375"/>
    <col min="11795" max="11795" style="1" width="9.140625"/>
    <col customWidth="1" min="11796" max="11796" style="1" width="12.85546875"/>
    <col customWidth="1" min="11797" max="11797" style="1" width="23.42578125"/>
    <col min="11798" max="11799" style="1" width="9.140625"/>
    <col bestFit="1" customWidth="1" min="11800" max="11800" style="1" width="10.5703125"/>
    <col customWidth="1" min="11801" max="11801" style="1" width="11.28515625"/>
    <col min="11802" max="12032" style="1" width="9.140625"/>
    <col customWidth="1" min="12033" max="12033" style="1" width="67.42578125"/>
    <col bestFit="1" customWidth="1" min="12034" max="12034" style="1" width="15.7109375"/>
    <col customWidth="1" min="12035" max="12035" style="1" width="13.28515625"/>
    <col bestFit="1" customWidth="1" min="12036" max="12036" style="1" width="9.5703125"/>
    <col bestFit="1" customWidth="1" min="12037" max="12037" style="1" width="15.7109375"/>
    <col customWidth="1" min="12038" max="12038" style="1" width="13.85546875"/>
    <col bestFit="1" customWidth="1" min="12039" max="12039" style="1" width="9.5703125"/>
    <col bestFit="1" customWidth="1" min="12040" max="12040" style="1" width="15.7109375"/>
    <col customWidth="1" min="12041" max="12041" style="1" width="13.28515625"/>
    <col bestFit="1" customWidth="1" min="12042" max="12042" style="1" width="9.5703125"/>
    <col bestFit="1" customWidth="1" min="12043" max="12043" style="1" width="15.7109375"/>
    <col customWidth="1" min="12044" max="12044" style="1" width="13.5703125"/>
    <col bestFit="1" customWidth="1" min="12045" max="12045" style="1" width="9.5703125"/>
    <col bestFit="1" customWidth="1" min="12046" max="12046" style="1" width="15.7109375"/>
    <col customWidth="1" min="12047" max="12047" style="1" width="14.140625"/>
    <col bestFit="1" customWidth="1" min="12048" max="12048" style="1" width="9.7109375"/>
    <col customWidth="1" min="12049" max="12050" style="1" width="10.7109375"/>
    <col min="12051" max="12051" style="1" width="9.140625"/>
    <col customWidth="1" min="12052" max="12052" style="1" width="12.85546875"/>
    <col customWidth="1" min="12053" max="12053" style="1" width="23.42578125"/>
    <col min="12054" max="12055" style="1" width="9.140625"/>
    <col bestFit="1" customWidth="1" min="12056" max="12056" style="1" width="10.5703125"/>
    <col customWidth="1" min="12057" max="12057" style="1" width="11.28515625"/>
    <col min="12058" max="12288" style="1" width="9.140625"/>
    <col customWidth="1" min="12289" max="12289" style="1" width="67.42578125"/>
    <col bestFit="1" customWidth="1" min="12290" max="12290" style="1" width="15.7109375"/>
    <col customWidth="1" min="12291" max="12291" style="1" width="13.28515625"/>
    <col bestFit="1" customWidth="1" min="12292" max="12292" style="1" width="9.5703125"/>
    <col bestFit="1" customWidth="1" min="12293" max="12293" style="1" width="15.7109375"/>
    <col customWidth="1" min="12294" max="12294" style="1" width="13.85546875"/>
    <col bestFit="1" customWidth="1" min="12295" max="12295" style="1" width="9.5703125"/>
    <col bestFit="1" customWidth="1" min="12296" max="12296" style="1" width="15.7109375"/>
    <col customWidth="1" min="12297" max="12297" style="1" width="13.28515625"/>
    <col bestFit="1" customWidth="1" min="12298" max="12298" style="1" width="9.5703125"/>
    <col bestFit="1" customWidth="1" min="12299" max="12299" style="1" width="15.7109375"/>
    <col customWidth="1" min="12300" max="12300" style="1" width="13.5703125"/>
    <col bestFit="1" customWidth="1" min="12301" max="12301" style="1" width="9.5703125"/>
    <col bestFit="1" customWidth="1" min="12302" max="12302" style="1" width="15.7109375"/>
    <col customWidth="1" min="12303" max="12303" style="1" width="14.140625"/>
    <col bestFit="1" customWidth="1" min="12304" max="12304" style="1" width="9.7109375"/>
    <col customWidth="1" min="12305" max="12306" style="1" width="10.7109375"/>
    <col min="12307" max="12307" style="1" width="9.140625"/>
    <col customWidth="1" min="12308" max="12308" style="1" width="12.85546875"/>
    <col customWidth="1" min="12309" max="12309" style="1" width="23.42578125"/>
    <col min="12310" max="12311" style="1" width="9.140625"/>
    <col bestFit="1" customWidth="1" min="12312" max="12312" style="1" width="10.5703125"/>
    <col customWidth="1" min="12313" max="12313" style="1" width="11.28515625"/>
    <col min="12314" max="12544" style="1" width="9.140625"/>
    <col customWidth="1" min="12545" max="12545" style="1" width="67.42578125"/>
    <col bestFit="1" customWidth="1" min="12546" max="12546" style="1" width="15.7109375"/>
    <col customWidth="1" min="12547" max="12547" style="1" width="13.28515625"/>
    <col bestFit="1" customWidth="1" min="12548" max="12548" style="1" width="9.5703125"/>
    <col bestFit="1" customWidth="1" min="12549" max="12549" style="1" width="15.7109375"/>
    <col customWidth="1" min="12550" max="12550" style="1" width="13.85546875"/>
    <col bestFit="1" customWidth="1" min="12551" max="12551" style="1" width="9.5703125"/>
    <col bestFit="1" customWidth="1" min="12552" max="12552" style="1" width="15.7109375"/>
    <col customWidth="1" min="12553" max="12553" style="1" width="13.28515625"/>
    <col bestFit="1" customWidth="1" min="12554" max="12554" style="1" width="9.5703125"/>
    <col bestFit="1" customWidth="1" min="12555" max="12555" style="1" width="15.7109375"/>
    <col customWidth="1" min="12556" max="12556" style="1" width="13.5703125"/>
    <col bestFit="1" customWidth="1" min="12557" max="12557" style="1" width="9.5703125"/>
    <col bestFit="1" customWidth="1" min="12558" max="12558" style="1" width="15.7109375"/>
    <col customWidth="1" min="12559" max="12559" style="1" width="14.140625"/>
    <col bestFit="1" customWidth="1" min="12560" max="12560" style="1" width="9.7109375"/>
    <col customWidth="1" min="12561" max="12562" style="1" width="10.7109375"/>
    <col min="12563" max="12563" style="1" width="9.140625"/>
    <col customWidth="1" min="12564" max="12564" style="1" width="12.85546875"/>
    <col customWidth="1" min="12565" max="12565" style="1" width="23.42578125"/>
    <col min="12566" max="12567" style="1" width="9.140625"/>
    <col bestFit="1" customWidth="1" min="12568" max="12568" style="1" width="10.5703125"/>
    <col customWidth="1" min="12569" max="12569" style="1" width="11.28515625"/>
    <col min="12570" max="12800" style="1" width="9.140625"/>
    <col customWidth="1" min="12801" max="12801" style="1" width="67.42578125"/>
    <col bestFit="1" customWidth="1" min="12802" max="12802" style="1" width="15.7109375"/>
    <col customWidth="1" min="12803" max="12803" style="1" width="13.28515625"/>
    <col bestFit="1" customWidth="1" min="12804" max="12804" style="1" width="9.5703125"/>
    <col bestFit="1" customWidth="1" min="12805" max="12805" style="1" width="15.7109375"/>
    <col customWidth="1" min="12806" max="12806" style="1" width="13.85546875"/>
    <col bestFit="1" customWidth="1" min="12807" max="12807" style="1" width="9.5703125"/>
    <col bestFit="1" customWidth="1" min="12808" max="12808" style="1" width="15.7109375"/>
    <col customWidth="1" min="12809" max="12809" style="1" width="13.28515625"/>
    <col bestFit="1" customWidth="1" min="12810" max="12810" style="1" width="9.5703125"/>
    <col bestFit="1" customWidth="1" min="12811" max="12811" style="1" width="15.7109375"/>
    <col customWidth="1" min="12812" max="12812" style="1" width="13.5703125"/>
    <col bestFit="1" customWidth="1" min="12813" max="12813" style="1" width="9.5703125"/>
    <col bestFit="1" customWidth="1" min="12814" max="12814" style="1" width="15.7109375"/>
    <col customWidth="1" min="12815" max="12815" style="1" width="14.140625"/>
    <col bestFit="1" customWidth="1" min="12816" max="12816" style="1" width="9.7109375"/>
    <col customWidth="1" min="12817" max="12818" style="1" width="10.7109375"/>
    <col min="12819" max="12819" style="1" width="9.140625"/>
    <col customWidth="1" min="12820" max="12820" style="1" width="12.85546875"/>
    <col customWidth="1" min="12821" max="12821" style="1" width="23.42578125"/>
    <col min="12822" max="12823" style="1" width="9.140625"/>
    <col bestFit="1" customWidth="1" min="12824" max="12824" style="1" width="10.5703125"/>
    <col customWidth="1" min="12825" max="12825" style="1" width="11.28515625"/>
    <col min="12826" max="13056" style="1" width="9.140625"/>
    <col customWidth="1" min="13057" max="13057" style="1" width="67.42578125"/>
    <col bestFit="1" customWidth="1" min="13058" max="13058" style="1" width="15.7109375"/>
    <col customWidth="1" min="13059" max="13059" style="1" width="13.28515625"/>
    <col bestFit="1" customWidth="1" min="13060" max="13060" style="1" width="9.5703125"/>
    <col bestFit="1" customWidth="1" min="13061" max="13061" style="1" width="15.7109375"/>
    <col customWidth="1" min="13062" max="13062" style="1" width="13.85546875"/>
    <col bestFit="1" customWidth="1" min="13063" max="13063" style="1" width="9.5703125"/>
    <col bestFit="1" customWidth="1" min="13064" max="13064" style="1" width="15.7109375"/>
    <col customWidth="1" min="13065" max="13065" style="1" width="13.28515625"/>
    <col bestFit="1" customWidth="1" min="13066" max="13066" style="1" width="9.5703125"/>
    <col bestFit="1" customWidth="1" min="13067" max="13067" style="1" width="15.7109375"/>
    <col customWidth="1" min="13068" max="13068" style="1" width="13.5703125"/>
    <col bestFit="1" customWidth="1" min="13069" max="13069" style="1" width="9.5703125"/>
    <col bestFit="1" customWidth="1" min="13070" max="13070" style="1" width="15.7109375"/>
    <col customWidth="1" min="13071" max="13071" style="1" width="14.140625"/>
    <col bestFit="1" customWidth="1" min="13072" max="13072" style="1" width="9.7109375"/>
    <col customWidth="1" min="13073" max="13074" style="1" width="10.7109375"/>
    <col min="13075" max="13075" style="1" width="9.140625"/>
    <col customWidth="1" min="13076" max="13076" style="1" width="12.85546875"/>
    <col customWidth="1" min="13077" max="13077" style="1" width="23.42578125"/>
    <col min="13078" max="13079" style="1" width="9.140625"/>
    <col bestFit="1" customWidth="1" min="13080" max="13080" style="1" width="10.5703125"/>
    <col customWidth="1" min="13081" max="13081" style="1" width="11.28515625"/>
    <col min="13082" max="13312" style="1" width="9.140625"/>
    <col customWidth="1" min="13313" max="13313" style="1" width="67.42578125"/>
    <col bestFit="1" customWidth="1" min="13314" max="13314" style="1" width="15.7109375"/>
    <col customWidth="1" min="13315" max="13315" style="1" width="13.28515625"/>
    <col bestFit="1" customWidth="1" min="13316" max="13316" style="1" width="9.5703125"/>
    <col bestFit="1" customWidth="1" min="13317" max="13317" style="1" width="15.7109375"/>
    <col customWidth="1" min="13318" max="13318" style="1" width="13.85546875"/>
    <col bestFit="1" customWidth="1" min="13319" max="13319" style="1" width="9.5703125"/>
    <col bestFit="1" customWidth="1" min="13320" max="13320" style="1" width="15.7109375"/>
    <col customWidth="1" min="13321" max="13321" style="1" width="13.28515625"/>
    <col bestFit="1" customWidth="1" min="13322" max="13322" style="1" width="9.5703125"/>
    <col bestFit="1" customWidth="1" min="13323" max="13323" style="1" width="15.7109375"/>
    <col customWidth="1" min="13324" max="13324" style="1" width="13.5703125"/>
    <col bestFit="1" customWidth="1" min="13325" max="13325" style="1" width="9.5703125"/>
    <col bestFit="1" customWidth="1" min="13326" max="13326" style="1" width="15.7109375"/>
    <col customWidth="1" min="13327" max="13327" style="1" width="14.140625"/>
    <col bestFit="1" customWidth="1" min="13328" max="13328" style="1" width="9.7109375"/>
    <col customWidth="1" min="13329" max="13330" style="1" width="10.7109375"/>
    <col min="13331" max="13331" style="1" width="9.140625"/>
    <col customWidth="1" min="13332" max="13332" style="1" width="12.85546875"/>
    <col customWidth="1" min="13333" max="13333" style="1" width="23.42578125"/>
    <col min="13334" max="13335" style="1" width="9.140625"/>
    <col bestFit="1" customWidth="1" min="13336" max="13336" style="1" width="10.5703125"/>
    <col customWidth="1" min="13337" max="13337" style="1" width="11.28515625"/>
    <col min="13338" max="13568" style="1" width="9.140625"/>
    <col customWidth="1" min="13569" max="13569" style="1" width="67.42578125"/>
    <col bestFit="1" customWidth="1" min="13570" max="13570" style="1" width="15.7109375"/>
    <col customWidth="1" min="13571" max="13571" style="1" width="13.28515625"/>
    <col bestFit="1" customWidth="1" min="13572" max="13572" style="1" width="9.5703125"/>
    <col bestFit="1" customWidth="1" min="13573" max="13573" style="1" width="15.7109375"/>
    <col customWidth="1" min="13574" max="13574" style="1" width="13.85546875"/>
    <col bestFit="1" customWidth="1" min="13575" max="13575" style="1" width="9.5703125"/>
    <col bestFit="1" customWidth="1" min="13576" max="13576" style="1" width="15.7109375"/>
    <col customWidth="1" min="13577" max="13577" style="1" width="13.28515625"/>
    <col bestFit="1" customWidth="1" min="13578" max="13578" style="1" width="9.5703125"/>
    <col bestFit="1" customWidth="1" min="13579" max="13579" style="1" width="15.7109375"/>
    <col customWidth="1" min="13580" max="13580" style="1" width="13.5703125"/>
    <col bestFit="1" customWidth="1" min="13581" max="13581" style="1" width="9.5703125"/>
    <col bestFit="1" customWidth="1" min="13582" max="13582" style="1" width="15.7109375"/>
    <col customWidth="1" min="13583" max="13583" style="1" width="14.140625"/>
    <col bestFit="1" customWidth="1" min="13584" max="13584" style="1" width="9.7109375"/>
    <col customWidth="1" min="13585" max="13586" style="1" width="10.7109375"/>
    <col min="13587" max="13587" style="1" width="9.140625"/>
    <col customWidth="1" min="13588" max="13588" style="1" width="12.85546875"/>
    <col customWidth="1" min="13589" max="13589" style="1" width="23.42578125"/>
    <col min="13590" max="13591" style="1" width="9.140625"/>
    <col bestFit="1" customWidth="1" min="13592" max="13592" style="1" width="10.5703125"/>
    <col customWidth="1" min="13593" max="13593" style="1" width="11.28515625"/>
    <col min="13594" max="13824" style="1" width="9.140625"/>
    <col customWidth="1" min="13825" max="13825" style="1" width="67.42578125"/>
    <col bestFit="1" customWidth="1" min="13826" max="13826" style="1" width="15.7109375"/>
    <col customWidth="1" min="13827" max="13827" style="1" width="13.28515625"/>
    <col bestFit="1" customWidth="1" min="13828" max="13828" style="1" width="9.5703125"/>
    <col bestFit="1" customWidth="1" min="13829" max="13829" style="1" width="15.7109375"/>
    <col customWidth="1" min="13830" max="13830" style="1" width="13.85546875"/>
    <col bestFit="1" customWidth="1" min="13831" max="13831" style="1" width="9.5703125"/>
    <col bestFit="1" customWidth="1" min="13832" max="13832" style="1" width="15.7109375"/>
    <col customWidth="1" min="13833" max="13833" style="1" width="13.28515625"/>
    <col bestFit="1" customWidth="1" min="13834" max="13834" style="1" width="9.5703125"/>
    <col bestFit="1" customWidth="1" min="13835" max="13835" style="1" width="15.7109375"/>
    <col customWidth="1" min="13836" max="13836" style="1" width="13.5703125"/>
    <col bestFit="1" customWidth="1" min="13837" max="13837" style="1" width="9.5703125"/>
    <col bestFit="1" customWidth="1" min="13838" max="13838" style="1" width="15.7109375"/>
    <col customWidth="1" min="13839" max="13839" style="1" width="14.140625"/>
    <col bestFit="1" customWidth="1" min="13840" max="13840" style="1" width="9.7109375"/>
    <col customWidth="1" min="13841" max="13842" style="1" width="10.7109375"/>
    <col min="13843" max="13843" style="1" width="9.140625"/>
    <col customWidth="1" min="13844" max="13844" style="1" width="12.85546875"/>
    <col customWidth="1" min="13845" max="13845" style="1" width="23.42578125"/>
    <col min="13846" max="13847" style="1" width="9.140625"/>
    <col bestFit="1" customWidth="1" min="13848" max="13848" style="1" width="10.5703125"/>
    <col customWidth="1" min="13849" max="13849" style="1" width="11.28515625"/>
    <col min="13850" max="14080" style="1" width="9.140625"/>
    <col customWidth="1" min="14081" max="14081" style="1" width="67.42578125"/>
    <col bestFit="1" customWidth="1" min="14082" max="14082" style="1" width="15.7109375"/>
    <col customWidth="1" min="14083" max="14083" style="1" width="13.28515625"/>
    <col bestFit="1" customWidth="1" min="14084" max="14084" style="1" width="9.5703125"/>
    <col bestFit="1" customWidth="1" min="14085" max="14085" style="1" width="15.7109375"/>
    <col customWidth="1" min="14086" max="14086" style="1" width="13.85546875"/>
    <col bestFit="1" customWidth="1" min="14087" max="14087" style="1" width="9.5703125"/>
    <col bestFit="1" customWidth="1" min="14088" max="14088" style="1" width="15.7109375"/>
    <col customWidth="1" min="14089" max="14089" style="1" width="13.28515625"/>
    <col bestFit="1" customWidth="1" min="14090" max="14090" style="1" width="9.5703125"/>
    <col bestFit="1" customWidth="1" min="14091" max="14091" style="1" width="15.7109375"/>
    <col customWidth="1" min="14092" max="14092" style="1" width="13.5703125"/>
    <col bestFit="1" customWidth="1" min="14093" max="14093" style="1" width="9.5703125"/>
    <col bestFit="1" customWidth="1" min="14094" max="14094" style="1" width="15.7109375"/>
    <col customWidth="1" min="14095" max="14095" style="1" width="14.140625"/>
    <col bestFit="1" customWidth="1" min="14096" max="14096" style="1" width="9.7109375"/>
    <col customWidth="1" min="14097" max="14098" style="1" width="10.7109375"/>
    <col min="14099" max="14099" style="1" width="9.140625"/>
    <col customWidth="1" min="14100" max="14100" style="1" width="12.85546875"/>
    <col customWidth="1" min="14101" max="14101" style="1" width="23.42578125"/>
    <col min="14102" max="14103" style="1" width="9.140625"/>
    <col bestFit="1" customWidth="1" min="14104" max="14104" style="1" width="10.5703125"/>
    <col customWidth="1" min="14105" max="14105" style="1" width="11.28515625"/>
    <col min="14106" max="14336" style="1" width="9.140625"/>
    <col customWidth="1" min="14337" max="14337" style="1" width="67.42578125"/>
    <col bestFit="1" customWidth="1" min="14338" max="14338" style="1" width="15.7109375"/>
    <col customWidth="1" min="14339" max="14339" style="1" width="13.28515625"/>
    <col bestFit="1" customWidth="1" min="14340" max="14340" style="1" width="9.5703125"/>
    <col bestFit="1" customWidth="1" min="14341" max="14341" style="1" width="15.7109375"/>
    <col customWidth="1" min="14342" max="14342" style="1" width="13.85546875"/>
    <col bestFit="1" customWidth="1" min="14343" max="14343" style="1" width="9.5703125"/>
    <col bestFit="1" customWidth="1" min="14344" max="14344" style="1" width="15.7109375"/>
    <col customWidth="1" min="14345" max="14345" style="1" width="13.28515625"/>
    <col bestFit="1" customWidth="1" min="14346" max="14346" style="1" width="9.5703125"/>
    <col bestFit="1" customWidth="1" min="14347" max="14347" style="1" width="15.7109375"/>
    <col customWidth="1" min="14348" max="14348" style="1" width="13.5703125"/>
    <col bestFit="1" customWidth="1" min="14349" max="14349" style="1" width="9.5703125"/>
    <col bestFit="1" customWidth="1" min="14350" max="14350" style="1" width="15.7109375"/>
    <col customWidth="1" min="14351" max="14351" style="1" width="14.140625"/>
    <col bestFit="1" customWidth="1" min="14352" max="14352" style="1" width="9.7109375"/>
    <col customWidth="1" min="14353" max="14354" style="1" width="10.7109375"/>
    <col min="14355" max="14355" style="1" width="9.140625"/>
    <col customWidth="1" min="14356" max="14356" style="1" width="12.85546875"/>
    <col customWidth="1" min="14357" max="14357" style="1" width="23.42578125"/>
    <col min="14358" max="14359" style="1" width="9.140625"/>
    <col bestFit="1" customWidth="1" min="14360" max="14360" style="1" width="10.5703125"/>
    <col customWidth="1" min="14361" max="14361" style="1" width="11.28515625"/>
    <col min="14362" max="14592" style="1" width="9.140625"/>
    <col customWidth="1" min="14593" max="14593" style="1" width="67.42578125"/>
    <col bestFit="1" customWidth="1" min="14594" max="14594" style="1" width="15.7109375"/>
    <col customWidth="1" min="14595" max="14595" style="1" width="13.28515625"/>
    <col bestFit="1" customWidth="1" min="14596" max="14596" style="1" width="9.5703125"/>
    <col bestFit="1" customWidth="1" min="14597" max="14597" style="1" width="15.7109375"/>
    <col customWidth="1" min="14598" max="14598" style="1" width="13.85546875"/>
    <col bestFit="1" customWidth="1" min="14599" max="14599" style="1" width="9.5703125"/>
    <col bestFit="1" customWidth="1" min="14600" max="14600" style="1" width="15.7109375"/>
    <col customWidth="1" min="14601" max="14601" style="1" width="13.28515625"/>
    <col bestFit="1" customWidth="1" min="14602" max="14602" style="1" width="9.5703125"/>
    <col bestFit="1" customWidth="1" min="14603" max="14603" style="1" width="15.7109375"/>
    <col customWidth="1" min="14604" max="14604" style="1" width="13.5703125"/>
    <col bestFit="1" customWidth="1" min="14605" max="14605" style="1" width="9.5703125"/>
    <col bestFit="1" customWidth="1" min="14606" max="14606" style="1" width="15.7109375"/>
    <col customWidth="1" min="14607" max="14607" style="1" width="14.140625"/>
    <col bestFit="1" customWidth="1" min="14608" max="14608" style="1" width="9.7109375"/>
    <col customWidth="1" min="14609" max="14610" style="1" width="10.7109375"/>
    <col min="14611" max="14611" style="1" width="9.140625"/>
    <col customWidth="1" min="14612" max="14612" style="1" width="12.85546875"/>
    <col customWidth="1" min="14613" max="14613" style="1" width="23.42578125"/>
    <col min="14614" max="14615" style="1" width="9.140625"/>
    <col bestFit="1" customWidth="1" min="14616" max="14616" style="1" width="10.5703125"/>
    <col customWidth="1" min="14617" max="14617" style="1" width="11.28515625"/>
    <col min="14618" max="14848" style="1" width="9.140625"/>
    <col customWidth="1" min="14849" max="14849" style="1" width="67.42578125"/>
    <col bestFit="1" customWidth="1" min="14850" max="14850" style="1" width="15.7109375"/>
    <col customWidth="1" min="14851" max="14851" style="1" width="13.28515625"/>
    <col bestFit="1" customWidth="1" min="14852" max="14852" style="1" width="9.5703125"/>
    <col bestFit="1" customWidth="1" min="14853" max="14853" style="1" width="15.7109375"/>
    <col customWidth="1" min="14854" max="14854" style="1" width="13.85546875"/>
    <col bestFit="1" customWidth="1" min="14855" max="14855" style="1" width="9.5703125"/>
    <col bestFit="1" customWidth="1" min="14856" max="14856" style="1" width="15.7109375"/>
    <col customWidth="1" min="14857" max="14857" style="1" width="13.28515625"/>
    <col bestFit="1" customWidth="1" min="14858" max="14858" style="1" width="9.5703125"/>
    <col bestFit="1" customWidth="1" min="14859" max="14859" style="1" width="15.7109375"/>
    <col customWidth="1" min="14860" max="14860" style="1" width="13.5703125"/>
    <col bestFit="1" customWidth="1" min="14861" max="14861" style="1" width="9.5703125"/>
    <col bestFit="1" customWidth="1" min="14862" max="14862" style="1" width="15.7109375"/>
    <col customWidth="1" min="14863" max="14863" style="1" width="14.140625"/>
    <col bestFit="1" customWidth="1" min="14864" max="14864" style="1" width="9.7109375"/>
    <col customWidth="1" min="14865" max="14866" style="1" width="10.7109375"/>
    <col min="14867" max="14867" style="1" width="9.140625"/>
    <col customWidth="1" min="14868" max="14868" style="1" width="12.85546875"/>
    <col customWidth="1" min="14869" max="14869" style="1" width="23.42578125"/>
    <col min="14870" max="14871" style="1" width="9.140625"/>
    <col bestFit="1" customWidth="1" min="14872" max="14872" style="1" width="10.5703125"/>
    <col customWidth="1" min="14873" max="14873" style="1" width="11.28515625"/>
    <col min="14874" max="15104" style="1" width="9.140625"/>
    <col customWidth="1" min="15105" max="15105" style="1" width="67.42578125"/>
    <col bestFit="1" customWidth="1" min="15106" max="15106" style="1" width="15.7109375"/>
    <col customWidth="1" min="15107" max="15107" style="1" width="13.28515625"/>
    <col bestFit="1" customWidth="1" min="15108" max="15108" style="1" width="9.5703125"/>
    <col bestFit="1" customWidth="1" min="15109" max="15109" style="1" width="15.7109375"/>
    <col customWidth="1" min="15110" max="15110" style="1" width="13.85546875"/>
    <col bestFit="1" customWidth="1" min="15111" max="15111" style="1" width="9.5703125"/>
    <col bestFit="1" customWidth="1" min="15112" max="15112" style="1" width="15.7109375"/>
    <col customWidth="1" min="15113" max="15113" style="1" width="13.28515625"/>
    <col bestFit="1" customWidth="1" min="15114" max="15114" style="1" width="9.5703125"/>
    <col bestFit="1" customWidth="1" min="15115" max="15115" style="1" width="15.7109375"/>
    <col customWidth="1" min="15116" max="15116" style="1" width="13.5703125"/>
    <col bestFit="1" customWidth="1" min="15117" max="15117" style="1" width="9.5703125"/>
    <col bestFit="1" customWidth="1" min="15118" max="15118" style="1" width="15.7109375"/>
    <col customWidth="1" min="15119" max="15119" style="1" width="14.140625"/>
    <col bestFit="1" customWidth="1" min="15120" max="15120" style="1" width="9.7109375"/>
    <col customWidth="1" min="15121" max="15122" style="1" width="10.7109375"/>
    <col min="15123" max="15123" style="1" width="9.140625"/>
    <col customWidth="1" min="15124" max="15124" style="1" width="12.85546875"/>
    <col customWidth="1" min="15125" max="15125" style="1" width="23.42578125"/>
    <col min="15126" max="15127" style="1" width="9.140625"/>
    <col bestFit="1" customWidth="1" min="15128" max="15128" style="1" width="10.5703125"/>
    <col customWidth="1" min="15129" max="15129" style="1" width="11.28515625"/>
    <col min="15130" max="15360" style="1" width="9.140625"/>
    <col customWidth="1" min="15361" max="15361" style="1" width="67.42578125"/>
    <col bestFit="1" customWidth="1" min="15362" max="15362" style="1" width="15.7109375"/>
    <col customWidth="1" min="15363" max="15363" style="1" width="13.28515625"/>
    <col bestFit="1" customWidth="1" min="15364" max="15364" style="1" width="9.5703125"/>
    <col bestFit="1" customWidth="1" min="15365" max="15365" style="1" width="15.7109375"/>
    <col customWidth="1" min="15366" max="15366" style="1" width="13.85546875"/>
    <col bestFit="1" customWidth="1" min="15367" max="15367" style="1" width="9.5703125"/>
    <col bestFit="1" customWidth="1" min="15368" max="15368" style="1" width="15.7109375"/>
    <col customWidth="1" min="15369" max="15369" style="1" width="13.28515625"/>
    <col bestFit="1" customWidth="1" min="15370" max="15370" style="1" width="9.5703125"/>
    <col bestFit="1" customWidth="1" min="15371" max="15371" style="1" width="15.7109375"/>
    <col customWidth="1" min="15372" max="15372" style="1" width="13.5703125"/>
    <col bestFit="1" customWidth="1" min="15373" max="15373" style="1" width="9.5703125"/>
    <col bestFit="1" customWidth="1" min="15374" max="15374" style="1" width="15.7109375"/>
    <col customWidth="1" min="15375" max="15375" style="1" width="14.140625"/>
    <col bestFit="1" customWidth="1" min="15376" max="15376" style="1" width="9.7109375"/>
    <col customWidth="1" min="15377" max="15378" style="1" width="10.7109375"/>
    <col min="15379" max="15379" style="1" width="9.140625"/>
    <col customWidth="1" min="15380" max="15380" style="1" width="12.85546875"/>
    <col customWidth="1" min="15381" max="15381" style="1" width="23.42578125"/>
    <col min="15382" max="15383" style="1" width="9.140625"/>
    <col bestFit="1" customWidth="1" min="15384" max="15384" style="1" width="10.5703125"/>
    <col customWidth="1" min="15385" max="15385" style="1" width="11.28515625"/>
    <col min="15386" max="15616" style="1" width="9.140625"/>
    <col customWidth="1" min="15617" max="15617" style="1" width="67.42578125"/>
    <col bestFit="1" customWidth="1" min="15618" max="15618" style="1" width="15.7109375"/>
    <col customWidth="1" min="15619" max="15619" style="1" width="13.28515625"/>
    <col bestFit="1" customWidth="1" min="15620" max="15620" style="1" width="9.5703125"/>
    <col bestFit="1" customWidth="1" min="15621" max="15621" style="1" width="15.7109375"/>
    <col customWidth="1" min="15622" max="15622" style="1" width="13.85546875"/>
    <col bestFit="1" customWidth="1" min="15623" max="15623" style="1" width="9.5703125"/>
    <col bestFit="1" customWidth="1" min="15624" max="15624" style="1" width="15.7109375"/>
    <col customWidth="1" min="15625" max="15625" style="1" width="13.28515625"/>
    <col bestFit="1" customWidth="1" min="15626" max="15626" style="1" width="9.5703125"/>
    <col bestFit="1" customWidth="1" min="15627" max="15627" style="1" width="15.7109375"/>
    <col customWidth="1" min="15628" max="15628" style="1" width="13.5703125"/>
    <col bestFit="1" customWidth="1" min="15629" max="15629" style="1" width="9.5703125"/>
    <col bestFit="1" customWidth="1" min="15630" max="15630" style="1" width="15.7109375"/>
    <col customWidth="1" min="15631" max="15631" style="1" width="14.140625"/>
    <col bestFit="1" customWidth="1" min="15632" max="15632" style="1" width="9.7109375"/>
    <col customWidth="1" min="15633" max="15634" style="1" width="10.7109375"/>
    <col min="15635" max="15635" style="1" width="9.140625"/>
    <col customWidth="1" min="15636" max="15636" style="1" width="12.85546875"/>
    <col customWidth="1" min="15637" max="15637" style="1" width="23.42578125"/>
    <col min="15638" max="15639" style="1" width="9.140625"/>
    <col bestFit="1" customWidth="1" min="15640" max="15640" style="1" width="10.5703125"/>
    <col customWidth="1" min="15641" max="15641" style="1" width="11.28515625"/>
    <col min="15642" max="15872" style="1" width="9.140625"/>
    <col customWidth="1" min="15873" max="15873" style="1" width="67.42578125"/>
    <col bestFit="1" customWidth="1" min="15874" max="15874" style="1" width="15.7109375"/>
    <col customWidth="1" min="15875" max="15875" style="1" width="13.28515625"/>
    <col bestFit="1" customWidth="1" min="15876" max="15876" style="1" width="9.5703125"/>
    <col bestFit="1" customWidth="1" min="15877" max="15877" style="1" width="15.7109375"/>
    <col customWidth="1" min="15878" max="15878" style="1" width="13.85546875"/>
    <col bestFit="1" customWidth="1" min="15879" max="15879" style="1" width="9.5703125"/>
    <col bestFit="1" customWidth="1" min="15880" max="15880" style="1" width="15.7109375"/>
    <col customWidth="1" min="15881" max="15881" style="1" width="13.28515625"/>
    <col bestFit="1" customWidth="1" min="15882" max="15882" style="1" width="9.5703125"/>
    <col bestFit="1" customWidth="1" min="15883" max="15883" style="1" width="15.7109375"/>
    <col customWidth="1" min="15884" max="15884" style="1" width="13.5703125"/>
    <col bestFit="1" customWidth="1" min="15885" max="15885" style="1" width="9.5703125"/>
    <col bestFit="1" customWidth="1" min="15886" max="15886" style="1" width="15.7109375"/>
    <col customWidth="1" min="15887" max="15887" style="1" width="14.140625"/>
    <col bestFit="1" customWidth="1" min="15888" max="15888" style="1" width="9.7109375"/>
    <col customWidth="1" min="15889" max="15890" style="1" width="10.7109375"/>
    <col min="15891" max="15891" style="1" width="9.140625"/>
    <col customWidth="1" min="15892" max="15892" style="1" width="12.85546875"/>
    <col customWidth="1" min="15893" max="15893" style="1" width="23.42578125"/>
    <col min="15894" max="15895" style="1" width="9.140625"/>
    <col bestFit="1" customWidth="1" min="15896" max="15896" style="1" width="10.5703125"/>
    <col customWidth="1" min="15897" max="15897" style="1" width="11.28515625"/>
    <col min="15898" max="16128" style="1" width="9.140625"/>
    <col customWidth="1" min="16129" max="16129" style="1" width="67.42578125"/>
    <col bestFit="1" customWidth="1" min="16130" max="16130" style="1" width="15.7109375"/>
    <col customWidth="1" min="16131" max="16131" style="1" width="13.28515625"/>
    <col bestFit="1" customWidth="1" min="16132" max="16132" style="1" width="9.5703125"/>
    <col bestFit="1" customWidth="1" min="16133" max="16133" style="1" width="15.7109375"/>
    <col customWidth="1" min="16134" max="16134" style="1" width="13.85546875"/>
    <col bestFit="1" customWidth="1" min="16135" max="16135" style="1" width="9.5703125"/>
    <col bestFit="1" customWidth="1" min="16136" max="16136" style="1" width="15.7109375"/>
    <col customWidth="1" min="16137" max="16137" style="1" width="13.28515625"/>
    <col bestFit="1" customWidth="1" min="16138" max="16138" style="1" width="9.5703125"/>
    <col bestFit="1" customWidth="1" min="16139" max="16139" style="1" width="15.7109375"/>
    <col customWidth="1" min="16140" max="16140" style="1" width="13.5703125"/>
    <col bestFit="1" customWidth="1" min="16141" max="16141" style="1" width="9.5703125"/>
    <col bestFit="1" customWidth="1" min="16142" max="16142" style="1" width="15.7109375"/>
    <col customWidth="1" min="16143" max="16143" style="1" width="14.140625"/>
    <col bestFit="1" customWidth="1" min="16144" max="16144" style="1" width="9.7109375"/>
    <col customWidth="1" min="16145" max="16146" style="1" width="10.7109375"/>
    <col min="16147" max="16147" style="1" width="9.140625"/>
    <col customWidth="1" min="16148" max="16148" style="1" width="12.85546875"/>
    <col customWidth="1" min="16149" max="16149" style="1" width="23.42578125"/>
    <col min="16150" max="16151" style="1" width="9.140625"/>
    <col bestFit="1" customWidth="1" min="16152" max="16152" style="1" width="10.5703125"/>
    <col customWidth="1" min="16153" max="16153" style="1" width="11.28515625"/>
    <col min="16154" max="16384" style="1" width="9.140625"/>
  </cols>
  <sheetData>
    <row r="1" ht="23.25">
      <c r="A1" s="560" t="s">
        <v>107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1"/>
      <c r="R1" s="561"/>
      <c r="S1" s="561"/>
      <c r="T1" s="561"/>
    </row>
    <row r="2" ht="27">
      <c r="A2" s="4880" t="s">
        <v>373</v>
      </c>
      <c r="B2" s="4881"/>
      <c r="C2" s="4881"/>
      <c r="D2" s="4881"/>
      <c r="E2" s="4881"/>
      <c r="F2" s="4881"/>
      <c r="G2" s="4881"/>
      <c r="H2" s="4881"/>
      <c r="I2" s="4881"/>
      <c r="J2" s="4881"/>
      <c r="K2" s="4881"/>
      <c r="L2" s="4881"/>
      <c r="M2" s="4881"/>
      <c r="N2" s="4881"/>
      <c r="O2" s="4881"/>
      <c r="P2" s="4881"/>
      <c r="Q2" s="4882"/>
      <c r="R2" s="4882"/>
      <c r="S2" s="4882"/>
      <c r="T2" s="4882"/>
      <c r="U2" s="4882"/>
      <c r="V2" s="4882"/>
      <c r="W2" s="4882"/>
      <c r="X2" s="4882"/>
      <c r="Y2" s="4882"/>
      <c r="Z2" s="4882"/>
      <c r="AA2" s="4882"/>
      <c r="AB2" s="4882"/>
      <c r="AC2" s="4882"/>
      <c r="AD2" s="4882"/>
      <c r="AE2" s="4882"/>
      <c r="AF2" s="4882"/>
      <c r="AG2" s="4882"/>
      <c r="AH2" s="4882"/>
      <c r="AI2" s="4882"/>
      <c r="AJ2" s="4882"/>
      <c r="AK2" s="4882"/>
      <c r="AL2" s="4882"/>
      <c r="AM2" s="4882"/>
      <c r="AN2" s="4882"/>
      <c r="AO2" s="4882"/>
      <c r="AP2" s="4882"/>
    </row>
    <row r="3" ht="23.25">
      <c r="A3" s="4" t="s">
        <v>374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60"/>
      <c r="R3" s="560"/>
    </row>
    <row r="4" ht="23.25">
      <c r="A4" s="5"/>
    </row>
    <row r="5" ht="23.25">
      <c r="A5" s="6" t="s">
        <v>3</v>
      </c>
      <c r="B5" s="563" t="s">
        <v>375</v>
      </c>
      <c r="C5" s="4883"/>
      <c r="D5" s="4884"/>
      <c r="E5" s="563" t="s">
        <v>376</v>
      </c>
      <c r="F5" s="4883"/>
      <c r="G5" s="4884"/>
      <c r="H5" s="563" t="s">
        <v>377</v>
      </c>
      <c r="I5" s="4883"/>
      <c r="J5" s="4884"/>
      <c r="K5" s="563" t="s">
        <v>378</v>
      </c>
      <c r="L5" s="4883"/>
      <c r="M5" s="4884"/>
      <c r="N5" s="4885" t="s">
        <v>379</v>
      </c>
      <c r="O5" s="4886"/>
      <c r="P5" s="4887"/>
      <c r="Q5" s="4595"/>
      <c r="R5" s="4595"/>
    </row>
    <row r="6" ht="60">
      <c r="A6" s="4888"/>
      <c r="B6" s="4889" t="s">
        <v>9</v>
      </c>
      <c r="C6" s="4889" t="s">
        <v>10</v>
      </c>
      <c r="D6" s="847" t="s">
        <v>11</v>
      </c>
      <c r="E6" s="4889" t="s">
        <v>9</v>
      </c>
      <c r="F6" s="4889" t="s">
        <v>10</v>
      </c>
      <c r="G6" s="847" t="s">
        <v>11</v>
      </c>
      <c r="H6" s="4889" t="s">
        <v>9</v>
      </c>
      <c r="I6" s="4889" t="s">
        <v>10</v>
      </c>
      <c r="J6" s="847" t="s">
        <v>11</v>
      </c>
      <c r="K6" s="4889" t="s">
        <v>9</v>
      </c>
      <c r="L6" s="4889" t="s">
        <v>10</v>
      </c>
      <c r="M6" s="847" t="s">
        <v>11</v>
      </c>
      <c r="N6" s="4889" t="s">
        <v>9</v>
      </c>
      <c r="O6" s="4889" t="s">
        <v>10</v>
      </c>
      <c r="P6" s="4890" t="s">
        <v>11</v>
      </c>
      <c r="Q6" s="4595"/>
      <c r="R6" s="4595"/>
    </row>
    <row r="7" ht="23.25">
      <c r="A7" s="4891"/>
      <c r="B7" s="4892"/>
      <c r="C7" s="4893"/>
      <c r="D7" s="4894"/>
      <c r="E7" s="4892"/>
      <c r="F7" s="4893"/>
      <c r="G7" s="4894"/>
      <c r="H7" s="4892"/>
      <c r="I7" s="4893"/>
      <c r="J7" s="4894"/>
      <c r="K7" s="4895"/>
      <c r="L7" s="4893"/>
      <c r="M7" s="4894"/>
      <c r="N7" s="4896"/>
      <c r="O7" s="4897"/>
      <c r="P7" s="4898"/>
      <c r="Q7" s="4595"/>
      <c r="R7" s="4595"/>
    </row>
    <row r="8" ht="23.25">
      <c r="A8" s="583" t="s">
        <v>12</v>
      </c>
      <c r="B8" s="4899"/>
      <c r="C8" s="4900"/>
      <c r="D8" s="4901"/>
      <c r="E8" s="4902"/>
      <c r="F8" s="4900"/>
      <c r="G8" s="4903"/>
      <c r="H8" s="4899"/>
      <c r="I8" s="4900"/>
      <c r="J8" s="4901"/>
      <c r="K8" s="4902"/>
      <c r="L8" s="4900"/>
      <c r="M8" s="4903"/>
      <c r="N8" s="4904"/>
      <c r="O8" s="4900"/>
      <c r="P8" s="4905"/>
      <c r="Q8" s="4595"/>
      <c r="R8" s="4595"/>
    </row>
    <row r="9" ht="23.25">
      <c r="A9" s="4906" t="s">
        <v>380</v>
      </c>
      <c r="B9" s="4907">
        <v>17</v>
      </c>
      <c r="C9" s="4907">
        <v>4</v>
      </c>
      <c r="D9" s="4907">
        <v>21</v>
      </c>
      <c r="E9" s="4907">
        <v>0</v>
      </c>
      <c r="F9" s="4907">
        <v>0</v>
      </c>
      <c r="G9" s="4907">
        <v>0</v>
      </c>
      <c r="H9" s="4907">
        <v>0</v>
      </c>
      <c r="I9" s="4907">
        <v>0</v>
      </c>
      <c r="J9" s="4907">
        <v>0</v>
      </c>
      <c r="K9" s="4907">
        <v>0</v>
      </c>
      <c r="L9" s="4907">
        <v>0</v>
      </c>
      <c r="M9" s="4907">
        <v>0</v>
      </c>
      <c r="N9" s="4908">
        <f>B9+E9+H9+K9</f>
        <v>17</v>
      </c>
      <c r="O9" s="4907">
        <f>C9+F9+I9+L9</f>
        <v>4</v>
      </c>
      <c r="P9" s="4909">
        <f>N9+O9</f>
        <v>21</v>
      </c>
      <c r="Q9" s="4595"/>
      <c r="R9" s="4595"/>
    </row>
    <row r="10" ht="20.25" customHeight="1">
      <c r="A10" s="929"/>
      <c r="B10" s="4670"/>
      <c r="C10" s="4621"/>
      <c r="D10" s="4671"/>
      <c r="E10" s="4910"/>
      <c r="F10" s="4621"/>
      <c r="G10" s="4911"/>
      <c r="H10" s="4670"/>
      <c r="I10" s="4621"/>
      <c r="J10" s="4671"/>
      <c r="K10" s="4910"/>
      <c r="L10" s="4621"/>
      <c r="M10" s="4621"/>
      <c r="N10" s="4648"/>
      <c r="O10" s="4649"/>
      <c r="P10" s="4912"/>
      <c r="Q10" s="4595"/>
      <c r="R10" s="4595"/>
    </row>
    <row r="11" ht="31.5" customHeight="1">
      <c r="A11" s="4913" t="s">
        <v>30</v>
      </c>
      <c r="B11" s="4914">
        <f>B9</f>
        <v>17</v>
      </c>
      <c r="C11" s="4914">
        <f t="shared" ref="C11:P11" si="969">C9</f>
        <v>4</v>
      </c>
      <c r="D11" s="4914">
        <f t="shared" si="969"/>
        <v>21</v>
      </c>
      <c r="E11" s="4914">
        <f t="shared" si="969"/>
        <v>0</v>
      </c>
      <c r="F11" s="4914">
        <f t="shared" si="969"/>
        <v>0</v>
      </c>
      <c r="G11" s="4914">
        <f t="shared" si="969"/>
        <v>0</v>
      </c>
      <c r="H11" s="4914">
        <f t="shared" si="969"/>
        <v>0</v>
      </c>
      <c r="I11" s="4914">
        <f t="shared" si="969"/>
        <v>0</v>
      </c>
      <c r="J11" s="4914">
        <f t="shared" si="969"/>
        <v>0</v>
      </c>
      <c r="K11" s="4914">
        <f t="shared" si="969"/>
        <v>0</v>
      </c>
      <c r="L11" s="4914">
        <f t="shared" si="969"/>
        <v>0</v>
      </c>
      <c r="M11" s="4914">
        <f t="shared" si="969"/>
        <v>0</v>
      </c>
      <c r="N11" s="4914">
        <f t="shared" si="969"/>
        <v>17</v>
      </c>
      <c r="O11" s="4914">
        <f t="shared" si="969"/>
        <v>4</v>
      </c>
      <c r="P11" s="4915">
        <f t="shared" si="969"/>
        <v>21</v>
      </c>
      <c r="Q11" s="4595"/>
      <c r="R11" s="4595"/>
    </row>
    <row r="12" ht="23.25">
      <c r="A12" s="4916" t="s">
        <v>18</v>
      </c>
      <c r="B12" s="4917"/>
      <c r="C12" s="4918"/>
      <c r="D12" s="4919"/>
      <c r="E12" s="4920"/>
      <c r="F12" s="4918"/>
      <c r="G12" s="4921"/>
      <c r="H12" s="4917"/>
      <c r="I12" s="4918"/>
      <c r="J12" s="4919"/>
      <c r="K12" s="4920"/>
      <c r="L12" s="4918"/>
      <c r="M12" s="4918"/>
      <c r="N12" s="4922"/>
      <c r="O12" s="4923"/>
      <c r="P12" s="4924"/>
      <c r="Q12" s="4595"/>
      <c r="R12" s="4595"/>
    </row>
    <row r="13" ht="23.25">
      <c r="A13" s="4916" t="s">
        <v>19</v>
      </c>
      <c r="B13" s="4925"/>
      <c r="C13" s="4926"/>
      <c r="D13" s="4927"/>
      <c r="E13" s="4928"/>
      <c r="F13" s="4926"/>
      <c r="G13" s="4929"/>
      <c r="H13" s="4925"/>
      <c r="I13" s="4930" t="s">
        <v>43</v>
      </c>
      <c r="J13" s="4927"/>
      <c r="K13" s="4928"/>
      <c r="L13" s="4926"/>
      <c r="M13" s="4927"/>
      <c r="N13" s="4931"/>
      <c r="O13" s="4932"/>
      <c r="P13" s="4933"/>
      <c r="Q13" s="4638"/>
      <c r="R13" s="4638"/>
    </row>
    <row r="14" ht="23.25">
      <c r="A14" s="929" t="s">
        <v>380</v>
      </c>
      <c r="B14" s="4670">
        <v>17</v>
      </c>
      <c r="C14" s="4621">
        <v>4</v>
      </c>
      <c r="D14" s="4621">
        <v>21</v>
      </c>
      <c r="E14" s="4910">
        <v>0</v>
      </c>
      <c r="F14" s="4621">
        <f>F9</f>
        <v>0</v>
      </c>
      <c r="G14" s="4621">
        <f>G9</f>
        <v>0</v>
      </c>
      <c r="H14" s="4670">
        <v>0</v>
      </c>
      <c r="I14" s="4621">
        <v>0</v>
      </c>
      <c r="J14" s="4671">
        <v>0</v>
      </c>
      <c r="K14" s="4910">
        <v>0</v>
      </c>
      <c r="L14" s="4621">
        <v>0</v>
      </c>
      <c r="M14" s="4621">
        <v>0</v>
      </c>
      <c r="N14" s="4648">
        <v>17</v>
      </c>
      <c r="O14" s="4649">
        <v>4</v>
      </c>
      <c r="P14" s="4912">
        <f>N14+O14</f>
        <v>21</v>
      </c>
      <c r="Q14" s="135"/>
      <c r="R14" s="135"/>
    </row>
    <row r="15" ht="23.25">
      <c r="A15" s="4934" t="s">
        <v>21</v>
      </c>
      <c r="B15" s="4914">
        <v>17</v>
      </c>
      <c r="C15" s="4935">
        <f t="shared" ref="C15:P15" si="970">SUM(C14:C14)</f>
        <v>4</v>
      </c>
      <c r="D15" s="4936">
        <f t="shared" si="970"/>
        <v>21</v>
      </c>
      <c r="E15" s="4936">
        <f t="shared" si="970"/>
        <v>0</v>
      </c>
      <c r="F15" s="4936">
        <f t="shared" si="970"/>
        <v>0</v>
      </c>
      <c r="G15" s="4936">
        <f t="shared" si="970"/>
        <v>0</v>
      </c>
      <c r="H15" s="4936">
        <f t="shared" si="970"/>
        <v>0</v>
      </c>
      <c r="I15" s="4936">
        <f t="shared" si="970"/>
        <v>0</v>
      </c>
      <c r="J15" s="4936">
        <f t="shared" si="970"/>
        <v>0</v>
      </c>
      <c r="K15" s="4936">
        <f t="shared" si="970"/>
        <v>0</v>
      </c>
      <c r="L15" s="4936">
        <f t="shared" si="970"/>
        <v>0</v>
      </c>
      <c r="M15" s="4936">
        <f t="shared" si="970"/>
        <v>0</v>
      </c>
      <c r="N15" s="4936">
        <f t="shared" si="970"/>
        <v>17</v>
      </c>
      <c r="O15" s="4936">
        <f t="shared" si="970"/>
        <v>4</v>
      </c>
      <c r="P15" s="4936">
        <f t="shared" si="970"/>
        <v>21</v>
      </c>
      <c r="Q15" s="135"/>
      <c r="R15" s="135"/>
    </row>
    <row r="16" ht="39">
      <c r="A16" s="4937" t="s">
        <v>22</v>
      </c>
      <c r="B16" s="4938"/>
      <c r="C16" s="4939"/>
      <c r="D16" s="4940"/>
      <c r="E16" s="4941"/>
      <c r="F16" s="4939"/>
      <c r="G16" s="4942"/>
      <c r="H16" s="4938"/>
      <c r="I16" s="4939"/>
      <c r="J16" s="4940"/>
      <c r="K16" s="4941"/>
      <c r="L16" s="4939"/>
      <c r="M16" s="4942"/>
      <c r="N16" s="4943"/>
      <c r="O16" s="4944"/>
      <c r="P16" s="4945"/>
      <c r="Q16" s="4666"/>
      <c r="R16" s="4666"/>
    </row>
    <row r="17" ht="38.25" customHeight="1">
      <c r="A17" s="988" t="s">
        <v>380</v>
      </c>
      <c r="B17" s="4917">
        <v>0</v>
      </c>
      <c r="C17" s="4918">
        <v>0</v>
      </c>
      <c r="D17" s="4919">
        <v>0</v>
      </c>
      <c r="E17" s="4946">
        <v>0</v>
      </c>
      <c r="F17" s="4918">
        <v>0</v>
      </c>
      <c r="G17" s="4946">
        <f>SUM(E17:F17)</f>
        <v>0</v>
      </c>
      <c r="H17" s="4947">
        <v>0</v>
      </c>
      <c r="I17" s="4918">
        <v>0</v>
      </c>
      <c r="J17" s="4948">
        <v>0</v>
      </c>
      <c r="K17" s="4946">
        <v>0</v>
      </c>
      <c r="L17" s="4918">
        <v>0</v>
      </c>
      <c r="M17" s="4920">
        <f>SUM(K17:L17)</f>
        <v>0</v>
      </c>
      <c r="N17" s="3269">
        <f>B17+E17+H17+K17</f>
        <v>0</v>
      </c>
      <c r="O17" s="3270">
        <f>C17+F17+I17+L17</f>
        <v>0</v>
      </c>
      <c r="P17" s="3271">
        <f>SUM(N17:O17)</f>
        <v>0</v>
      </c>
      <c r="Q17" s="4949"/>
      <c r="R17" s="4949"/>
    </row>
    <row r="18" ht="23.25">
      <c r="A18" s="2695" t="s">
        <v>23</v>
      </c>
      <c r="B18" s="4950">
        <f>B17</f>
        <v>0</v>
      </c>
      <c r="C18" s="4950">
        <f t="shared" ref="C18:P18" si="971">C17</f>
        <v>0</v>
      </c>
      <c r="D18" s="4950">
        <f t="shared" si="971"/>
        <v>0</v>
      </c>
      <c r="E18" s="4950">
        <f t="shared" si="971"/>
        <v>0</v>
      </c>
      <c r="F18" s="4950">
        <f t="shared" si="971"/>
        <v>0</v>
      </c>
      <c r="G18" s="4950">
        <f t="shared" si="971"/>
        <v>0</v>
      </c>
      <c r="H18" s="4950">
        <f t="shared" si="971"/>
        <v>0</v>
      </c>
      <c r="I18" s="4950">
        <f t="shared" si="971"/>
        <v>0</v>
      </c>
      <c r="J18" s="4950">
        <f t="shared" si="971"/>
        <v>0</v>
      </c>
      <c r="K18" s="4950">
        <f t="shared" si="971"/>
        <v>0</v>
      </c>
      <c r="L18" s="4950">
        <f t="shared" si="971"/>
        <v>0</v>
      </c>
      <c r="M18" s="4950">
        <f t="shared" si="971"/>
        <v>0</v>
      </c>
      <c r="N18" s="4950">
        <f t="shared" si="971"/>
        <v>0</v>
      </c>
      <c r="O18" s="4950">
        <f t="shared" si="971"/>
        <v>0</v>
      </c>
      <c r="P18" s="4915">
        <f t="shared" si="971"/>
        <v>0</v>
      </c>
      <c r="Q18" s="1003"/>
      <c r="R18" s="1003"/>
    </row>
    <row r="19" ht="23.25">
      <c r="A19" s="2673" t="s">
        <v>54</v>
      </c>
      <c r="B19" s="4951">
        <f t="shared" ref="B19:P19" si="972">B15</f>
        <v>17</v>
      </c>
      <c r="C19" s="4951">
        <f t="shared" si="972"/>
        <v>4</v>
      </c>
      <c r="D19" s="4951">
        <f t="shared" si="972"/>
        <v>21</v>
      </c>
      <c r="E19" s="4951">
        <f t="shared" si="972"/>
        <v>0</v>
      </c>
      <c r="F19" s="4951">
        <f t="shared" si="972"/>
        <v>0</v>
      </c>
      <c r="G19" s="4951">
        <f t="shared" si="972"/>
        <v>0</v>
      </c>
      <c r="H19" s="4951">
        <f t="shared" si="972"/>
        <v>0</v>
      </c>
      <c r="I19" s="4951">
        <f t="shared" si="972"/>
        <v>0</v>
      </c>
      <c r="J19" s="4951">
        <f t="shared" si="972"/>
        <v>0</v>
      </c>
      <c r="K19" s="4951">
        <f t="shared" si="972"/>
        <v>0</v>
      </c>
      <c r="L19" s="4951">
        <f t="shared" si="972"/>
        <v>0</v>
      </c>
      <c r="M19" s="4951">
        <f t="shared" si="972"/>
        <v>0</v>
      </c>
      <c r="N19" s="4951">
        <f t="shared" si="972"/>
        <v>17</v>
      </c>
      <c r="O19" s="4951">
        <f t="shared" si="972"/>
        <v>4</v>
      </c>
      <c r="P19" s="4952">
        <f t="shared" si="972"/>
        <v>21</v>
      </c>
      <c r="Q19" s="133"/>
      <c r="R19" s="133"/>
    </row>
    <row r="20" ht="27.75" customHeight="1">
      <c r="A20" s="4953" t="s">
        <v>22</v>
      </c>
      <c r="B20" s="4951">
        <f>B18</f>
        <v>0</v>
      </c>
      <c r="C20" s="4951">
        <f t="shared" ref="C20:P20" si="973">C18</f>
        <v>0</v>
      </c>
      <c r="D20" s="4951">
        <f t="shared" si="973"/>
        <v>0</v>
      </c>
      <c r="E20" s="4951">
        <f t="shared" si="973"/>
        <v>0</v>
      </c>
      <c r="F20" s="4951">
        <f t="shared" si="973"/>
        <v>0</v>
      </c>
      <c r="G20" s="4951">
        <f t="shared" si="973"/>
        <v>0</v>
      </c>
      <c r="H20" s="4951">
        <f t="shared" si="973"/>
        <v>0</v>
      </c>
      <c r="I20" s="4951">
        <f t="shared" si="973"/>
        <v>0</v>
      </c>
      <c r="J20" s="4951">
        <f t="shared" si="973"/>
        <v>0</v>
      </c>
      <c r="K20" s="4951">
        <f t="shared" si="973"/>
        <v>0</v>
      </c>
      <c r="L20" s="4951">
        <f t="shared" si="973"/>
        <v>0</v>
      </c>
      <c r="M20" s="4951">
        <f t="shared" si="973"/>
        <v>0</v>
      </c>
      <c r="N20" s="4951">
        <f t="shared" si="973"/>
        <v>0</v>
      </c>
      <c r="O20" s="4951">
        <f t="shared" si="973"/>
        <v>0</v>
      </c>
      <c r="P20" s="4952">
        <f t="shared" si="973"/>
        <v>0</v>
      </c>
      <c r="Q20" s="133"/>
      <c r="R20" s="133"/>
    </row>
    <row r="21" ht="27.75" customHeight="1">
      <c r="A21" s="687" t="s">
        <v>56</v>
      </c>
      <c r="B21" s="3285">
        <f>SUM(B19:B20)</f>
        <v>17</v>
      </c>
      <c r="C21" s="3285">
        <f>SUM(C19:C20)</f>
        <v>4</v>
      </c>
      <c r="D21" s="3285">
        <f t="shared" ref="D21:P21" si="974">SUM(D19:D20)</f>
        <v>21</v>
      </c>
      <c r="E21" s="3285">
        <f t="shared" si="974"/>
        <v>0</v>
      </c>
      <c r="F21" s="3285">
        <f t="shared" si="974"/>
        <v>0</v>
      </c>
      <c r="G21" s="3285">
        <f t="shared" si="974"/>
        <v>0</v>
      </c>
      <c r="H21" s="3285">
        <f t="shared" si="974"/>
        <v>0</v>
      </c>
      <c r="I21" s="3285">
        <f t="shared" si="974"/>
        <v>0</v>
      </c>
      <c r="J21" s="3285">
        <f t="shared" si="974"/>
        <v>0</v>
      </c>
      <c r="K21" s="3285">
        <f t="shared" si="974"/>
        <v>0</v>
      </c>
      <c r="L21" s="3285">
        <f t="shared" si="974"/>
        <v>0</v>
      </c>
      <c r="M21" s="3285">
        <f t="shared" si="974"/>
        <v>0</v>
      </c>
      <c r="N21" s="3285">
        <f t="shared" si="974"/>
        <v>17</v>
      </c>
      <c r="O21" s="3285">
        <f t="shared" si="974"/>
        <v>4</v>
      </c>
      <c r="P21" s="2776">
        <f t="shared" si="974"/>
        <v>21</v>
      </c>
      <c r="Q21" s="133"/>
      <c r="R21" s="133"/>
    </row>
    <row r="22">
      <c r="A22" s="135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"/>
    </row>
    <row r="23">
      <c r="A23" s="135"/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"/>
    </row>
    <row r="24">
      <c r="A24" s="135"/>
      <c r="B24" s="133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"/>
    </row>
    <row r="25" ht="23.25">
      <c r="A25" s="135"/>
      <c r="B25" s="4954"/>
      <c r="C25" s="4954"/>
      <c r="D25" s="4954"/>
      <c r="E25" s="4954"/>
      <c r="F25" s="4954"/>
      <c r="G25" s="4954"/>
      <c r="H25" s="4954"/>
      <c r="I25" s="4954"/>
      <c r="J25" s="4955"/>
      <c r="K25" s="2724"/>
      <c r="L25" s="2724"/>
      <c r="M25" s="2724"/>
      <c r="N25" s="2724"/>
      <c r="O25" s="2724"/>
      <c r="P25" s="2724"/>
      <c r="Q25" s="2724"/>
      <c r="R25" s="2777"/>
      <c r="S25" s="2777"/>
      <c r="T25" s="2777"/>
    </row>
    <row r="26" ht="17.25">
      <c r="B26" s="4956"/>
      <c r="C26" s="4956"/>
      <c r="D26" s="4956"/>
      <c r="E26" s="4956"/>
      <c r="F26" s="4956"/>
      <c r="G26" s="4956"/>
      <c r="H26" s="4956"/>
      <c r="I26" s="4956"/>
      <c r="J26" s="4956"/>
      <c r="K26" s="2724"/>
      <c r="M26" s="2724"/>
      <c r="N26" s="2724"/>
      <c r="O26" s="2724"/>
      <c r="P26" s="2724"/>
      <c r="Q26" s="2724"/>
      <c r="R26" s="2777"/>
      <c r="S26" s="2777"/>
      <c r="T26" s="2777"/>
    </row>
    <row r="27" ht="23.25">
      <c r="A27" s="4957"/>
      <c r="B27" s="4956"/>
      <c r="C27" s="4956"/>
      <c r="D27" s="4956"/>
      <c r="E27" s="4956"/>
      <c r="F27" s="4956"/>
      <c r="G27" s="4956"/>
      <c r="H27" s="4956"/>
      <c r="I27" s="4956"/>
      <c r="J27" s="4956"/>
      <c r="K27" s="2724"/>
      <c r="L27" s="4955"/>
      <c r="M27" s="2724"/>
      <c r="N27" s="2724"/>
      <c r="O27" s="2724"/>
      <c r="P27" s="2724"/>
      <c r="Q27" s="2724"/>
      <c r="S27" s="2777"/>
      <c r="T27" s="2777"/>
    </row>
    <row r="28" ht="17.25">
      <c r="B28" s="4956"/>
      <c r="C28" s="4956"/>
      <c r="D28" s="4956"/>
      <c r="E28" s="4956"/>
      <c r="F28" s="4956"/>
      <c r="G28" s="4956"/>
      <c r="H28" s="4956"/>
      <c r="I28" s="4956"/>
      <c r="J28" s="4956"/>
      <c r="K28" s="2724"/>
      <c r="L28" s="2724"/>
      <c r="M28" s="2724"/>
      <c r="N28" s="2724"/>
      <c r="O28" s="2777"/>
      <c r="P28" s="2777"/>
      <c r="Q28" s="2777"/>
      <c r="R28" s="2724"/>
      <c r="S28" s="2724"/>
      <c r="T28" s="2724"/>
    </row>
    <row r="29" ht="16.5">
      <c r="B29" s="2777"/>
      <c r="C29" s="2777"/>
      <c r="D29" s="2777"/>
      <c r="E29" s="2777"/>
      <c r="F29" s="2777"/>
      <c r="G29" s="2777"/>
      <c r="H29" s="2777"/>
      <c r="I29" s="2777"/>
      <c r="J29" s="2777"/>
      <c r="K29" s="2777"/>
      <c r="L29" s="2777"/>
      <c r="M29" s="2777"/>
      <c r="N29" s="2777"/>
      <c r="O29" s="2777"/>
      <c r="P29" s="2777"/>
      <c r="Q29" s="2777"/>
      <c r="R29" s="2777"/>
      <c r="S29" s="2777"/>
      <c r="T29" s="2777"/>
    </row>
    <row r="30" ht="16.5">
      <c r="B30" s="2777"/>
      <c r="C30" s="2777"/>
      <c r="D30" s="2777"/>
      <c r="E30" s="2777"/>
      <c r="F30" s="2777"/>
      <c r="G30" s="2777"/>
      <c r="H30" s="2777"/>
      <c r="I30" s="2777"/>
      <c r="J30" s="2777"/>
      <c r="K30" s="2777"/>
      <c r="L30" s="2777"/>
      <c r="M30" s="2777"/>
      <c r="N30" s="2777"/>
      <c r="O30" s="2777"/>
      <c r="P30" s="2777"/>
      <c r="Q30" s="2777"/>
      <c r="R30" s="2777"/>
      <c r="S30" s="2777"/>
      <c r="T30" s="2777"/>
    </row>
    <row r="31" ht="17.25">
      <c r="A31" s="4957"/>
      <c r="B31" s="2777"/>
      <c r="C31" s="2777"/>
      <c r="D31" s="2777"/>
      <c r="E31" s="2777"/>
      <c r="F31" s="2777"/>
      <c r="G31" s="2777"/>
      <c r="H31" s="2777"/>
      <c r="I31" s="2777"/>
      <c r="J31" s="2777"/>
      <c r="K31" s="2777"/>
      <c r="L31" s="2777"/>
      <c r="M31" s="2777"/>
      <c r="N31" s="2777"/>
      <c r="O31" s="2777"/>
      <c r="P31" s="2777"/>
      <c r="Q31" s="2777"/>
      <c r="R31" s="2777"/>
      <c r="S31" s="2777"/>
      <c r="T31" s="2777"/>
    </row>
    <row r="32" ht="16.5">
      <c r="A32" s="4958"/>
      <c r="B32" s="2777"/>
      <c r="C32" s="2777"/>
      <c r="D32" s="2777"/>
      <c r="E32" s="2777"/>
      <c r="F32" s="2777"/>
      <c r="G32" s="2777"/>
      <c r="H32" s="2777"/>
      <c r="I32" s="2777"/>
      <c r="J32" s="2777"/>
      <c r="K32" s="2777"/>
      <c r="L32" s="2777"/>
      <c r="M32" s="2777"/>
      <c r="N32" s="2777"/>
      <c r="O32" s="2777"/>
      <c r="P32" s="2777"/>
      <c r="Q32" s="2777"/>
      <c r="R32" s="2777"/>
      <c r="S32" s="2777"/>
      <c r="T32" s="2777"/>
    </row>
  </sheetData>
  <mergeCells count="11">
    <mergeCell ref="A1:P1"/>
    <mergeCell ref="A2:P2"/>
    <mergeCell ref="A3:P3"/>
    <mergeCell ref="A5:A6"/>
    <mergeCell ref="B5:D5"/>
    <mergeCell ref="E5:G5"/>
    <mergeCell ref="H5:J5"/>
    <mergeCell ref="K5:M5"/>
    <mergeCell ref="N5:P5"/>
    <mergeCell ref="B25:I25"/>
    <mergeCell ref="B26:J28"/>
  </mergeCells>
  <printOptions headings="0" gridLines="0"/>
  <pageMargins left="0.69999999999999996" right="0.69999999999999996" top="0.75" bottom="0.75" header="0.29999999999999999" footer="0.29999999999999999"/>
  <pageSetup paperSize="9" scale="48" fitToWidth="1" fitToHeight="0" pageOrder="downThenOver" orientation="landscape" usePrinterDefaults="1" blackAndWhite="0" draft="0" cellComments="none" useFirstPageNumber="0" errors="displayed" horizontalDpi="300" verticalDpi="300" copies="1"/>
  <headerFooter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5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A3" activeCellId="0" sqref="A3:P3"/>
    </sheetView>
  </sheetViews>
  <sheetFormatPr defaultRowHeight="12.75"/>
  <cols>
    <col customWidth="1" min="1" max="1" style="136" width="106.5703125"/>
    <col customWidth="1" min="2" max="2" style="136" width="13"/>
    <col customWidth="1" min="3" max="3" style="136" width="12.85546875"/>
    <col customWidth="1" min="4" max="4" style="136" width="13.140625"/>
    <col customWidth="1" min="5" max="5" style="136" width="10.28515625"/>
    <col customWidth="1" min="6" max="6" style="136" width="11.5703125"/>
    <col customWidth="1" min="7" max="7" style="136" width="12.7109375"/>
    <col customWidth="1" min="8" max="8" style="136" width="9.42578125"/>
    <col customWidth="1" min="9" max="9" style="136" width="10.42578125"/>
    <col customWidth="1" min="10" max="10" style="136" width="12.28515625"/>
    <col customWidth="1" min="11" max="11" style="136" width="13.5703125"/>
    <col customWidth="1" min="12" max="12" style="136" width="12.42578125"/>
    <col customWidth="1" min="13" max="13" style="136" width="12.85546875"/>
    <col customWidth="1" min="14" max="14" style="136" width="15.140625"/>
    <col customWidth="1" min="15" max="15" style="136" width="17"/>
    <col customWidth="1" min="16" max="16" style="136" width="15"/>
    <col min="17" max="255" style="136" width="9.140625"/>
    <col customWidth="1" min="256" max="256" style="136" width="88.85546875"/>
    <col customWidth="1" min="257" max="257" style="136" width="9.5703125"/>
    <col customWidth="1" min="258" max="258" style="136" width="12.85546875"/>
    <col customWidth="1" min="259" max="259" style="136" width="12.28515625"/>
    <col customWidth="1" min="260" max="260" style="136" width="10.28515625"/>
    <col customWidth="1" min="261" max="261" style="136" width="8.7109375"/>
    <col customWidth="1" min="262" max="262" style="136" width="11"/>
    <col customWidth="1" min="263" max="263" style="136" width="9.42578125"/>
    <col customWidth="1" min="264" max="264" style="136" width="10.42578125"/>
    <col customWidth="1" min="265" max="265" style="136" width="12.28515625"/>
    <col customWidth="1" min="266" max="267" style="136" width="9.5703125"/>
    <col customWidth="1" min="268" max="268" style="136" width="12"/>
    <col customWidth="1" min="269" max="269" style="136" width="12.5703125"/>
    <col customWidth="1" min="270" max="270" style="136" width="11"/>
    <col customWidth="1" min="271" max="271" style="136" width="11.28515625"/>
    <col min="272" max="276" style="136" width="9.140625"/>
    <col customWidth="1" min="277" max="277" style="136" width="15"/>
    <col min="278" max="511" style="136" width="9.140625"/>
    <col customWidth="1" min="512" max="512" style="136" width="88.85546875"/>
    <col customWidth="1" min="513" max="513" style="136" width="9.5703125"/>
    <col customWidth="1" min="514" max="514" style="136" width="12.85546875"/>
    <col customWidth="1" min="515" max="515" style="136" width="12.28515625"/>
    <col customWidth="1" min="516" max="516" style="136" width="10.28515625"/>
    <col customWidth="1" min="517" max="517" style="136" width="8.7109375"/>
    <col customWidth="1" min="518" max="518" style="136" width="11"/>
    <col customWidth="1" min="519" max="519" style="136" width="9.42578125"/>
    <col customWidth="1" min="520" max="520" style="136" width="10.42578125"/>
    <col customWidth="1" min="521" max="521" style="136" width="12.28515625"/>
    <col customWidth="1" min="522" max="523" style="136" width="9.5703125"/>
    <col customWidth="1" min="524" max="524" style="136" width="12"/>
    <col customWidth="1" min="525" max="525" style="136" width="12.5703125"/>
    <col customWidth="1" min="526" max="526" style="136" width="11"/>
    <col customWidth="1" min="527" max="527" style="136" width="11.28515625"/>
    <col min="528" max="532" style="136" width="9.140625"/>
    <col customWidth="1" min="533" max="533" style="136" width="15"/>
    <col min="534" max="767" style="136" width="9.140625"/>
    <col customWidth="1" min="768" max="768" style="136" width="88.85546875"/>
    <col customWidth="1" min="769" max="769" style="136" width="9.5703125"/>
    <col customWidth="1" min="770" max="770" style="136" width="12.85546875"/>
    <col customWidth="1" min="771" max="771" style="136" width="12.28515625"/>
    <col customWidth="1" min="772" max="772" style="136" width="10.28515625"/>
    <col customWidth="1" min="773" max="773" style="136" width="8.7109375"/>
    <col customWidth="1" min="774" max="774" style="136" width="11"/>
    <col customWidth="1" min="775" max="775" style="136" width="9.42578125"/>
    <col customWidth="1" min="776" max="776" style="136" width="10.42578125"/>
    <col customWidth="1" min="777" max="777" style="136" width="12.28515625"/>
    <col customWidth="1" min="778" max="779" style="136" width="9.5703125"/>
    <col customWidth="1" min="780" max="780" style="136" width="12"/>
    <col customWidth="1" min="781" max="781" style="136" width="12.5703125"/>
    <col customWidth="1" min="782" max="782" style="136" width="11"/>
    <col customWidth="1" min="783" max="783" style="136" width="11.28515625"/>
    <col min="784" max="788" style="136" width="9.140625"/>
    <col customWidth="1" min="789" max="789" style="136" width="15"/>
    <col min="790" max="1023" style="136" width="9.140625"/>
    <col customWidth="1" min="1024" max="1024" style="136" width="88.85546875"/>
    <col customWidth="1" min="1025" max="1025" style="136" width="9.5703125"/>
    <col customWidth="1" min="1026" max="1026" style="136" width="12.85546875"/>
    <col customWidth="1" min="1027" max="1027" style="136" width="12.28515625"/>
    <col customWidth="1" min="1028" max="1028" style="136" width="10.28515625"/>
    <col customWidth="1" min="1029" max="1029" style="136" width="8.7109375"/>
    <col customWidth="1" min="1030" max="1030" style="136" width="11"/>
    <col customWidth="1" min="1031" max="1031" style="136" width="9.42578125"/>
    <col customWidth="1" min="1032" max="1032" style="136" width="10.42578125"/>
    <col customWidth="1" min="1033" max="1033" style="136" width="12.28515625"/>
    <col customWidth="1" min="1034" max="1035" style="136" width="9.5703125"/>
    <col customWidth="1" min="1036" max="1036" style="136" width="12"/>
    <col customWidth="1" min="1037" max="1037" style="136" width="12.5703125"/>
    <col customWidth="1" min="1038" max="1038" style="136" width="11"/>
    <col customWidth="1" min="1039" max="1039" style="136" width="11.28515625"/>
    <col min="1040" max="1044" style="136" width="9.140625"/>
    <col customWidth="1" min="1045" max="1045" style="136" width="15"/>
    <col min="1046" max="1279" style="136" width="9.140625"/>
    <col customWidth="1" min="1280" max="1280" style="136" width="88.85546875"/>
    <col customWidth="1" min="1281" max="1281" style="136" width="9.5703125"/>
    <col customWidth="1" min="1282" max="1282" style="136" width="12.85546875"/>
    <col customWidth="1" min="1283" max="1283" style="136" width="12.28515625"/>
    <col customWidth="1" min="1284" max="1284" style="136" width="10.28515625"/>
    <col customWidth="1" min="1285" max="1285" style="136" width="8.7109375"/>
    <col customWidth="1" min="1286" max="1286" style="136" width="11"/>
    <col customWidth="1" min="1287" max="1287" style="136" width="9.42578125"/>
    <col customWidth="1" min="1288" max="1288" style="136" width="10.42578125"/>
    <col customWidth="1" min="1289" max="1289" style="136" width="12.28515625"/>
    <col customWidth="1" min="1290" max="1291" style="136" width="9.5703125"/>
    <col customWidth="1" min="1292" max="1292" style="136" width="12"/>
    <col customWidth="1" min="1293" max="1293" style="136" width="12.5703125"/>
    <col customWidth="1" min="1294" max="1294" style="136" width="11"/>
    <col customWidth="1" min="1295" max="1295" style="136" width="11.28515625"/>
    <col min="1296" max="1300" style="136" width="9.140625"/>
    <col customWidth="1" min="1301" max="1301" style="136" width="15"/>
    <col min="1302" max="1535" style="136" width="9.140625"/>
    <col customWidth="1" min="1536" max="1536" style="136" width="88.85546875"/>
    <col customWidth="1" min="1537" max="1537" style="136" width="9.5703125"/>
    <col customWidth="1" min="1538" max="1538" style="136" width="12.85546875"/>
    <col customWidth="1" min="1539" max="1539" style="136" width="12.28515625"/>
    <col customWidth="1" min="1540" max="1540" style="136" width="10.28515625"/>
    <col customWidth="1" min="1541" max="1541" style="136" width="8.7109375"/>
    <col customWidth="1" min="1542" max="1542" style="136" width="11"/>
    <col customWidth="1" min="1543" max="1543" style="136" width="9.42578125"/>
    <col customWidth="1" min="1544" max="1544" style="136" width="10.42578125"/>
    <col customWidth="1" min="1545" max="1545" style="136" width="12.28515625"/>
    <col customWidth="1" min="1546" max="1547" style="136" width="9.5703125"/>
    <col customWidth="1" min="1548" max="1548" style="136" width="12"/>
    <col customWidth="1" min="1549" max="1549" style="136" width="12.5703125"/>
    <col customWidth="1" min="1550" max="1550" style="136" width="11"/>
    <col customWidth="1" min="1551" max="1551" style="136" width="11.28515625"/>
    <col min="1552" max="1556" style="136" width="9.140625"/>
    <col customWidth="1" min="1557" max="1557" style="136" width="15"/>
    <col min="1558" max="1791" style="136" width="9.140625"/>
    <col customWidth="1" min="1792" max="1792" style="136" width="88.85546875"/>
    <col customWidth="1" min="1793" max="1793" style="136" width="9.5703125"/>
    <col customWidth="1" min="1794" max="1794" style="136" width="12.85546875"/>
    <col customWidth="1" min="1795" max="1795" style="136" width="12.28515625"/>
    <col customWidth="1" min="1796" max="1796" style="136" width="10.28515625"/>
    <col customWidth="1" min="1797" max="1797" style="136" width="8.7109375"/>
    <col customWidth="1" min="1798" max="1798" style="136" width="11"/>
    <col customWidth="1" min="1799" max="1799" style="136" width="9.42578125"/>
    <col customWidth="1" min="1800" max="1800" style="136" width="10.42578125"/>
    <col customWidth="1" min="1801" max="1801" style="136" width="12.28515625"/>
    <col customWidth="1" min="1802" max="1803" style="136" width="9.5703125"/>
    <col customWidth="1" min="1804" max="1804" style="136" width="12"/>
    <col customWidth="1" min="1805" max="1805" style="136" width="12.5703125"/>
    <col customWidth="1" min="1806" max="1806" style="136" width="11"/>
    <col customWidth="1" min="1807" max="1807" style="136" width="11.28515625"/>
    <col min="1808" max="1812" style="136" width="9.140625"/>
    <col customWidth="1" min="1813" max="1813" style="136" width="15"/>
    <col min="1814" max="2047" style="136" width="9.140625"/>
    <col customWidth="1" min="2048" max="2048" style="136" width="88.85546875"/>
    <col customWidth="1" min="2049" max="2049" style="136" width="9.5703125"/>
    <col customWidth="1" min="2050" max="2050" style="136" width="12.85546875"/>
    <col customWidth="1" min="2051" max="2051" style="136" width="12.28515625"/>
    <col customWidth="1" min="2052" max="2052" style="136" width="10.28515625"/>
    <col customWidth="1" min="2053" max="2053" style="136" width="8.7109375"/>
    <col customWidth="1" min="2054" max="2054" style="136" width="11"/>
    <col customWidth="1" min="2055" max="2055" style="136" width="9.42578125"/>
    <col customWidth="1" min="2056" max="2056" style="136" width="10.42578125"/>
    <col customWidth="1" min="2057" max="2057" style="136" width="12.28515625"/>
    <col customWidth="1" min="2058" max="2059" style="136" width="9.5703125"/>
    <col customWidth="1" min="2060" max="2060" style="136" width="12"/>
    <col customWidth="1" min="2061" max="2061" style="136" width="12.5703125"/>
    <col customWidth="1" min="2062" max="2062" style="136" width="11"/>
    <col customWidth="1" min="2063" max="2063" style="136" width="11.28515625"/>
    <col min="2064" max="2068" style="136" width="9.140625"/>
    <col customWidth="1" min="2069" max="2069" style="136" width="15"/>
    <col min="2070" max="2303" style="136" width="9.140625"/>
    <col customWidth="1" min="2304" max="2304" style="136" width="88.85546875"/>
    <col customWidth="1" min="2305" max="2305" style="136" width="9.5703125"/>
    <col customWidth="1" min="2306" max="2306" style="136" width="12.85546875"/>
    <col customWidth="1" min="2307" max="2307" style="136" width="12.28515625"/>
    <col customWidth="1" min="2308" max="2308" style="136" width="10.28515625"/>
    <col customWidth="1" min="2309" max="2309" style="136" width="8.7109375"/>
    <col customWidth="1" min="2310" max="2310" style="136" width="11"/>
    <col customWidth="1" min="2311" max="2311" style="136" width="9.42578125"/>
    <col customWidth="1" min="2312" max="2312" style="136" width="10.42578125"/>
    <col customWidth="1" min="2313" max="2313" style="136" width="12.28515625"/>
    <col customWidth="1" min="2314" max="2315" style="136" width="9.5703125"/>
    <col customWidth="1" min="2316" max="2316" style="136" width="12"/>
    <col customWidth="1" min="2317" max="2317" style="136" width="12.5703125"/>
    <col customWidth="1" min="2318" max="2318" style="136" width="11"/>
    <col customWidth="1" min="2319" max="2319" style="136" width="11.28515625"/>
    <col min="2320" max="2324" style="136" width="9.140625"/>
    <col customWidth="1" min="2325" max="2325" style="136" width="15"/>
    <col min="2326" max="2559" style="136" width="9.140625"/>
    <col customWidth="1" min="2560" max="2560" style="136" width="88.85546875"/>
    <col customWidth="1" min="2561" max="2561" style="136" width="9.5703125"/>
    <col customWidth="1" min="2562" max="2562" style="136" width="12.85546875"/>
    <col customWidth="1" min="2563" max="2563" style="136" width="12.28515625"/>
    <col customWidth="1" min="2564" max="2564" style="136" width="10.28515625"/>
    <col customWidth="1" min="2565" max="2565" style="136" width="8.7109375"/>
    <col customWidth="1" min="2566" max="2566" style="136" width="11"/>
    <col customWidth="1" min="2567" max="2567" style="136" width="9.42578125"/>
    <col customWidth="1" min="2568" max="2568" style="136" width="10.42578125"/>
    <col customWidth="1" min="2569" max="2569" style="136" width="12.28515625"/>
    <col customWidth="1" min="2570" max="2571" style="136" width="9.5703125"/>
    <col customWidth="1" min="2572" max="2572" style="136" width="12"/>
    <col customWidth="1" min="2573" max="2573" style="136" width="12.5703125"/>
    <col customWidth="1" min="2574" max="2574" style="136" width="11"/>
    <col customWidth="1" min="2575" max="2575" style="136" width="11.28515625"/>
    <col min="2576" max="2580" style="136" width="9.140625"/>
    <col customWidth="1" min="2581" max="2581" style="136" width="15"/>
    <col min="2582" max="2815" style="136" width="9.140625"/>
    <col customWidth="1" min="2816" max="2816" style="136" width="88.85546875"/>
    <col customWidth="1" min="2817" max="2817" style="136" width="9.5703125"/>
    <col customWidth="1" min="2818" max="2818" style="136" width="12.85546875"/>
    <col customWidth="1" min="2819" max="2819" style="136" width="12.28515625"/>
    <col customWidth="1" min="2820" max="2820" style="136" width="10.28515625"/>
    <col customWidth="1" min="2821" max="2821" style="136" width="8.7109375"/>
    <col customWidth="1" min="2822" max="2822" style="136" width="11"/>
    <col customWidth="1" min="2823" max="2823" style="136" width="9.42578125"/>
    <col customWidth="1" min="2824" max="2824" style="136" width="10.42578125"/>
    <col customWidth="1" min="2825" max="2825" style="136" width="12.28515625"/>
    <col customWidth="1" min="2826" max="2827" style="136" width="9.5703125"/>
    <col customWidth="1" min="2828" max="2828" style="136" width="12"/>
    <col customWidth="1" min="2829" max="2829" style="136" width="12.5703125"/>
    <col customWidth="1" min="2830" max="2830" style="136" width="11"/>
    <col customWidth="1" min="2831" max="2831" style="136" width="11.28515625"/>
    <col min="2832" max="2836" style="136" width="9.140625"/>
    <col customWidth="1" min="2837" max="2837" style="136" width="15"/>
    <col min="2838" max="3071" style="136" width="9.140625"/>
    <col customWidth="1" min="3072" max="3072" style="136" width="88.85546875"/>
    <col customWidth="1" min="3073" max="3073" style="136" width="9.5703125"/>
    <col customWidth="1" min="3074" max="3074" style="136" width="12.85546875"/>
    <col customWidth="1" min="3075" max="3075" style="136" width="12.28515625"/>
    <col customWidth="1" min="3076" max="3076" style="136" width="10.28515625"/>
    <col customWidth="1" min="3077" max="3077" style="136" width="8.7109375"/>
    <col customWidth="1" min="3078" max="3078" style="136" width="11"/>
    <col customWidth="1" min="3079" max="3079" style="136" width="9.42578125"/>
    <col customWidth="1" min="3080" max="3080" style="136" width="10.42578125"/>
    <col customWidth="1" min="3081" max="3081" style="136" width="12.28515625"/>
    <col customWidth="1" min="3082" max="3083" style="136" width="9.5703125"/>
    <col customWidth="1" min="3084" max="3084" style="136" width="12"/>
    <col customWidth="1" min="3085" max="3085" style="136" width="12.5703125"/>
    <col customWidth="1" min="3086" max="3086" style="136" width="11"/>
    <col customWidth="1" min="3087" max="3087" style="136" width="11.28515625"/>
    <col min="3088" max="3092" style="136" width="9.140625"/>
    <col customWidth="1" min="3093" max="3093" style="136" width="15"/>
    <col min="3094" max="3327" style="136" width="9.140625"/>
    <col customWidth="1" min="3328" max="3328" style="136" width="88.85546875"/>
    <col customWidth="1" min="3329" max="3329" style="136" width="9.5703125"/>
    <col customWidth="1" min="3330" max="3330" style="136" width="12.85546875"/>
    <col customWidth="1" min="3331" max="3331" style="136" width="12.28515625"/>
    <col customWidth="1" min="3332" max="3332" style="136" width="10.28515625"/>
    <col customWidth="1" min="3333" max="3333" style="136" width="8.7109375"/>
    <col customWidth="1" min="3334" max="3334" style="136" width="11"/>
    <col customWidth="1" min="3335" max="3335" style="136" width="9.42578125"/>
    <col customWidth="1" min="3336" max="3336" style="136" width="10.42578125"/>
    <col customWidth="1" min="3337" max="3337" style="136" width="12.28515625"/>
    <col customWidth="1" min="3338" max="3339" style="136" width="9.5703125"/>
    <col customWidth="1" min="3340" max="3340" style="136" width="12"/>
    <col customWidth="1" min="3341" max="3341" style="136" width="12.5703125"/>
    <col customWidth="1" min="3342" max="3342" style="136" width="11"/>
    <col customWidth="1" min="3343" max="3343" style="136" width="11.28515625"/>
    <col min="3344" max="3348" style="136" width="9.140625"/>
    <col customWidth="1" min="3349" max="3349" style="136" width="15"/>
    <col min="3350" max="3583" style="136" width="9.140625"/>
    <col customWidth="1" min="3584" max="3584" style="136" width="88.85546875"/>
    <col customWidth="1" min="3585" max="3585" style="136" width="9.5703125"/>
    <col customWidth="1" min="3586" max="3586" style="136" width="12.85546875"/>
    <col customWidth="1" min="3587" max="3587" style="136" width="12.28515625"/>
    <col customWidth="1" min="3588" max="3588" style="136" width="10.28515625"/>
    <col customWidth="1" min="3589" max="3589" style="136" width="8.7109375"/>
    <col customWidth="1" min="3590" max="3590" style="136" width="11"/>
    <col customWidth="1" min="3591" max="3591" style="136" width="9.42578125"/>
    <col customWidth="1" min="3592" max="3592" style="136" width="10.42578125"/>
    <col customWidth="1" min="3593" max="3593" style="136" width="12.28515625"/>
    <col customWidth="1" min="3594" max="3595" style="136" width="9.5703125"/>
    <col customWidth="1" min="3596" max="3596" style="136" width="12"/>
    <col customWidth="1" min="3597" max="3597" style="136" width="12.5703125"/>
    <col customWidth="1" min="3598" max="3598" style="136" width="11"/>
    <col customWidth="1" min="3599" max="3599" style="136" width="11.28515625"/>
    <col min="3600" max="3604" style="136" width="9.140625"/>
    <col customWidth="1" min="3605" max="3605" style="136" width="15"/>
    <col min="3606" max="3839" style="136" width="9.140625"/>
    <col customWidth="1" min="3840" max="3840" style="136" width="88.85546875"/>
    <col customWidth="1" min="3841" max="3841" style="136" width="9.5703125"/>
    <col customWidth="1" min="3842" max="3842" style="136" width="12.85546875"/>
    <col customWidth="1" min="3843" max="3843" style="136" width="12.28515625"/>
    <col customWidth="1" min="3844" max="3844" style="136" width="10.28515625"/>
    <col customWidth="1" min="3845" max="3845" style="136" width="8.7109375"/>
    <col customWidth="1" min="3846" max="3846" style="136" width="11"/>
    <col customWidth="1" min="3847" max="3847" style="136" width="9.42578125"/>
    <col customWidth="1" min="3848" max="3848" style="136" width="10.42578125"/>
    <col customWidth="1" min="3849" max="3849" style="136" width="12.28515625"/>
    <col customWidth="1" min="3850" max="3851" style="136" width="9.5703125"/>
    <col customWidth="1" min="3852" max="3852" style="136" width="12"/>
    <col customWidth="1" min="3853" max="3853" style="136" width="12.5703125"/>
    <col customWidth="1" min="3854" max="3854" style="136" width="11"/>
    <col customWidth="1" min="3855" max="3855" style="136" width="11.28515625"/>
    <col min="3856" max="3860" style="136" width="9.140625"/>
    <col customWidth="1" min="3861" max="3861" style="136" width="15"/>
    <col min="3862" max="4095" style="136" width="9.140625"/>
    <col customWidth="1" min="4096" max="4096" style="136" width="88.85546875"/>
    <col customWidth="1" min="4097" max="4097" style="136" width="9.5703125"/>
    <col customWidth="1" min="4098" max="4098" style="136" width="12.85546875"/>
    <col customWidth="1" min="4099" max="4099" style="136" width="12.28515625"/>
    <col customWidth="1" min="4100" max="4100" style="136" width="10.28515625"/>
    <col customWidth="1" min="4101" max="4101" style="136" width="8.7109375"/>
    <col customWidth="1" min="4102" max="4102" style="136" width="11"/>
    <col customWidth="1" min="4103" max="4103" style="136" width="9.42578125"/>
    <col customWidth="1" min="4104" max="4104" style="136" width="10.42578125"/>
    <col customWidth="1" min="4105" max="4105" style="136" width="12.28515625"/>
    <col customWidth="1" min="4106" max="4107" style="136" width="9.5703125"/>
    <col customWidth="1" min="4108" max="4108" style="136" width="12"/>
    <col customWidth="1" min="4109" max="4109" style="136" width="12.5703125"/>
    <col customWidth="1" min="4110" max="4110" style="136" width="11"/>
    <col customWidth="1" min="4111" max="4111" style="136" width="11.28515625"/>
    <col min="4112" max="4116" style="136" width="9.140625"/>
    <col customWidth="1" min="4117" max="4117" style="136" width="15"/>
    <col min="4118" max="4351" style="136" width="9.140625"/>
    <col customWidth="1" min="4352" max="4352" style="136" width="88.85546875"/>
    <col customWidth="1" min="4353" max="4353" style="136" width="9.5703125"/>
    <col customWidth="1" min="4354" max="4354" style="136" width="12.85546875"/>
    <col customWidth="1" min="4355" max="4355" style="136" width="12.28515625"/>
    <col customWidth="1" min="4356" max="4356" style="136" width="10.28515625"/>
    <col customWidth="1" min="4357" max="4357" style="136" width="8.7109375"/>
    <col customWidth="1" min="4358" max="4358" style="136" width="11"/>
    <col customWidth="1" min="4359" max="4359" style="136" width="9.42578125"/>
    <col customWidth="1" min="4360" max="4360" style="136" width="10.42578125"/>
    <col customWidth="1" min="4361" max="4361" style="136" width="12.28515625"/>
    <col customWidth="1" min="4362" max="4363" style="136" width="9.5703125"/>
    <col customWidth="1" min="4364" max="4364" style="136" width="12"/>
    <col customWidth="1" min="4365" max="4365" style="136" width="12.5703125"/>
    <col customWidth="1" min="4366" max="4366" style="136" width="11"/>
    <col customWidth="1" min="4367" max="4367" style="136" width="11.28515625"/>
    <col min="4368" max="4372" style="136" width="9.140625"/>
    <col customWidth="1" min="4373" max="4373" style="136" width="15"/>
    <col min="4374" max="4607" style="136" width="9.140625"/>
    <col customWidth="1" min="4608" max="4608" style="136" width="88.85546875"/>
    <col customWidth="1" min="4609" max="4609" style="136" width="9.5703125"/>
    <col customWidth="1" min="4610" max="4610" style="136" width="12.85546875"/>
    <col customWidth="1" min="4611" max="4611" style="136" width="12.28515625"/>
    <col customWidth="1" min="4612" max="4612" style="136" width="10.28515625"/>
    <col customWidth="1" min="4613" max="4613" style="136" width="8.7109375"/>
    <col customWidth="1" min="4614" max="4614" style="136" width="11"/>
    <col customWidth="1" min="4615" max="4615" style="136" width="9.42578125"/>
    <col customWidth="1" min="4616" max="4616" style="136" width="10.42578125"/>
    <col customWidth="1" min="4617" max="4617" style="136" width="12.28515625"/>
    <col customWidth="1" min="4618" max="4619" style="136" width="9.5703125"/>
    <col customWidth="1" min="4620" max="4620" style="136" width="12"/>
    <col customWidth="1" min="4621" max="4621" style="136" width="12.5703125"/>
    <col customWidth="1" min="4622" max="4622" style="136" width="11"/>
    <col customWidth="1" min="4623" max="4623" style="136" width="11.28515625"/>
    <col min="4624" max="4628" style="136" width="9.140625"/>
    <col customWidth="1" min="4629" max="4629" style="136" width="15"/>
    <col min="4630" max="4863" style="136" width="9.140625"/>
    <col customWidth="1" min="4864" max="4864" style="136" width="88.85546875"/>
    <col customWidth="1" min="4865" max="4865" style="136" width="9.5703125"/>
    <col customWidth="1" min="4866" max="4866" style="136" width="12.85546875"/>
    <col customWidth="1" min="4867" max="4867" style="136" width="12.28515625"/>
    <col customWidth="1" min="4868" max="4868" style="136" width="10.28515625"/>
    <col customWidth="1" min="4869" max="4869" style="136" width="8.7109375"/>
    <col customWidth="1" min="4870" max="4870" style="136" width="11"/>
    <col customWidth="1" min="4871" max="4871" style="136" width="9.42578125"/>
    <col customWidth="1" min="4872" max="4872" style="136" width="10.42578125"/>
    <col customWidth="1" min="4873" max="4873" style="136" width="12.28515625"/>
    <col customWidth="1" min="4874" max="4875" style="136" width="9.5703125"/>
    <col customWidth="1" min="4876" max="4876" style="136" width="12"/>
    <col customWidth="1" min="4877" max="4877" style="136" width="12.5703125"/>
    <col customWidth="1" min="4878" max="4878" style="136" width="11"/>
    <col customWidth="1" min="4879" max="4879" style="136" width="11.28515625"/>
    <col min="4880" max="4884" style="136" width="9.140625"/>
    <col customWidth="1" min="4885" max="4885" style="136" width="15"/>
    <col min="4886" max="5119" style="136" width="9.140625"/>
    <col customWidth="1" min="5120" max="5120" style="136" width="88.85546875"/>
    <col customWidth="1" min="5121" max="5121" style="136" width="9.5703125"/>
    <col customWidth="1" min="5122" max="5122" style="136" width="12.85546875"/>
    <col customWidth="1" min="5123" max="5123" style="136" width="12.28515625"/>
    <col customWidth="1" min="5124" max="5124" style="136" width="10.28515625"/>
    <col customWidth="1" min="5125" max="5125" style="136" width="8.7109375"/>
    <col customWidth="1" min="5126" max="5126" style="136" width="11"/>
    <col customWidth="1" min="5127" max="5127" style="136" width="9.42578125"/>
    <col customWidth="1" min="5128" max="5128" style="136" width="10.42578125"/>
    <col customWidth="1" min="5129" max="5129" style="136" width="12.28515625"/>
    <col customWidth="1" min="5130" max="5131" style="136" width="9.5703125"/>
    <col customWidth="1" min="5132" max="5132" style="136" width="12"/>
    <col customWidth="1" min="5133" max="5133" style="136" width="12.5703125"/>
    <col customWidth="1" min="5134" max="5134" style="136" width="11"/>
    <col customWidth="1" min="5135" max="5135" style="136" width="11.28515625"/>
    <col min="5136" max="5140" style="136" width="9.140625"/>
    <col customWidth="1" min="5141" max="5141" style="136" width="15"/>
    <col min="5142" max="5375" style="136" width="9.140625"/>
    <col customWidth="1" min="5376" max="5376" style="136" width="88.85546875"/>
    <col customWidth="1" min="5377" max="5377" style="136" width="9.5703125"/>
    <col customWidth="1" min="5378" max="5378" style="136" width="12.85546875"/>
    <col customWidth="1" min="5379" max="5379" style="136" width="12.28515625"/>
    <col customWidth="1" min="5380" max="5380" style="136" width="10.28515625"/>
    <col customWidth="1" min="5381" max="5381" style="136" width="8.7109375"/>
    <col customWidth="1" min="5382" max="5382" style="136" width="11"/>
    <col customWidth="1" min="5383" max="5383" style="136" width="9.42578125"/>
    <col customWidth="1" min="5384" max="5384" style="136" width="10.42578125"/>
    <col customWidth="1" min="5385" max="5385" style="136" width="12.28515625"/>
    <col customWidth="1" min="5386" max="5387" style="136" width="9.5703125"/>
    <col customWidth="1" min="5388" max="5388" style="136" width="12"/>
    <col customWidth="1" min="5389" max="5389" style="136" width="12.5703125"/>
    <col customWidth="1" min="5390" max="5390" style="136" width="11"/>
    <col customWidth="1" min="5391" max="5391" style="136" width="11.28515625"/>
    <col min="5392" max="5396" style="136" width="9.140625"/>
    <col customWidth="1" min="5397" max="5397" style="136" width="15"/>
    <col min="5398" max="5631" style="136" width="9.140625"/>
    <col customWidth="1" min="5632" max="5632" style="136" width="88.85546875"/>
    <col customWidth="1" min="5633" max="5633" style="136" width="9.5703125"/>
    <col customWidth="1" min="5634" max="5634" style="136" width="12.85546875"/>
    <col customWidth="1" min="5635" max="5635" style="136" width="12.28515625"/>
    <col customWidth="1" min="5636" max="5636" style="136" width="10.28515625"/>
    <col customWidth="1" min="5637" max="5637" style="136" width="8.7109375"/>
    <col customWidth="1" min="5638" max="5638" style="136" width="11"/>
    <col customWidth="1" min="5639" max="5639" style="136" width="9.42578125"/>
    <col customWidth="1" min="5640" max="5640" style="136" width="10.42578125"/>
    <col customWidth="1" min="5641" max="5641" style="136" width="12.28515625"/>
    <col customWidth="1" min="5642" max="5643" style="136" width="9.5703125"/>
    <col customWidth="1" min="5644" max="5644" style="136" width="12"/>
    <col customWidth="1" min="5645" max="5645" style="136" width="12.5703125"/>
    <col customWidth="1" min="5646" max="5646" style="136" width="11"/>
    <col customWidth="1" min="5647" max="5647" style="136" width="11.28515625"/>
    <col min="5648" max="5652" style="136" width="9.140625"/>
    <col customWidth="1" min="5653" max="5653" style="136" width="15"/>
    <col min="5654" max="5887" style="136" width="9.140625"/>
    <col customWidth="1" min="5888" max="5888" style="136" width="88.85546875"/>
    <col customWidth="1" min="5889" max="5889" style="136" width="9.5703125"/>
    <col customWidth="1" min="5890" max="5890" style="136" width="12.85546875"/>
    <col customWidth="1" min="5891" max="5891" style="136" width="12.28515625"/>
    <col customWidth="1" min="5892" max="5892" style="136" width="10.28515625"/>
    <col customWidth="1" min="5893" max="5893" style="136" width="8.7109375"/>
    <col customWidth="1" min="5894" max="5894" style="136" width="11"/>
    <col customWidth="1" min="5895" max="5895" style="136" width="9.42578125"/>
    <col customWidth="1" min="5896" max="5896" style="136" width="10.42578125"/>
    <col customWidth="1" min="5897" max="5897" style="136" width="12.28515625"/>
    <col customWidth="1" min="5898" max="5899" style="136" width="9.5703125"/>
    <col customWidth="1" min="5900" max="5900" style="136" width="12"/>
    <col customWidth="1" min="5901" max="5901" style="136" width="12.5703125"/>
    <col customWidth="1" min="5902" max="5902" style="136" width="11"/>
    <col customWidth="1" min="5903" max="5903" style="136" width="11.28515625"/>
    <col min="5904" max="5908" style="136" width="9.140625"/>
    <col customWidth="1" min="5909" max="5909" style="136" width="15"/>
    <col min="5910" max="6143" style="136" width="9.140625"/>
    <col customWidth="1" min="6144" max="6144" style="136" width="88.85546875"/>
    <col customWidth="1" min="6145" max="6145" style="136" width="9.5703125"/>
    <col customWidth="1" min="6146" max="6146" style="136" width="12.85546875"/>
    <col customWidth="1" min="6147" max="6147" style="136" width="12.28515625"/>
    <col customWidth="1" min="6148" max="6148" style="136" width="10.28515625"/>
    <col customWidth="1" min="6149" max="6149" style="136" width="8.7109375"/>
    <col customWidth="1" min="6150" max="6150" style="136" width="11"/>
    <col customWidth="1" min="6151" max="6151" style="136" width="9.42578125"/>
    <col customWidth="1" min="6152" max="6152" style="136" width="10.42578125"/>
    <col customWidth="1" min="6153" max="6153" style="136" width="12.28515625"/>
    <col customWidth="1" min="6154" max="6155" style="136" width="9.5703125"/>
    <col customWidth="1" min="6156" max="6156" style="136" width="12"/>
    <col customWidth="1" min="6157" max="6157" style="136" width="12.5703125"/>
    <col customWidth="1" min="6158" max="6158" style="136" width="11"/>
    <col customWidth="1" min="6159" max="6159" style="136" width="11.28515625"/>
    <col min="6160" max="6164" style="136" width="9.140625"/>
    <col customWidth="1" min="6165" max="6165" style="136" width="15"/>
    <col min="6166" max="6399" style="136" width="9.140625"/>
    <col customWidth="1" min="6400" max="6400" style="136" width="88.85546875"/>
    <col customWidth="1" min="6401" max="6401" style="136" width="9.5703125"/>
    <col customWidth="1" min="6402" max="6402" style="136" width="12.85546875"/>
    <col customWidth="1" min="6403" max="6403" style="136" width="12.28515625"/>
    <col customWidth="1" min="6404" max="6404" style="136" width="10.28515625"/>
    <col customWidth="1" min="6405" max="6405" style="136" width="8.7109375"/>
    <col customWidth="1" min="6406" max="6406" style="136" width="11"/>
    <col customWidth="1" min="6407" max="6407" style="136" width="9.42578125"/>
    <col customWidth="1" min="6408" max="6408" style="136" width="10.42578125"/>
    <col customWidth="1" min="6409" max="6409" style="136" width="12.28515625"/>
    <col customWidth="1" min="6410" max="6411" style="136" width="9.5703125"/>
    <col customWidth="1" min="6412" max="6412" style="136" width="12"/>
    <col customWidth="1" min="6413" max="6413" style="136" width="12.5703125"/>
    <col customWidth="1" min="6414" max="6414" style="136" width="11"/>
    <col customWidth="1" min="6415" max="6415" style="136" width="11.28515625"/>
    <col min="6416" max="6420" style="136" width="9.140625"/>
    <col customWidth="1" min="6421" max="6421" style="136" width="15"/>
    <col min="6422" max="6655" style="136" width="9.140625"/>
    <col customWidth="1" min="6656" max="6656" style="136" width="88.85546875"/>
    <col customWidth="1" min="6657" max="6657" style="136" width="9.5703125"/>
    <col customWidth="1" min="6658" max="6658" style="136" width="12.85546875"/>
    <col customWidth="1" min="6659" max="6659" style="136" width="12.28515625"/>
    <col customWidth="1" min="6660" max="6660" style="136" width="10.28515625"/>
    <col customWidth="1" min="6661" max="6661" style="136" width="8.7109375"/>
    <col customWidth="1" min="6662" max="6662" style="136" width="11"/>
    <col customWidth="1" min="6663" max="6663" style="136" width="9.42578125"/>
    <col customWidth="1" min="6664" max="6664" style="136" width="10.42578125"/>
    <col customWidth="1" min="6665" max="6665" style="136" width="12.28515625"/>
    <col customWidth="1" min="6666" max="6667" style="136" width="9.5703125"/>
    <col customWidth="1" min="6668" max="6668" style="136" width="12"/>
    <col customWidth="1" min="6669" max="6669" style="136" width="12.5703125"/>
    <col customWidth="1" min="6670" max="6670" style="136" width="11"/>
    <col customWidth="1" min="6671" max="6671" style="136" width="11.28515625"/>
    <col min="6672" max="6676" style="136" width="9.140625"/>
    <col customWidth="1" min="6677" max="6677" style="136" width="15"/>
    <col min="6678" max="6911" style="136" width="9.140625"/>
    <col customWidth="1" min="6912" max="6912" style="136" width="88.85546875"/>
    <col customWidth="1" min="6913" max="6913" style="136" width="9.5703125"/>
    <col customWidth="1" min="6914" max="6914" style="136" width="12.85546875"/>
    <col customWidth="1" min="6915" max="6915" style="136" width="12.28515625"/>
    <col customWidth="1" min="6916" max="6916" style="136" width="10.28515625"/>
    <col customWidth="1" min="6917" max="6917" style="136" width="8.7109375"/>
    <col customWidth="1" min="6918" max="6918" style="136" width="11"/>
    <col customWidth="1" min="6919" max="6919" style="136" width="9.42578125"/>
    <col customWidth="1" min="6920" max="6920" style="136" width="10.42578125"/>
    <col customWidth="1" min="6921" max="6921" style="136" width="12.28515625"/>
    <col customWidth="1" min="6922" max="6923" style="136" width="9.5703125"/>
    <col customWidth="1" min="6924" max="6924" style="136" width="12"/>
    <col customWidth="1" min="6925" max="6925" style="136" width="12.5703125"/>
    <col customWidth="1" min="6926" max="6926" style="136" width="11"/>
    <col customWidth="1" min="6927" max="6927" style="136" width="11.28515625"/>
    <col min="6928" max="6932" style="136" width="9.140625"/>
    <col customWidth="1" min="6933" max="6933" style="136" width="15"/>
    <col min="6934" max="7167" style="136" width="9.140625"/>
    <col customWidth="1" min="7168" max="7168" style="136" width="88.85546875"/>
    <col customWidth="1" min="7169" max="7169" style="136" width="9.5703125"/>
    <col customWidth="1" min="7170" max="7170" style="136" width="12.85546875"/>
    <col customWidth="1" min="7171" max="7171" style="136" width="12.28515625"/>
    <col customWidth="1" min="7172" max="7172" style="136" width="10.28515625"/>
    <col customWidth="1" min="7173" max="7173" style="136" width="8.7109375"/>
    <col customWidth="1" min="7174" max="7174" style="136" width="11"/>
    <col customWidth="1" min="7175" max="7175" style="136" width="9.42578125"/>
    <col customWidth="1" min="7176" max="7176" style="136" width="10.42578125"/>
    <col customWidth="1" min="7177" max="7177" style="136" width="12.28515625"/>
    <col customWidth="1" min="7178" max="7179" style="136" width="9.5703125"/>
    <col customWidth="1" min="7180" max="7180" style="136" width="12"/>
    <col customWidth="1" min="7181" max="7181" style="136" width="12.5703125"/>
    <col customWidth="1" min="7182" max="7182" style="136" width="11"/>
    <col customWidth="1" min="7183" max="7183" style="136" width="11.28515625"/>
    <col min="7184" max="7188" style="136" width="9.140625"/>
    <col customWidth="1" min="7189" max="7189" style="136" width="15"/>
    <col min="7190" max="7423" style="136" width="9.140625"/>
    <col customWidth="1" min="7424" max="7424" style="136" width="88.85546875"/>
    <col customWidth="1" min="7425" max="7425" style="136" width="9.5703125"/>
    <col customWidth="1" min="7426" max="7426" style="136" width="12.85546875"/>
    <col customWidth="1" min="7427" max="7427" style="136" width="12.28515625"/>
    <col customWidth="1" min="7428" max="7428" style="136" width="10.28515625"/>
    <col customWidth="1" min="7429" max="7429" style="136" width="8.7109375"/>
    <col customWidth="1" min="7430" max="7430" style="136" width="11"/>
    <col customWidth="1" min="7431" max="7431" style="136" width="9.42578125"/>
    <col customWidth="1" min="7432" max="7432" style="136" width="10.42578125"/>
    <col customWidth="1" min="7433" max="7433" style="136" width="12.28515625"/>
    <col customWidth="1" min="7434" max="7435" style="136" width="9.5703125"/>
    <col customWidth="1" min="7436" max="7436" style="136" width="12"/>
    <col customWidth="1" min="7437" max="7437" style="136" width="12.5703125"/>
    <col customWidth="1" min="7438" max="7438" style="136" width="11"/>
    <col customWidth="1" min="7439" max="7439" style="136" width="11.28515625"/>
    <col min="7440" max="7444" style="136" width="9.140625"/>
    <col customWidth="1" min="7445" max="7445" style="136" width="15"/>
    <col min="7446" max="7679" style="136" width="9.140625"/>
    <col customWidth="1" min="7680" max="7680" style="136" width="88.85546875"/>
    <col customWidth="1" min="7681" max="7681" style="136" width="9.5703125"/>
    <col customWidth="1" min="7682" max="7682" style="136" width="12.85546875"/>
    <col customWidth="1" min="7683" max="7683" style="136" width="12.28515625"/>
    <col customWidth="1" min="7684" max="7684" style="136" width="10.28515625"/>
    <col customWidth="1" min="7685" max="7685" style="136" width="8.7109375"/>
    <col customWidth="1" min="7686" max="7686" style="136" width="11"/>
    <col customWidth="1" min="7687" max="7687" style="136" width="9.42578125"/>
    <col customWidth="1" min="7688" max="7688" style="136" width="10.42578125"/>
    <col customWidth="1" min="7689" max="7689" style="136" width="12.28515625"/>
    <col customWidth="1" min="7690" max="7691" style="136" width="9.5703125"/>
    <col customWidth="1" min="7692" max="7692" style="136" width="12"/>
    <col customWidth="1" min="7693" max="7693" style="136" width="12.5703125"/>
    <col customWidth="1" min="7694" max="7694" style="136" width="11"/>
    <col customWidth="1" min="7695" max="7695" style="136" width="11.28515625"/>
    <col min="7696" max="7700" style="136" width="9.140625"/>
    <col customWidth="1" min="7701" max="7701" style="136" width="15"/>
    <col min="7702" max="7935" style="136" width="9.140625"/>
    <col customWidth="1" min="7936" max="7936" style="136" width="88.85546875"/>
    <col customWidth="1" min="7937" max="7937" style="136" width="9.5703125"/>
    <col customWidth="1" min="7938" max="7938" style="136" width="12.85546875"/>
    <col customWidth="1" min="7939" max="7939" style="136" width="12.28515625"/>
    <col customWidth="1" min="7940" max="7940" style="136" width="10.28515625"/>
    <col customWidth="1" min="7941" max="7941" style="136" width="8.7109375"/>
    <col customWidth="1" min="7942" max="7942" style="136" width="11"/>
    <col customWidth="1" min="7943" max="7943" style="136" width="9.42578125"/>
    <col customWidth="1" min="7944" max="7944" style="136" width="10.42578125"/>
    <col customWidth="1" min="7945" max="7945" style="136" width="12.28515625"/>
    <col customWidth="1" min="7946" max="7947" style="136" width="9.5703125"/>
    <col customWidth="1" min="7948" max="7948" style="136" width="12"/>
    <col customWidth="1" min="7949" max="7949" style="136" width="12.5703125"/>
    <col customWidth="1" min="7950" max="7950" style="136" width="11"/>
    <col customWidth="1" min="7951" max="7951" style="136" width="11.28515625"/>
    <col min="7952" max="7956" style="136" width="9.140625"/>
    <col customWidth="1" min="7957" max="7957" style="136" width="15"/>
    <col min="7958" max="8191" style="136" width="9.140625"/>
    <col customWidth="1" min="8192" max="8192" style="136" width="88.85546875"/>
    <col customWidth="1" min="8193" max="8193" style="136" width="9.5703125"/>
    <col customWidth="1" min="8194" max="8194" style="136" width="12.85546875"/>
    <col customWidth="1" min="8195" max="8195" style="136" width="12.28515625"/>
    <col customWidth="1" min="8196" max="8196" style="136" width="10.28515625"/>
    <col customWidth="1" min="8197" max="8197" style="136" width="8.7109375"/>
    <col customWidth="1" min="8198" max="8198" style="136" width="11"/>
    <col customWidth="1" min="8199" max="8199" style="136" width="9.42578125"/>
    <col customWidth="1" min="8200" max="8200" style="136" width="10.42578125"/>
    <col customWidth="1" min="8201" max="8201" style="136" width="12.28515625"/>
    <col customWidth="1" min="8202" max="8203" style="136" width="9.5703125"/>
    <col customWidth="1" min="8204" max="8204" style="136" width="12"/>
    <col customWidth="1" min="8205" max="8205" style="136" width="12.5703125"/>
    <col customWidth="1" min="8206" max="8206" style="136" width="11"/>
    <col customWidth="1" min="8207" max="8207" style="136" width="11.28515625"/>
    <col min="8208" max="8212" style="136" width="9.140625"/>
    <col customWidth="1" min="8213" max="8213" style="136" width="15"/>
    <col min="8214" max="8447" style="136" width="9.140625"/>
    <col customWidth="1" min="8448" max="8448" style="136" width="88.85546875"/>
    <col customWidth="1" min="8449" max="8449" style="136" width="9.5703125"/>
    <col customWidth="1" min="8450" max="8450" style="136" width="12.85546875"/>
    <col customWidth="1" min="8451" max="8451" style="136" width="12.28515625"/>
    <col customWidth="1" min="8452" max="8452" style="136" width="10.28515625"/>
    <col customWidth="1" min="8453" max="8453" style="136" width="8.7109375"/>
    <col customWidth="1" min="8454" max="8454" style="136" width="11"/>
    <col customWidth="1" min="8455" max="8455" style="136" width="9.42578125"/>
    <col customWidth="1" min="8456" max="8456" style="136" width="10.42578125"/>
    <col customWidth="1" min="8457" max="8457" style="136" width="12.28515625"/>
    <col customWidth="1" min="8458" max="8459" style="136" width="9.5703125"/>
    <col customWidth="1" min="8460" max="8460" style="136" width="12"/>
    <col customWidth="1" min="8461" max="8461" style="136" width="12.5703125"/>
    <col customWidth="1" min="8462" max="8462" style="136" width="11"/>
    <col customWidth="1" min="8463" max="8463" style="136" width="11.28515625"/>
    <col min="8464" max="8468" style="136" width="9.140625"/>
    <col customWidth="1" min="8469" max="8469" style="136" width="15"/>
    <col min="8470" max="8703" style="136" width="9.140625"/>
    <col customWidth="1" min="8704" max="8704" style="136" width="88.85546875"/>
    <col customWidth="1" min="8705" max="8705" style="136" width="9.5703125"/>
    <col customWidth="1" min="8706" max="8706" style="136" width="12.85546875"/>
    <col customWidth="1" min="8707" max="8707" style="136" width="12.28515625"/>
    <col customWidth="1" min="8708" max="8708" style="136" width="10.28515625"/>
    <col customWidth="1" min="8709" max="8709" style="136" width="8.7109375"/>
    <col customWidth="1" min="8710" max="8710" style="136" width="11"/>
    <col customWidth="1" min="8711" max="8711" style="136" width="9.42578125"/>
    <col customWidth="1" min="8712" max="8712" style="136" width="10.42578125"/>
    <col customWidth="1" min="8713" max="8713" style="136" width="12.28515625"/>
    <col customWidth="1" min="8714" max="8715" style="136" width="9.5703125"/>
    <col customWidth="1" min="8716" max="8716" style="136" width="12"/>
    <col customWidth="1" min="8717" max="8717" style="136" width="12.5703125"/>
    <col customWidth="1" min="8718" max="8718" style="136" width="11"/>
    <col customWidth="1" min="8719" max="8719" style="136" width="11.28515625"/>
    <col min="8720" max="8724" style="136" width="9.140625"/>
    <col customWidth="1" min="8725" max="8725" style="136" width="15"/>
    <col min="8726" max="8959" style="136" width="9.140625"/>
    <col customWidth="1" min="8960" max="8960" style="136" width="88.85546875"/>
    <col customWidth="1" min="8961" max="8961" style="136" width="9.5703125"/>
    <col customWidth="1" min="8962" max="8962" style="136" width="12.85546875"/>
    <col customWidth="1" min="8963" max="8963" style="136" width="12.28515625"/>
    <col customWidth="1" min="8964" max="8964" style="136" width="10.28515625"/>
    <col customWidth="1" min="8965" max="8965" style="136" width="8.7109375"/>
    <col customWidth="1" min="8966" max="8966" style="136" width="11"/>
    <col customWidth="1" min="8967" max="8967" style="136" width="9.42578125"/>
    <col customWidth="1" min="8968" max="8968" style="136" width="10.42578125"/>
    <col customWidth="1" min="8969" max="8969" style="136" width="12.28515625"/>
    <col customWidth="1" min="8970" max="8971" style="136" width="9.5703125"/>
    <col customWidth="1" min="8972" max="8972" style="136" width="12"/>
    <col customWidth="1" min="8973" max="8973" style="136" width="12.5703125"/>
    <col customWidth="1" min="8974" max="8974" style="136" width="11"/>
    <col customWidth="1" min="8975" max="8975" style="136" width="11.28515625"/>
    <col min="8976" max="8980" style="136" width="9.140625"/>
    <col customWidth="1" min="8981" max="8981" style="136" width="15"/>
    <col min="8982" max="9215" style="136" width="9.140625"/>
    <col customWidth="1" min="9216" max="9216" style="136" width="88.85546875"/>
    <col customWidth="1" min="9217" max="9217" style="136" width="9.5703125"/>
    <col customWidth="1" min="9218" max="9218" style="136" width="12.85546875"/>
    <col customWidth="1" min="9219" max="9219" style="136" width="12.28515625"/>
    <col customWidth="1" min="9220" max="9220" style="136" width="10.28515625"/>
    <col customWidth="1" min="9221" max="9221" style="136" width="8.7109375"/>
    <col customWidth="1" min="9222" max="9222" style="136" width="11"/>
    <col customWidth="1" min="9223" max="9223" style="136" width="9.42578125"/>
    <col customWidth="1" min="9224" max="9224" style="136" width="10.42578125"/>
    <col customWidth="1" min="9225" max="9225" style="136" width="12.28515625"/>
    <col customWidth="1" min="9226" max="9227" style="136" width="9.5703125"/>
    <col customWidth="1" min="9228" max="9228" style="136" width="12"/>
    <col customWidth="1" min="9229" max="9229" style="136" width="12.5703125"/>
    <col customWidth="1" min="9230" max="9230" style="136" width="11"/>
    <col customWidth="1" min="9231" max="9231" style="136" width="11.28515625"/>
    <col min="9232" max="9236" style="136" width="9.140625"/>
    <col customWidth="1" min="9237" max="9237" style="136" width="15"/>
    <col min="9238" max="9471" style="136" width="9.140625"/>
    <col customWidth="1" min="9472" max="9472" style="136" width="88.85546875"/>
    <col customWidth="1" min="9473" max="9473" style="136" width="9.5703125"/>
    <col customWidth="1" min="9474" max="9474" style="136" width="12.85546875"/>
    <col customWidth="1" min="9475" max="9475" style="136" width="12.28515625"/>
    <col customWidth="1" min="9476" max="9476" style="136" width="10.28515625"/>
    <col customWidth="1" min="9477" max="9477" style="136" width="8.7109375"/>
    <col customWidth="1" min="9478" max="9478" style="136" width="11"/>
    <col customWidth="1" min="9479" max="9479" style="136" width="9.42578125"/>
    <col customWidth="1" min="9480" max="9480" style="136" width="10.42578125"/>
    <col customWidth="1" min="9481" max="9481" style="136" width="12.28515625"/>
    <col customWidth="1" min="9482" max="9483" style="136" width="9.5703125"/>
    <col customWidth="1" min="9484" max="9484" style="136" width="12"/>
    <col customWidth="1" min="9485" max="9485" style="136" width="12.5703125"/>
    <col customWidth="1" min="9486" max="9486" style="136" width="11"/>
    <col customWidth="1" min="9487" max="9487" style="136" width="11.28515625"/>
    <col min="9488" max="9492" style="136" width="9.140625"/>
    <col customWidth="1" min="9493" max="9493" style="136" width="15"/>
    <col min="9494" max="9727" style="136" width="9.140625"/>
    <col customWidth="1" min="9728" max="9728" style="136" width="88.85546875"/>
    <col customWidth="1" min="9729" max="9729" style="136" width="9.5703125"/>
    <col customWidth="1" min="9730" max="9730" style="136" width="12.85546875"/>
    <col customWidth="1" min="9731" max="9731" style="136" width="12.28515625"/>
    <col customWidth="1" min="9732" max="9732" style="136" width="10.28515625"/>
    <col customWidth="1" min="9733" max="9733" style="136" width="8.7109375"/>
    <col customWidth="1" min="9734" max="9734" style="136" width="11"/>
    <col customWidth="1" min="9735" max="9735" style="136" width="9.42578125"/>
    <col customWidth="1" min="9736" max="9736" style="136" width="10.42578125"/>
    <col customWidth="1" min="9737" max="9737" style="136" width="12.28515625"/>
    <col customWidth="1" min="9738" max="9739" style="136" width="9.5703125"/>
    <col customWidth="1" min="9740" max="9740" style="136" width="12"/>
    <col customWidth="1" min="9741" max="9741" style="136" width="12.5703125"/>
    <col customWidth="1" min="9742" max="9742" style="136" width="11"/>
    <col customWidth="1" min="9743" max="9743" style="136" width="11.28515625"/>
    <col min="9744" max="9748" style="136" width="9.140625"/>
    <col customWidth="1" min="9749" max="9749" style="136" width="15"/>
    <col min="9750" max="9983" style="136" width="9.140625"/>
    <col customWidth="1" min="9984" max="9984" style="136" width="88.85546875"/>
    <col customWidth="1" min="9985" max="9985" style="136" width="9.5703125"/>
    <col customWidth="1" min="9986" max="9986" style="136" width="12.85546875"/>
    <col customWidth="1" min="9987" max="9987" style="136" width="12.28515625"/>
    <col customWidth="1" min="9988" max="9988" style="136" width="10.28515625"/>
    <col customWidth="1" min="9989" max="9989" style="136" width="8.7109375"/>
    <col customWidth="1" min="9990" max="9990" style="136" width="11"/>
    <col customWidth="1" min="9991" max="9991" style="136" width="9.42578125"/>
    <col customWidth="1" min="9992" max="9992" style="136" width="10.42578125"/>
    <col customWidth="1" min="9993" max="9993" style="136" width="12.28515625"/>
    <col customWidth="1" min="9994" max="9995" style="136" width="9.5703125"/>
    <col customWidth="1" min="9996" max="9996" style="136" width="12"/>
    <col customWidth="1" min="9997" max="9997" style="136" width="12.5703125"/>
    <col customWidth="1" min="9998" max="9998" style="136" width="11"/>
    <col customWidth="1" min="9999" max="9999" style="136" width="11.28515625"/>
    <col min="10000" max="10004" style="136" width="9.140625"/>
    <col customWidth="1" min="10005" max="10005" style="136" width="15"/>
    <col min="10006" max="10239" style="136" width="9.140625"/>
    <col customWidth="1" min="10240" max="10240" style="136" width="88.85546875"/>
    <col customWidth="1" min="10241" max="10241" style="136" width="9.5703125"/>
    <col customWidth="1" min="10242" max="10242" style="136" width="12.85546875"/>
    <col customWidth="1" min="10243" max="10243" style="136" width="12.28515625"/>
    <col customWidth="1" min="10244" max="10244" style="136" width="10.28515625"/>
    <col customWidth="1" min="10245" max="10245" style="136" width="8.7109375"/>
    <col customWidth="1" min="10246" max="10246" style="136" width="11"/>
    <col customWidth="1" min="10247" max="10247" style="136" width="9.42578125"/>
    <col customWidth="1" min="10248" max="10248" style="136" width="10.42578125"/>
    <col customWidth="1" min="10249" max="10249" style="136" width="12.28515625"/>
    <col customWidth="1" min="10250" max="10251" style="136" width="9.5703125"/>
    <col customWidth="1" min="10252" max="10252" style="136" width="12"/>
    <col customWidth="1" min="10253" max="10253" style="136" width="12.5703125"/>
    <col customWidth="1" min="10254" max="10254" style="136" width="11"/>
    <col customWidth="1" min="10255" max="10255" style="136" width="11.28515625"/>
    <col min="10256" max="10260" style="136" width="9.140625"/>
    <col customWidth="1" min="10261" max="10261" style="136" width="15"/>
    <col min="10262" max="10495" style="136" width="9.140625"/>
    <col customWidth="1" min="10496" max="10496" style="136" width="88.85546875"/>
    <col customWidth="1" min="10497" max="10497" style="136" width="9.5703125"/>
    <col customWidth="1" min="10498" max="10498" style="136" width="12.85546875"/>
    <col customWidth="1" min="10499" max="10499" style="136" width="12.28515625"/>
    <col customWidth="1" min="10500" max="10500" style="136" width="10.28515625"/>
    <col customWidth="1" min="10501" max="10501" style="136" width="8.7109375"/>
    <col customWidth="1" min="10502" max="10502" style="136" width="11"/>
    <col customWidth="1" min="10503" max="10503" style="136" width="9.42578125"/>
    <col customWidth="1" min="10504" max="10504" style="136" width="10.42578125"/>
    <col customWidth="1" min="10505" max="10505" style="136" width="12.28515625"/>
    <col customWidth="1" min="10506" max="10507" style="136" width="9.5703125"/>
    <col customWidth="1" min="10508" max="10508" style="136" width="12"/>
    <col customWidth="1" min="10509" max="10509" style="136" width="12.5703125"/>
    <col customWidth="1" min="10510" max="10510" style="136" width="11"/>
    <col customWidth="1" min="10511" max="10511" style="136" width="11.28515625"/>
    <col min="10512" max="10516" style="136" width="9.140625"/>
    <col customWidth="1" min="10517" max="10517" style="136" width="15"/>
    <col min="10518" max="10751" style="136" width="9.140625"/>
    <col customWidth="1" min="10752" max="10752" style="136" width="88.85546875"/>
    <col customWidth="1" min="10753" max="10753" style="136" width="9.5703125"/>
    <col customWidth="1" min="10754" max="10754" style="136" width="12.85546875"/>
    <col customWidth="1" min="10755" max="10755" style="136" width="12.28515625"/>
    <col customWidth="1" min="10756" max="10756" style="136" width="10.28515625"/>
    <col customWidth="1" min="10757" max="10757" style="136" width="8.7109375"/>
    <col customWidth="1" min="10758" max="10758" style="136" width="11"/>
    <col customWidth="1" min="10759" max="10759" style="136" width="9.42578125"/>
    <col customWidth="1" min="10760" max="10760" style="136" width="10.42578125"/>
    <col customWidth="1" min="10761" max="10761" style="136" width="12.28515625"/>
    <col customWidth="1" min="10762" max="10763" style="136" width="9.5703125"/>
    <col customWidth="1" min="10764" max="10764" style="136" width="12"/>
    <col customWidth="1" min="10765" max="10765" style="136" width="12.5703125"/>
    <col customWidth="1" min="10766" max="10766" style="136" width="11"/>
    <col customWidth="1" min="10767" max="10767" style="136" width="11.28515625"/>
    <col min="10768" max="10772" style="136" width="9.140625"/>
    <col customWidth="1" min="10773" max="10773" style="136" width="15"/>
    <col min="10774" max="11007" style="136" width="9.140625"/>
    <col customWidth="1" min="11008" max="11008" style="136" width="88.85546875"/>
    <col customWidth="1" min="11009" max="11009" style="136" width="9.5703125"/>
    <col customWidth="1" min="11010" max="11010" style="136" width="12.85546875"/>
    <col customWidth="1" min="11011" max="11011" style="136" width="12.28515625"/>
    <col customWidth="1" min="11012" max="11012" style="136" width="10.28515625"/>
    <col customWidth="1" min="11013" max="11013" style="136" width="8.7109375"/>
    <col customWidth="1" min="11014" max="11014" style="136" width="11"/>
    <col customWidth="1" min="11015" max="11015" style="136" width="9.42578125"/>
    <col customWidth="1" min="11016" max="11016" style="136" width="10.42578125"/>
    <col customWidth="1" min="11017" max="11017" style="136" width="12.28515625"/>
    <col customWidth="1" min="11018" max="11019" style="136" width="9.5703125"/>
    <col customWidth="1" min="11020" max="11020" style="136" width="12"/>
    <col customWidth="1" min="11021" max="11021" style="136" width="12.5703125"/>
    <col customWidth="1" min="11022" max="11022" style="136" width="11"/>
    <col customWidth="1" min="11023" max="11023" style="136" width="11.28515625"/>
    <col min="11024" max="11028" style="136" width="9.140625"/>
    <col customWidth="1" min="11029" max="11029" style="136" width="15"/>
    <col min="11030" max="11263" style="136" width="9.140625"/>
    <col customWidth="1" min="11264" max="11264" style="136" width="88.85546875"/>
    <col customWidth="1" min="11265" max="11265" style="136" width="9.5703125"/>
    <col customWidth="1" min="11266" max="11266" style="136" width="12.85546875"/>
    <col customWidth="1" min="11267" max="11267" style="136" width="12.28515625"/>
    <col customWidth="1" min="11268" max="11268" style="136" width="10.28515625"/>
    <col customWidth="1" min="11269" max="11269" style="136" width="8.7109375"/>
    <col customWidth="1" min="11270" max="11270" style="136" width="11"/>
    <col customWidth="1" min="11271" max="11271" style="136" width="9.42578125"/>
    <col customWidth="1" min="11272" max="11272" style="136" width="10.42578125"/>
    <col customWidth="1" min="11273" max="11273" style="136" width="12.28515625"/>
    <col customWidth="1" min="11274" max="11275" style="136" width="9.5703125"/>
    <col customWidth="1" min="11276" max="11276" style="136" width="12"/>
    <col customWidth="1" min="11277" max="11277" style="136" width="12.5703125"/>
    <col customWidth="1" min="11278" max="11278" style="136" width="11"/>
    <col customWidth="1" min="11279" max="11279" style="136" width="11.28515625"/>
    <col min="11280" max="11284" style="136" width="9.140625"/>
    <col customWidth="1" min="11285" max="11285" style="136" width="15"/>
    <col min="11286" max="11519" style="136" width="9.140625"/>
    <col customWidth="1" min="11520" max="11520" style="136" width="88.85546875"/>
    <col customWidth="1" min="11521" max="11521" style="136" width="9.5703125"/>
    <col customWidth="1" min="11522" max="11522" style="136" width="12.85546875"/>
    <col customWidth="1" min="11523" max="11523" style="136" width="12.28515625"/>
    <col customWidth="1" min="11524" max="11524" style="136" width="10.28515625"/>
    <col customWidth="1" min="11525" max="11525" style="136" width="8.7109375"/>
    <col customWidth="1" min="11526" max="11526" style="136" width="11"/>
    <col customWidth="1" min="11527" max="11527" style="136" width="9.42578125"/>
    <col customWidth="1" min="11528" max="11528" style="136" width="10.42578125"/>
    <col customWidth="1" min="11529" max="11529" style="136" width="12.28515625"/>
    <col customWidth="1" min="11530" max="11531" style="136" width="9.5703125"/>
    <col customWidth="1" min="11532" max="11532" style="136" width="12"/>
    <col customWidth="1" min="11533" max="11533" style="136" width="12.5703125"/>
    <col customWidth="1" min="11534" max="11534" style="136" width="11"/>
    <col customWidth="1" min="11535" max="11535" style="136" width="11.28515625"/>
    <col min="11536" max="11540" style="136" width="9.140625"/>
    <col customWidth="1" min="11541" max="11541" style="136" width="15"/>
    <col min="11542" max="11775" style="136" width="9.140625"/>
    <col customWidth="1" min="11776" max="11776" style="136" width="88.85546875"/>
    <col customWidth="1" min="11777" max="11777" style="136" width="9.5703125"/>
    <col customWidth="1" min="11778" max="11778" style="136" width="12.85546875"/>
    <col customWidth="1" min="11779" max="11779" style="136" width="12.28515625"/>
    <col customWidth="1" min="11780" max="11780" style="136" width="10.28515625"/>
    <col customWidth="1" min="11781" max="11781" style="136" width="8.7109375"/>
    <col customWidth="1" min="11782" max="11782" style="136" width="11"/>
    <col customWidth="1" min="11783" max="11783" style="136" width="9.42578125"/>
    <col customWidth="1" min="11784" max="11784" style="136" width="10.42578125"/>
    <col customWidth="1" min="11785" max="11785" style="136" width="12.28515625"/>
    <col customWidth="1" min="11786" max="11787" style="136" width="9.5703125"/>
    <col customWidth="1" min="11788" max="11788" style="136" width="12"/>
    <col customWidth="1" min="11789" max="11789" style="136" width="12.5703125"/>
    <col customWidth="1" min="11790" max="11790" style="136" width="11"/>
    <col customWidth="1" min="11791" max="11791" style="136" width="11.28515625"/>
    <col min="11792" max="11796" style="136" width="9.140625"/>
    <col customWidth="1" min="11797" max="11797" style="136" width="15"/>
    <col min="11798" max="12031" style="136" width="9.140625"/>
    <col customWidth="1" min="12032" max="12032" style="136" width="88.85546875"/>
    <col customWidth="1" min="12033" max="12033" style="136" width="9.5703125"/>
    <col customWidth="1" min="12034" max="12034" style="136" width="12.85546875"/>
    <col customWidth="1" min="12035" max="12035" style="136" width="12.28515625"/>
    <col customWidth="1" min="12036" max="12036" style="136" width="10.28515625"/>
    <col customWidth="1" min="12037" max="12037" style="136" width="8.7109375"/>
    <col customWidth="1" min="12038" max="12038" style="136" width="11"/>
    <col customWidth="1" min="12039" max="12039" style="136" width="9.42578125"/>
    <col customWidth="1" min="12040" max="12040" style="136" width="10.42578125"/>
    <col customWidth="1" min="12041" max="12041" style="136" width="12.28515625"/>
    <col customWidth="1" min="12042" max="12043" style="136" width="9.5703125"/>
    <col customWidth="1" min="12044" max="12044" style="136" width="12"/>
    <col customWidth="1" min="12045" max="12045" style="136" width="12.5703125"/>
    <col customWidth="1" min="12046" max="12046" style="136" width="11"/>
    <col customWidth="1" min="12047" max="12047" style="136" width="11.28515625"/>
    <col min="12048" max="12052" style="136" width="9.140625"/>
    <col customWidth="1" min="12053" max="12053" style="136" width="15"/>
    <col min="12054" max="12287" style="136" width="9.140625"/>
    <col customWidth="1" min="12288" max="12288" style="136" width="88.85546875"/>
    <col customWidth="1" min="12289" max="12289" style="136" width="9.5703125"/>
    <col customWidth="1" min="12290" max="12290" style="136" width="12.85546875"/>
    <col customWidth="1" min="12291" max="12291" style="136" width="12.28515625"/>
    <col customWidth="1" min="12292" max="12292" style="136" width="10.28515625"/>
    <col customWidth="1" min="12293" max="12293" style="136" width="8.7109375"/>
    <col customWidth="1" min="12294" max="12294" style="136" width="11"/>
    <col customWidth="1" min="12295" max="12295" style="136" width="9.42578125"/>
    <col customWidth="1" min="12296" max="12296" style="136" width="10.42578125"/>
    <col customWidth="1" min="12297" max="12297" style="136" width="12.28515625"/>
    <col customWidth="1" min="12298" max="12299" style="136" width="9.5703125"/>
    <col customWidth="1" min="12300" max="12300" style="136" width="12"/>
    <col customWidth="1" min="12301" max="12301" style="136" width="12.5703125"/>
    <col customWidth="1" min="12302" max="12302" style="136" width="11"/>
    <col customWidth="1" min="12303" max="12303" style="136" width="11.28515625"/>
    <col min="12304" max="12308" style="136" width="9.140625"/>
    <col customWidth="1" min="12309" max="12309" style="136" width="15"/>
    <col min="12310" max="12543" style="136" width="9.140625"/>
    <col customWidth="1" min="12544" max="12544" style="136" width="88.85546875"/>
    <col customWidth="1" min="12545" max="12545" style="136" width="9.5703125"/>
    <col customWidth="1" min="12546" max="12546" style="136" width="12.85546875"/>
    <col customWidth="1" min="12547" max="12547" style="136" width="12.28515625"/>
    <col customWidth="1" min="12548" max="12548" style="136" width="10.28515625"/>
    <col customWidth="1" min="12549" max="12549" style="136" width="8.7109375"/>
    <col customWidth="1" min="12550" max="12550" style="136" width="11"/>
    <col customWidth="1" min="12551" max="12551" style="136" width="9.42578125"/>
    <col customWidth="1" min="12552" max="12552" style="136" width="10.42578125"/>
    <col customWidth="1" min="12553" max="12553" style="136" width="12.28515625"/>
    <col customWidth="1" min="12554" max="12555" style="136" width="9.5703125"/>
    <col customWidth="1" min="12556" max="12556" style="136" width="12"/>
    <col customWidth="1" min="12557" max="12557" style="136" width="12.5703125"/>
    <col customWidth="1" min="12558" max="12558" style="136" width="11"/>
    <col customWidth="1" min="12559" max="12559" style="136" width="11.28515625"/>
    <col min="12560" max="12564" style="136" width="9.140625"/>
    <col customWidth="1" min="12565" max="12565" style="136" width="15"/>
    <col min="12566" max="12799" style="136" width="9.140625"/>
    <col customWidth="1" min="12800" max="12800" style="136" width="88.85546875"/>
    <col customWidth="1" min="12801" max="12801" style="136" width="9.5703125"/>
    <col customWidth="1" min="12802" max="12802" style="136" width="12.85546875"/>
    <col customWidth="1" min="12803" max="12803" style="136" width="12.28515625"/>
    <col customWidth="1" min="12804" max="12804" style="136" width="10.28515625"/>
    <col customWidth="1" min="12805" max="12805" style="136" width="8.7109375"/>
    <col customWidth="1" min="12806" max="12806" style="136" width="11"/>
    <col customWidth="1" min="12807" max="12807" style="136" width="9.42578125"/>
    <col customWidth="1" min="12808" max="12808" style="136" width="10.42578125"/>
    <col customWidth="1" min="12809" max="12809" style="136" width="12.28515625"/>
    <col customWidth="1" min="12810" max="12811" style="136" width="9.5703125"/>
    <col customWidth="1" min="12812" max="12812" style="136" width="12"/>
    <col customWidth="1" min="12813" max="12813" style="136" width="12.5703125"/>
    <col customWidth="1" min="12814" max="12814" style="136" width="11"/>
    <col customWidth="1" min="12815" max="12815" style="136" width="11.28515625"/>
    <col min="12816" max="12820" style="136" width="9.140625"/>
    <col customWidth="1" min="12821" max="12821" style="136" width="15"/>
    <col min="12822" max="13055" style="136" width="9.140625"/>
    <col customWidth="1" min="13056" max="13056" style="136" width="88.85546875"/>
    <col customWidth="1" min="13057" max="13057" style="136" width="9.5703125"/>
    <col customWidth="1" min="13058" max="13058" style="136" width="12.85546875"/>
    <col customWidth="1" min="13059" max="13059" style="136" width="12.28515625"/>
    <col customWidth="1" min="13060" max="13060" style="136" width="10.28515625"/>
    <col customWidth="1" min="13061" max="13061" style="136" width="8.7109375"/>
    <col customWidth="1" min="13062" max="13062" style="136" width="11"/>
    <col customWidth="1" min="13063" max="13063" style="136" width="9.42578125"/>
    <col customWidth="1" min="13064" max="13064" style="136" width="10.42578125"/>
    <col customWidth="1" min="13065" max="13065" style="136" width="12.28515625"/>
    <col customWidth="1" min="13066" max="13067" style="136" width="9.5703125"/>
    <col customWidth="1" min="13068" max="13068" style="136" width="12"/>
    <col customWidth="1" min="13069" max="13069" style="136" width="12.5703125"/>
    <col customWidth="1" min="13070" max="13070" style="136" width="11"/>
    <col customWidth="1" min="13071" max="13071" style="136" width="11.28515625"/>
    <col min="13072" max="13076" style="136" width="9.140625"/>
    <col customWidth="1" min="13077" max="13077" style="136" width="15"/>
    <col min="13078" max="13311" style="136" width="9.140625"/>
    <col customWidth="1" min="13312" max="13312" style="136" width="88.85546875"/>
    <col customWidth="1" min="13313" max="13313" style="136" width="9.5703125"/>
    <col customWidth="1" min="13314" max="13314" style="136" width="12.85546875"/>
    <col customWidth="1" min="13315" max="13315" style="136" width="12.28515625"/>
    <col customWidth="1" min="13316" max="13316" style="136" width="10.28515625"/>
    <col customWidth="1" min="13317" max="13317" style="136" width="8.7109375"/>
    <col customWidth="1" min="13318" max="13318" style="136" width="11"/>
    <col customWidth="1" min="13319" max="13319" style="136" width="9.42578125"/>
    <col customWidth="1" min="13320" max="13320" style="136" width="10.42578125"/>
    <col customWidth="1" min="13321" max="13321" style="136" width="12.28515625"/>
    <col customWidth="1" min="13322" max="13323" style="136" width="9.5703125"/>
    <col customWidth="1" min="13324" max="13324" style="136" width="12"/>
    <col customWidth="1" min="13325" max="13325" style="136" width="12.5703125"/>
    <col customWidth="1" min="13326" max="13326" style="136" width="11"/>
    <col customWidth="1" min="13327" max="13327" style="136" width="11.28515625"/>
    <col min="13328" max="13332" style="136" width="9.140625"/>
    <col customWidth="1" min="13333" max="13333" style="136" width="15"/>
    <col min="13334" max="13567" style="136" width="9.140625"/>
    <col customWidth="1" min="13568" max="13568" style="136" width="88.85546875"/>
    <col customWidth="1" min="13569" max="13569" style="136" width="9.5703125"/>
    <col customWidth="1" min="13570" max="13570" style="136" width="12.85546875"/>
    <col customWidth="1" min="13571" max="13571" style="136" width="12.28515625"/>
    <col customWidth="1" min="13572" max="13572" style="136" width="10.28515625"/>
    <col customWidth="1" min="13573" max="13573" style="136" width="8.7109375"/>
    <col customWidth="1" min="13574" max="13574" style="136" width="11"/>
    <col customWidth="1" min="13575" max="13575" style="136" width="9.42578125"/>
    <col customWidth="1" min="13576" max="13576" style="136" width="10.42578125"/>
    <col customWidth="1" min="13577" max="13577" style="136" width="12.28515625"/>
    <col customWidth="1" min="13578" max="13579" style="136" width="9.5703125"/>
    <col customWidth="1" min="13580" max="13580" style="136" width="12"/>
    <col customWidth="1" min="13581" max="13581" style="136" width="12.5703125"/>
    <col customWidth="1" min="13582" max="13582" style="136" width="11"/>
    <col customWidth="1" min="13583" max="13583" style="136" width="11.28515625"/>
    <col min="13584" max="13588" style="136" width="9.140625"/>
    <col customWidth="1" min="13589" max="13589" style="136" width="15"/>
    <col min="13590" max="13823" style="136" width="9.140625"/>
    <col customWidth="1" min="13824" max="13824" style="136" width="88.85546875"/>
    <col customWidth="1" min="13825" max="13825" style="136" width="9.5703125"/>
    <col customWidth="1" min="13826" max="13826" style="136" width="12.85546875"/>
    <col customWidth="1" min="13827" max="13827" style="136" width="12.28515625"/>
    <col customWidth="1" min="13828" max="13828" style="136" width="10.28515625"/>
    <col customWidth="1" min="13829" max="13829" style="136" width="8.7109375"/>
    <col customWidth="1" min="13830" max="13830" style="136" width="11"/>
    <col customWidth="1" min="13831" max="13831" style="136" width="9.42578125"/>
    <col customWidth="1" min="13832" max="13832" style="136" width="10.42578125"/>
    <col customWidth="1" min="13833" max="13833" style="136" width="12.28515625"/>
    <col customWidth="1" min="13834" max="13835" style="136" width="9.5703125"/>
    <col customWidth="1" min="13836" max="13836" style="136" width="12"/>
    <col customWidth="1" min="13837" max="13837" style="136" width="12.5703125"/>
    <col customWidth="1" min="13838" max="13838" style="136" width="11"/>
    <col customWidth="1" min="13839" max="13839" style="136" width="11.28515625"/>
    <col min="13840" max="13844" style="136" width="9.140625"/>
    <col customWidth="1" min="13845" max="13845" style="136" width="15"/>
    <col min="13846" max="14079" style="136" width="9.140625"/>
    <col customWidth="1" min="14080" max="14080" style="136" width="88.85546875"/>
    <col customWidth="1" min="14081" max="14081" style="136" width="9.5703125"/>
    <col customWidth="1" min="14082" max="14082" style="136" width="12.85546875"/>
    <col customWidth="1" min="14083" max="14083" style="136" width="12.28515625"/>
    <col customWidth="1" min="14084" max="14084" style="136" width="10.28515625"/>
    <col customWidth="1" min="14085" max="14085" style="136" width="8.7109375"/>
    <col customWidth="1" min="14086" max="14086" style="136" width="11"/>
    <col customWidth="1" min="14087" max="14087" style="136" width="9.42578125"/>
    <col customWidth="1" min="14088" max="14088" style="136" width="10.42578125"/>
    <col customWidth="1" min="14089" max="14089" style="136" width="12.28515625"/>
    <col customWidth="1" min="14090" max="14091" style="136" width="9.5703125"/>
    <col customWidth="1" min="14092" max="14092" style="136" width="12"/>
    <col customWidth="1" min="14093" max="14093" style="136" width="12.5703125"/>
    <col customWidth="1" min="14094" max="14094" style="136" width="11"/>
    <col customWidth="1" min="14095" max="14095" style="136" width="11.28515625"/>
    <col min="14096" max="14100" style="136" width="9.140625"/>
    <col customWidth="1" min="14101" max="14101" style="136" width="15"/>
    <col min="14102" max="14335" style="136" width="9.140625"/>
    <col customWidth="1" min="14336" max="14336" style="136" width="88.85546875"/>
    <col customWidth="1" min="14337" max="14337" style="136" width="9.5703125"/>
    <col customWidth="1" min="14338" max="14338" style="136" width="12.85546875"/>
    <col customWidth="1" min="14339" max="14339" style="136" width="12.28515625"/>
    <col customWidth="1" min="14340" max="14340" style="136" width="10.28515625"/>
    <col customWidth="1" min="14341" max="14341" style="136" width="8.7109375"/>
    <col customWidth="1" min="14342" max="14342" style="136" width="11"/>
    <col customWidth="1" min="14343" max="14343" style="136" width="9.42578125"/>
    <col customWidth="1" min="14344" max="14344" style="136" width="10.42578125"/>
    <col customWidth="1" min="14345" max="14345" style="136" width="12.28515625"/>
    <col customWidth="1" min="14346" max="14347" style="136" width="9.5703125"/>
    <col customWidth="1" min="14348" max="14348" style="136" width="12"/>
    <col customWidth="1" min="14349" max="14349" style="136" width="12.5703125"/>
    <col customWidth="1" min="14350" max="14350" style="136" width="11"/>
    <col customWidth="1" min="14351" max="14351" style="136" width="11.28515625"/>
    <col min="14352" max="14356" style="136" width="9.140625"/>
    <col customWidth="1" min="14357" max="14357" style="136" width="15"/>
    <col min="14358" max="14591" style="136" width="9.140625"/>
    <col customWidth="1" min="14592" max="14592" style="136" width="88.85546875"/>
    <col customWidth="1" min="14593" max="14593" style="136" width="9.5703125"/>
    <col customWidth="1" min="14594" max="14594" style="136" width="12.85546875"/>
    <col customWidth="1" min="14595" max="14595" style="136" width="12.28515625"/>
    <col customWidth="1" min="14596" max="14596" style="136" width="10.28515625"/>
    <col customWidth="1" min="14597" max="14597" style="136" width="8.7109375"/>
    <col customWidth="1" min="14598" max="14598" style="136" width="11"/>
    <col customWidth="1" min="14599" max="14599" style="136" width="9.42578125"/>
    <col customWidth="1" min="14600" max="14600" style="136" width="10.42578125"/>
    <col customWidth="1" min="14601" max="14601" style="136" width="12.28515625"/>
    <col customWidth="1" min="14602" max="14603" style="136" width="9.5703125"/>
    <col customWidth="1" min="14604" max="14604" style="136" width="12"/>
    <col customWidth="1" min="14605" max="14605" style="136" width="12.5703125"/>
    <col customWidth="1" min="14606" max="14606" style="136" width="11"/>
    <col customWidth="1" min="14607" max="14607" style="136" width="11.28515625"/>
    <col min="14608" max="14612" style="136" width="9.140625"/>
    <col customWidth="1" min="14613" max="14613" style="136" width="15"/>
    <col min="14614" max="14847" style="136" width="9.140625"/>
    <col customWidth="1" min="14848" max="14848" style="136" width="88.85546875"/>
    <col customWidth="1" min="14849" max="14849" style="136" width="9.5703125"/>
    <col customWidth="1" min="14850" max="14850" style="136" width="12.85546875"/>
    <col customWidth="1" min="14851" max="14851" style="136" width="12.28515625"/>
    <col customWidth="1" min="14852" max="14852" style="136" width="10.28515625"/>
    <col customWidth="1" min="14853" max="14853" style="136" width="8.7109375"/>
    <col customWidth="1" min="14854" max="14854" style="136" width="11"/>
    <col customWidth="1" min="14855" max="14855" style="136" width="9.42578125"/>
    <col customWidth="1" min="14856" max="14856" style="136" width="10.42578125"/>
    <col customWidth="1" min="14857" max="14857" style="136" width="12.28515625"/>
    <col customWidth="1" min="14858" max="14859" style="136" width="9.5703125"/>
    <col customWidth="1" min="14860" max="14860" style="136" width="12"/>
    <col customWidth="1" min="14861" max="14861" style="136" width="12.5703125"/>
    <col customWidth="1" min="14862" max="14862" style="136" width="11"/>
    <col customWidth="1" min="14863" max="14863" style="136" width="11.28515625"/>
    <col min="14864" max="14868" style="136" width="9.140625"/>
    <col customWidth="1" min="14869" max="14869" style="136" width="15"/>
    <col min="14870" max="15103" style="136" width="9.140625"/>
    <col customWidth="1" min="15104" max="15104" style="136" width="88.85546875"/>
    <col customWidth="1" min="15105" max="15105" style="136" width="9.5703125"/>
    <col customWidth="1" min="15106" max="15106" style="136" width="12.85546875"/>
    <col customWidth="1" min="15107" max="15107" style="136" width="12.28515625"/>
    <col customWidth="1" min="15108" max="15108" style="136" width="10.28515625"/>
    <col customWidth="1" min="15109" max="15109" style="136" width="8.7109375"/>
    <col customWidth="1" min="15110" max="15110" style="136" width="11"/>
    <col customWidth="1" min="15111" max="15111" style="136" width="9.42578125"/>
    <col customWidth="1" min="15112" max="15112" style="136" width="10.42578125"/>
    <col customWidth="1" min="15113" max="15113" style="136" width="12.28515625"/>
    <col customWidth="1" min="15114" max="15115" style="136" width="9.5703125"/>
    <col customWidth="1" min="15116" max="15116" style="136" width="12"/>
    <col customWidth="1" min="15117" max="15117" style="136" width="12.5703125"/>
    <col customWidth="1" min="15118" max="15118" style="136" width="11"/>
    <col customWidth="1" min="15119" max="15119" style="136" width="11.28515625"/>
    <col min="15120" max="15124" style="136" width="9.140625"/>
    <col customWidth="1" min="15125" max="15125" style="136" width="15"/>
    <col min="15126" max="15359" style="136" width="9.140625"/>
    <col customWidth="1" min="15360" max="15360" style="136" width="88.85546875"/>
    <col customWidth="1" min="15361" max="15361" style="136" width="9.5703125"/>
    <col customWidth="1" min="15362" max="15362" style="136" width="12.85546875"/>
    <col customWidth="1" min="15363" max="15363" style="136" width="12.28515625"/>
    <col customWidth="1" min="15364" max="15364" style="136" width="10.28515625"/>
    <col customWidth="1" min="15365" max="15365" style="136" width="8.7109375"/>
    <col customWidth="1" min="15366" max="15366" style="136" width="11"/>
    <col customWidth="1" min="15367" max="15367" style="136" width="9.42578125"/>
    <col customWidth="1" min="15368" max="15368" style="136" width="10.42578125"/>
    <col customWidth="1" min="15369" max="15369" style="136" width="12.28515625"/>
    <col customWidth="1" min="15370" max="15371" style="136" width="9.5703125"/>
    <col customWidth="1" min="15372" max="15372" style="136" width="12"/>
    <col customWidth="1" min="15373" max="15373" style="136" width="12.5703125"/>
    <col customWidth="1" min="15374" max="15374" style="136" width="11"/>
    <col customWidth="1" min="15375" max="15375" style="136" width="11.28515625"/>
    <col min="15376" max="15380" style="136" width="9.140625"/>
    <col customWidth="1" min="15381" max="15381" style="136" width="15"/>
    <col min="15382" max="15615" style="136" width="9.140625"/>
    <col customWidth="1" min="15616" max="15616" style="136" width="88.85546875"/>
    <col customWidth="1" min="15617" max="15617" style="136" width="9.5703125"/>
    <col customWidth="1" min="15618" max="15618" style="136" width="12.85546875"/>
    <col customWidth="1" min="15619" max="15619" style="136" width="12.28515625"/>
    <col customWidth="1" min="15620" max="15620" style="136" width="10.28515625"/>
    <col customWidth="1" min="15621" max="15621" style="136" width="8.7109375"/>
    <col customWidth="1" min="15622" max="15622" style="136" width="11"/>
    <col customWidth="1" min="15623" max="15623" style="136" width="9.42578125"/>
    <col customWidth="1" min="15624" max="15624" style="136" width="10.42578125"/>
    <col customWidth="1" min="15625" max="15625" style="136" width="12.28515625"/>
    <col customWidth="1" min="15626" max="15627" style="136" width="9.5703125"/>
    <col customWidth="1" min="15628" max="15628" style="136" width="12"/>
    <col customWidth="1" min="15629" max="15629" style="136" width="12.5703125"/>
    <col customWidth="1" min="15630" max="15630" style="136" width="11"/>
    <col customWidth="1" min="15631" max="15631" style="136" width="11.28515625"/>
    <col min="15632" max="15636" style="136" width="9.140625"/>
    <col customWidth="1" min="15637" max="15637" style="136" width="15"/>
    <col min="15638" max="15871" style="136" width="9.140625"/>
    <col customWidth="1" min="15872" max="15872" style="136" width="88.85546875"/>
    <col customWidth="1" min="15873" max="15873" style="136" width="9.5703125"/>
    <col customWidth="1" min="15874" max="15874" style="136" width="12.85546875"/>
    <col customWidth="1" min="15875" max="15875" style="136" width="12.28515625"/>
    <col customWidth="1" min="15876" max="15876" style="136" width="10.28515625"/>
    <col customWidth="1" min="15877" max="15877" style="136" width="8.7109375"/>
    <col customWidth="1" min="15878" max="15878" style="136" width="11"/>
    <col customWidth="1" min="15879" max="15879" style="136" width="9.42578125"/>
    <col customWidth="1" min="15880" max="15880" style="136" width="10.42578125"/>
    <col customWidth="1" min="15881" max="15881" style="136" width="12.28515625"/>
    <col customWidth="1" min="15882" max="15883" style="136" width="9.5703125"/>
    <col customWidth="1" min="15884" max="15884" style="136" width="12"/>
    <col customWidth="1" min="15885" max="15885" style="136" width="12.5703125"/>
    <col customWidth="1" min="15886" max="15886" style="136" width="11"/>
    <col customWidth="1" min="15887" max="15887" style="136" width="11.28515625"/>
    <col min="15888" max="15892" style="136" width="9.140625"/>
    <col customWidth="1" min="15893" max="15893" style="136" width="15"/>
    <col min="15894" max="16127" style="136" width="9.140625"/>
    <col customWidth="1" min="16128" max="16128" style="136" width="88.85546875"/>
    <col customWidth="1" min="16129" max="16129" style="136" width="9.5703125"/>
    <col customWidth="1" min="16130" max="16130" style="136" width="12.85546875"/>
    <col customWidth="1" min="16131" max="16131" style="136" width="12.28515625"/>
    <col customWidth="1" min="16132" max="16132" style="136" width="10.28515625"/>
    <col customWidth="1" min="16133" max="16133" style="136" width="8.7109375"/>
    <col customWidth="1" min="16134" max="16134" style="136" width="11"/>
    <col customWidth="1" min="16135" max="16135" style="136" width="9.42578125"/>
    <col customWidth="1" min="16136" max="16136" style="136" width="10.42578125"/>
    <col customWidth="1" min="16137" max="16137" style="136" width="12.28515625"/>
    <col customWidth="1" min="16138" max="16139" style="136" width="9.5703125"/>
    <col customWidth="1" min="16140" max="16140" style="136" width="12"/>
    <col customWidth="1" min="16141" max="16141" style="136" width="12.5703125"/>
    <col customWidth="1" min="16142" max="16142" style="136" width="11"/>
    <col customWidth="1" min="16143" max="16143" style="136" width="11.28515625"/>
    <col min="16144" max="16148" style="136" width="9.140625"/>
    <col customWidth="1" min="16149" max="16149" style="136" width="15"/>
    <col min="16150" max="16384" style="136" width="9.140625"/>
  </cols>
  <sheetData>
    <row r="1" ht="50.25" customHeight="1">
      <c r="A1" s="140" t="s">
        <v>381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</row>
    <row r="2" ht="11.25" customHeight="1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</row>
    <row r="3" ht="21.75" customHeight="1">
      <c r="A3" s="140" t="s">
        <v>25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</row>
    <row r="4" ht="21" customHeight="1">
      <c r="A4" s="141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</row>
    <row r="5" ht="33" customHeight="1">
      <c r="A5" s="143" t="s">
        <v>3</v>
      </c>
      <c r="B5" s="144" t="s">
        <v>4</v>
      </c>
      <c r="C5" s="272"/>
      <c r="D5" s="4959"/>
      <c r="E5" s="144" t="s">
        <v>5</v>
      </c>
      <c r="F5" s="272"/>
      <c r="G5" s="4959"/>
      <c r="H5" s="144" t="s">
        <v>6</v>
      </c>
      <c r="I5" s="272"/>
      <c r="J5" s="4959"/>
      <c r="K5" s="144" t="s">
        <v>7</v>
      </c>
      <c r="L5" s="272"/>
      <c r="M5" s="4959"/>
      <c r="N5" s="147" t="s">
        <v>26</v>
      </c>
      <c r="O5" s="274"/>
      <c r="P5" s="275"/>
    </row>
    <row r="6" ht="183.75" customHeight="1">
      <c r="A6" s="4960"/>
      <c r="B6" s="151" t="s">
        <v>9</v>
      </c>
      <c r="C6" s="4961" t="s">
        <v>10</v>
      </c>
      <c r="D6" s="4962" t="s">
        <v>11</v>
      </c>
      <c r="E6" s="153" t="s">
        <v>9</v>
      </c>
      <c r="F6" s="151" t="s">
        <v>10</v>
      </c>
      <c r="G6" s="151" t="s">
        <v>11</v>
      </c>
      <c r="H6" s="151" t="s">
        <v>9</v>
      </c>
      <c r="I6" s="151" t="s">
        <v>10</v>
      </c>
      <c r="J6" s="151" t="s">
        <v>11</v>
      </c>
      <c r="K6" s="151" t="s">
        <v>9</v>
      </c>
      <c r="L6" s="151" t="s">
        <v>10</v>
      </c>
      <c r="M6" s="151" t="s">
        <v>11</v>
      </c>
      <c r="N6" s="151" t="s">
        <v>9</v>
      </c>
      <c r="O6" s="151" t="s">
        <v>10</v>
      </c>
      <c r="P6" s="152" t="s">
        <v>11</v>
      </c>
    </row>
    <row r="7" ht="32.25" customHeight="1">
      <c r="A7" s="3834" t="s">
        <v>12</v>
      </c>
      <c r="B7" s="4963"/>
      <c r="C7" s="4964"/>
      <c r="D7" s="4965"/>
      <c r="E7" s="4966"/>
      <c r="F7" s="4964"/>
      <c r="G7" s="4964"/>
      <c r="H7" s="4964"/>
      <c r="I7" s="4964"/>
      <c r="J7" s="4964"/>
      <c r="K7" s="4964"/>
      <c r="L7" s="4964"/>
      <c r="M7" s="4964"/>
      <c r="N7" s="4964"/>
      <c r="O7" s="4964"/>
      <c r="P7" s="4965"/>
    </row>
    <row r="8" ht="26.25" customHeight="1">
      <c r="A8" s="4967" t="s">
        <v>382</v>
      </c>
      <c r="B8" s="4968"/>
      <c r="C8" s="4969"/>
      <c r="D8" s="4970"/>
      <c r="E8" s="4971"/>
      <c r="F8" s="4969"/>
      <c r="G8" s="4972"/>
      <c r="H8" s="4969"/>
      <c r="I8" s="4969"/>
      <c r="J8" s="4972"/>
      <c r="K8" s="4969"/>
      <c r="L8" s="4969"/>
      <c r="M8" s="4972"/>
      <c r="N8" s="207"/>
      <c r="O8" s="207"/>
      <c r="P8" s="216"/>
    </row>
    <row r="9" ht="69" customHeight="1">
      <c r="A9" s="4127" t="s">
        <v>383</v>
      </c>
      <c r="B9" s="4973">
        <v>0</v>
      </c>
      <c r="C9" s="4974">
        <v>0</v>
      </c>
      <c r="D9" s="4975">
        <f>B9+C9</f>
        <v>0</v>
      </c>
      <c r="E9" s="4976">
        <v>44</v>
      </c>
      <c r="F9" s="4977">
        <v>4</v>
      </c>
      <c r="G9" s="4975">
        <f>E9+F9</f>
        <v>48</v>
      </c>
      <c r="H9" s="4976">
        <v>62</v>
      </c>
      <c r="I9" s="4974">
        <v>1</v>
      </c>
      <c r="J9" s="4978">
        <f>H9+I9</f>
        <v>63</v>
      </c>
      <c r="K9" s="4976">
        <v>38</v>
      </c>
      <c r="L9" s="4977">
        <v>1</v>
      </c>
      <c r="M9" s="4975">
        <f>K9+L9</f>
        <v>39</v>
      </c>
      <c r="N9" s="4979">
        <f>B9+E9+H9+K9</f>
        <v>144</v>
      </c>
      <c r="O9" s="4980">
        <f>C9+F9+I9+L9</f>
        <v>6</v>
      </c>
      <c r="P9" s="4981">
        <f>N9+O9</f>
        <v>150</v>
      </c>
    </row>
    <row r="10" ht="31.5" customHeight="1">
      <c r="A10" s="3906" t="s">
        <v>384</v>
      </c>
      <c r="B10" s="4982">
        <v>20</v>
      </c>
      <c r="C10" s="4983">
        <v>0</v>
      </c>
      <c r="D10" s="4984">
        <f t="shared" ref="D10:D29" si="975">B10+C10</f>
        <v>20</v>
      </c>
      <c r="E10" s="4985">
        <v>0</v>
      </c>
      <c r="F10" s="4986">
        <v>0</v>
      </c>
      <c r="G10" s="4984">
        <f t="shared" ref="G10:G29" si="976">E10+F10</f>
        <v>0</v>
      </c>
      <c r="H10" s="4985">
        <v>0</v>
      </c>
      <c r="I10" s="4983">
        <v>0</v>
      </c>
      <c r="J10" s="4987">
        <f t="shared" ref="J10:J29" si="977">H10+I10</f>
        <v>0</v>
      </c>
      <c r="K10" s="4985">
        <v>0</v>
      </c>
      <c r="L10" s="4986">
        <v>0</v>
      </c>
      <c r="M10" s="4984">
        <f t="shared" ref="M10:M29" si="978">K10+L10</f>
        <v>0</v>
      </c>
      <c r="N10" s="4988">
        <f t="shared" ref="N10:O29" si="979">B10+E10+H10+K10</f>
        <v>20</v>
      </c>
      <c r="O10" s="4989">
        <f t="shared" si="979"/>
        <v>0</v>
      </c>
      <c r="P10" s="4990">
        <f t="shared" ref="P10:P29" si="980">N10+O10</f>
        <v>20</v>
      </c>
    </row>
    <row r="11" ht="19.5">
      <c r="A11" s="3906" t="s">
        <v>385</v>
      </c>
      <c r="B11" s="4982">
        <v>15</v>
      </c>
      <c r="C11" s="4983">
        <v>1</v>
      </c>
      <c r="D11" s="4984">
        <f t="shared" si="975"/>
        <v>16</v>
      </c>
      <c r="E11" s="4985">
        <v>0</v>
      </c>
      <c r="F11" s="4986">
        <v>0</v>
      </c>
      <c r="G11" s="4984">
        <f t="shared" si="976"/>
        <v>0</v>
      </c>
      <c r="H11" s="4985">
        <v>0</v>
      </c>
      <c r="I11" s="4983">
        <v>0</v>
      </c>
      <c r="J11" s="4987">
        <f t="shared" si="977"/>
        <v>0</v>
      </c>
      <c r="K11" s="4985">
        <v>0</v>
      </c>
      <c r="L11" s="4986">
        <v>0</v>
      </c>
      <c r="M11" s="4984">
        <f t="shared" si="978"/>
        <v>0</v>
      </c>
      <c r="N11" s="4988">
        <f t="shared" si="979"/>
        <v>15</v>
      </c>
      <c r="O11" s="4989">
        <f t="shared" si="979"/>
        <v>1</v>
      </c>
      <c r="P11" s="4990">
        <f t="shared" si="980"/>
        <v>16</v>
      </c>
    </row>
    <row r="12" ht="19.5">
      <c r="A12" s="3906" t="s">
        <v>386</v>
      </c>
      <c r="B12" s="4982">
        <v>0</v>
      </c>
      <c r="C12" s="4983">
        <v>0</v>
      </c>
      <c r="D12" s="4984">
        <f t="shared" si="975"/>
        <v>0</v>
      </c>
      <c r="E12" s="4985">
        <v>0</v>
      </c>
      <c r="F12" s="4986">
        <v>0</v>
      </c>
      <c r="G12" s="4984">
        <f t="shared" si="976"/>
        <v>0</v>
      </c>
      <c r="H12" s="4985">
        <v>0</v>
      </c>
      <c r="I12" s="4983">
        <v>0</v>
      </c>
      <c r="J12" s="4987">
        <f t="shared" si="977"/>
        <v>0</v>
      </c>
      <c r="K12" s="4985">
        <v>0</v>
      </c>
      <c r="L12" s="4986">
        <v>0</v>
      </c>
      <c r="M12" s="4984">
        <f t="shared" si="978"/>
        <v>0</v>
      </c>
      <c r="N12" s="4988">
        <f t="shared" si="979"/>
        <v>0</v>
      </c>
      <c r="O12" s="4989">
        <f t="shared" si="979"/>
        <v>0</v>
      </c>
      <c r="P12" s="4990">
        <f t="shared" si="980"/>
        <v>0</v>
      </c>
    </row>
    <row r="13" ht="58.5">
      <c r="A13" s="3906" t="s">
        <v>387</v>
      </c>
      <c r="B13" s="4982">
        <v>0</v>
      </c>
      <c r="C13" s="4983">
        <v>0</v>
      </c>
      <c r="D13" s="4984">
        <f t="shared" si="975"/>
        <v>0</v>
      </c>
      <c r="E13" s="4985">
        <v>10</v>
      </c>
      <c r="F13" s="4986">
        <v>0</v>
      </c>
      <c r="G13" s="4984">
        <f t="shared" si="976"/>
        <v>10</v>
      </c>
      <c r="H13" s="4985">
        <v>0</v>
      </c>
      <c r="I13" s="4983">
        <v>0</v>
      </c>
      <c r="J13" s="4987">
        <f t="shared" si="977"/>
        <v>0</v>
      </c>
      <c r="K13" s="4985">
        <v>1</v>
      </c>
      <c r="L13" s="4986">
        <v>0</v>
      </c>
      <c r="M13" s="4984">
        <f t="shared" si="978"/>
        <v>1</v>
      </c>
      <c r="N13" s="4988">
        <f t="shared" si="979"/>
        <v>11</v>
      </c>
      <c r="O13" s="4989">
        <f t="shared" si="979"/>
        <v>0</v>
      </c>
      <c r="P13" s="4990">
        <f t="shared" si="980"/>
        <v>11</v>
      </c>
    </row>
    <row r="14" ht="19.5">
      <c r="A14" s="3906" t="s">
        <v>388</v>
      </c>
      <c r="B14" s="4982">
        <v>10</v>
      </c>
      <c r="C14" s="4983">
        <v>0</v>
      </c>
      <c r="D14" s="4984">
        <f t="shared" si="975"/>
        <v>10</v>
      </c>
      <c r="E14" s="4985">
        <v>0</v>
      </c>
      <c r="F14" s="4986">
        <v>0</v>
      </c>
      <c r="G14" s="4984">
        <f t="shared" si="976"/>
        <v>0</v>
      </c>
      <c r="H14" s="4985">
        <v>0</v>
      </c>
      <c r="I14" s="4983">
        <v>0</v>
      </c>
      <c r="J14" s="4987">
        <f t="shared" si="977"/>
        <v>0</v>
      </c>
      <c r="K14" s="4985">
        <v>0</v>
      </c>
      <c r="L14" s="4986">
        <v>0</v>
      </c>
      <c r="M14" s="4984">
        <f t="shared" si="978"/>
        <v>0</v>
      </c>
      <c r="N14" s="4988">
        <f t="shared" si="979"/>
        <v>10</v>
      </c>
      <c r="O14" s="4989">
        <f t="shared" si="979"/>
        <v>0</v>
      </c>
      <c r="P14" s="4990">
        <f t="shared" si="980"/>
        <v>10</v>
      </c>
    </row>
    <row r="15" ht="58.5">
      <c r="A15" s="3906" t="s">
        <v>389</v>
      </c>
      <c r="B15" s="4982">
        <v>0</v>
      </c>
      <c r="C15" s="4983">
        <v>0</v>
      </c>
      <c r="D15" s="4984">
        <f t="shared" si="975"/>
        <v>0</v>
      </c>
      <c r="E15" s="4985">
        <v>19</v>
      </c>
      <c r="F15" s="4986">
        <v>0</v>
      </c>
      <c r="G15" s="4984">
        <f t="shared" si="976"/>
        <v>19</v>
      </c>
      <c r="H15" s="4985">
        <v>19</v>
      </c>
      <c r="I15" s="4983">
        <v>0</v>
      </c>
      <c r="J15" s="4987">
        <f t="shared" si="977"/>
        <v>19</v>
      </c>
      <c r="K15" s="4985">
        <v>10</v>
      </c>
      <c r="L15" s="4986">
        <v>0</v>
      </c>
      <c r="M15" s="4984">
        <f t="shared" si="978"/>
        <v>10</v>
      </c>
      <c r="N15" s="4988">
        <f t="shared" si="979"/>
        <v>48</v>
      </c>
      <c r="O15" s="4989">
        <f t="shared" si="979"/>
        <v>0</v>
      </c>
      <c r="P15" s="4990">
        <f t="shared" si="980"/>
        <v>48</v>
      </c>
    </row>
    <row r="16" ht="19.5">
      <c r="A16" s="3906" t="s">
        <v>390</v>
      </c>
      <c r="B16" s="4982">
        <v>15</v>
      </c>
      <c r="C16" s="4983">
        <v>2</v>
      </c>
      <c r="D16" s="4984">
        <f t="shared" si="975"/>
        <v>17</v>
      </c>
      <c r="E16" s="4985">
        <v>0</v>
      </c>
      <c r="F16" s="4986">
        <v>0</v>
      </c>
      <c r="G16" s="4984">
        <f t="shared" si="976"/>
        <v>0</v>
      </c>
      <c r="H16" s="4985">
        <v>0</v>
      </c>
      <c r="I16" s="4983">
        <v>0</v>
      </c>
      <c r="J16" s="4987">
        <f t="shared" si="977"/>
        <v>0</v>
      </c>
      <c r="K16" s="4985">
        <v>0</v>
      </c>
      <c r="L16" s="4986">
        <v>0</v>
      </c>
      <c r="M16" s="4984">
        <f t="shared" si="978"/>
        <v>0</v>
      </c>
      <c r="N16" s="4988">
        <f t="shared" si="979"/>
        <v>15</v>
      </c>
      <c r="O16" s="4989">
        <f t="shared" si="979"/>
        <v>2</v>
      </c>
      <c r="P16" s="4990">
        <f t="shared" si="980"/>
        <v>17</v>
      </c>
    </row>
    <row r="17" ht="19.5">
      <c r="A17" s="3906" t="s">
        <v>391</v>
      </c>
      <c r="B17" s="4982">
        <v>0</v>
      </c>
      <c r="C17" s="4983">
        <v>0</v>
      </c>
      <c r="D17" s="4984">
        <f t="shared" si="975"/>
        <v>0</v>
      </c>
      <c r="E17" s="4985">
        <v>0</v>
      </c>
      <c r="F17" s="4986">
        <v>0</v>
      </c>
      <c r="G17" s="4984">
        <f t="shared" si="976"/>
        <v>0</v>
      </c>
      <c r="H17" s="4985">
        <v>0</v>
      </c>
      <c r="I17" s="4983">
        <v>0</v>
      </c>
      <c r="J17" s="4987">
        <f t="shared" si="977"/>
        <v>0</v>
      </c>
      <c r="K17" s="4985">
        <v>3</v>
      </c>
      <c r="L17" s="4986">
        <v>0</v>
      </c>
      <c r="M17" s="4984">
        <f t="shared" si="978"/>
        <v>3</v>
      </c>
      <c r="N17" s="4988">
        <f t="shared" si="979"/>
        <v>3</v>
      </c>
      <c r="O17" s="4989">
        <f t="shared" si="979"/>
        <v>0</v>
      </c>
      <c r="P17" s="4990">
        <f t="shared" si="980"/>
        <v>3</v>
      </c>
    </row>
    <row r="18" ht="58.5">
      <c r="A18" s="3906" t="s">
        <v>392</v>
      </c>
      <c r="B18" s="4982">
        <v>0</v>
      </c>
      <c r="C18" s="4983">
        <v>0</v>
      </c>
      <c r="D18" s="4984">
        <f t="shared" si="975"/>
        <v>0</v>
      </c>
      <c r="E18" s="4985">
        <v>15</v>
      </c>
      <c r="F18" s="4986">
        <v>0</v>
      </c>
      <c r="G18" s="4984">
        <f t="shared" si="976"/>
        <v>15</v>
      </c>
      <c r="H18" s="4985">
        <v>8</v>
      </c>
      <c r="I18" s="4983">
        <v>0</v>
      </c>
      <c r="J18" s="4987">
        <f t="shared" si="977"/>
        <v>8</v>
      </c>
      <c r="K18" s="4985">
        <v>10</v>
      </c>
      <c r="L18" s="4986">
        <v>0</v>
      </c>
      <c r="M18" s="4984">
        <f t="shared" si="978"/>
        <v>10</v>
      </c>
      <c r="N18" s="4988">
        <f t="shared" si="979"/>
        <v>33</v>
      </c>
      <c r="O18" s="4989">
        <f t="shared" si="979"/>
        <v>0</v>
      </c>
      <c r="P18" s="4990">
        <f t="shared" si="980"/>
        <v>33</v>
      </c>
    </row>
    <row r="19" ht="19.5">
      <c r="A19" s="3906" t="s">
        <v>393</v>
      </c>
      <c r="B19" s="4982">
        <v>10</v>
      </c>
      <c r="C19" s="4983">
        <v>2</v>
      </c>
      <c r="D19" s="4984">
        <f t="shared" si="975"/>
        <v>12</v>
      </c>
      <c r="E19" s="4985">
        <v>0</v>
      </c>
      <c r="F19" s="4986">
        <v>0</v>
      </c>
      <c r="G19" s="4984">
        <f t="shared" si="976"/>
        <v>0</v>
      </c>
      <c r="H19" s="4985">
        <v>0</v>
      </c>
      <c r="I19" s="4983">
        <v>0</v>
      </c>
      <c r="J19" s="4987">
        <f t="shared" si="977"/>
        <v>0</v>
      </c>
      <c r="K19" s="4985">
        <v>0</v>
      </c>
      <c r="L19" s="4986">
        <v>0</v>
      </c>
      <c r="M19" s="4984">
        <f t="shared" si="978"/>
        <v>0</v>
      </c>
      <c r="N19" s="4988">
        <f t="shared" si="979"/>
        <v>10</v>
      </c>
      <c r="O19" s="4989">
        <f t="shared" si="979"/>
        <v>2</v>
      </c>
      <c r="P19" s="4990">
        <f t="shared" si="980"/>
        <v>12</v>
      </c>
    </row>
    <row r="20" ht="19.5">
      <c r="A20" s="3906" t="s">
        <v>394</v>
      </c>
      <c r="B20" s="4982">
        <v>59</v>
      </c>
      <c r="C20" s="4983">
        <v>18</v>
      </c>
      <c r="D20" s="4984">
        <f t="shared" si="975"/>
        <v>77</v>
      </c>
      <c r="E20" s="4985">
        <v>58</v>
      </c>
      <c r="F20" s="4986">
        <v>7</v>
      </c>
      <c r="G20" s="4984">
        <f t="shared" si="976"/>
        <v>65</v>
      </c>
      <c r="H20" s="4985">
        <v>55</v>
      </c>
      <c r="I20" s="4983">
        <v>1</v>
      </c>
      <c r="J20" s="4987">
        <f t="shared" si="977"/>
        <v>56</v>
      </c>
      <c r="K20" s="4985">
        <v>48</v>
      </c>
      <c r="L20" s="4986">
        <v>1</v>
      </c>
      <c r="M20" s="4984">
        <f t="shared" si="978"/>
        <v>49</v>
      </c>
      <c r="N20" s="4988">
        <f t="shared" si="979"/>
        <v>220</v>
      </c>
      <c r="O20" s="4989">
        <f t="shared" si="979"/>
        <v>27</v>
      </c>
      <c r="P20" s="4990">
        <f t="shared" si="980"/>
        <v>247</v>
      </c>
    </row>
    <row r="21" ht="51.75">
      <c r="A21" s="4991" t="s">
        <v>395</v>
      </c>
      <c r="B21" s="4982">
        <v>0</v>
      </c>
      <c r="C21" s="4983">
        <v>0</v>
      </c>
      <c r="D21" s="4984">
        <f t="shared" si="975"/>
        <v>0</v>
      </c>
      <c r="E21" s="4985">
        <v>11</v>
      </c>
      <c r="F21" s="4986">
        <v>0</v>
      </c>
      <c r="G21" s="4984">
        <f t="shared" si="976"/>
        <v>11</v>
      </c>
      <c r="H21" s="4985">
        <v>0</v>
      </c>
      <c r="I21" s="4983">
        <v>0</v>
      </c>
      <c r="J21" s="4987">
        <f t="shared" si="977"/>
        <v>0</v>
      </c>
      <c r="K21" s="4985">
        <v>0</v>
      </c>
      <c r="L21" s="4986">
        <v>0</v>
      </c>
      <c r="M21" s="4984">
        <f t="shared" si="978"/>
        <v>0</v>
      </c>
      <c r="N21" s="4988">
        <f t="shared" si="979"/>
        <v>11</v>
      </c>
      <c r="O21" s="4989">
        <f t="shared" si="979"/>
        <v>0</v>
      </c>
      <c r="P21" s="4990">
        <f t="shared" si="980"/>
        <v>11</v>
      </c>
    </row>
    <row r="22" ht="19.5">
      <c r="A22" s="4991" t="s">
        <v>396</v>
      </c>
      <c r="B22" s="4982">
        <v>10</v>
      </c>
      <c r="C22" s="4983">
        <v>0</v>
      </c>
      <c r="D22" s="4984">
        <f t="shared" si="975"/>
        <v>10</v>
      </c>
      <c r="E22" s="4985">
        <v>0</v>
      </c>
      <c r="F22" s="4986">
        <v>0</v>
      </c>
      <c r="G22" s="4984">
        <f t="shared" si="976"/>
        <v>0</v>
      </c>
      <c r="H22" s="4985">
        <v>0</v>
      </c>
      <c r="I22" s="4983">
        <v>0</v>
      </c>
      <c r="J22" s="4987">
        <f t="shared" si="977"/>
        <v>0</v>
      </c>
      <c r="K22" s="4985">
        <v>0</v>
      </c>
      <c r="L22" s="4986">
        <v>0</v>
      </c>
      <c r="M22" s="4984">
        <f t="shared" si="978"/>
        <v>0</v>
      </c>
      <c r="N22" s="4988">
        <f t="shared" si="979"/>
        <v>10</v>
      </c>
      <c r="O22" s="4989">
        <f t="shared" si="979"/>
        <v>0</v>
      </c>
      <c r="P22" s="4990">
        <f t="shared" si="980"/>
        <v>10</v>
      </c>
    </row>
    <row r="23" ht="19.5">
      <c r="A23" s="3906" t="s">
        <v>397</v>
      </c>
      <c r="B23" s="4982">
        <v>0</v>
      </c>
      <c r="C23" s="4983">
        <v>0</v>
      </c>
      <c r="D23" s="4984">
        <f t="shared" si="975"/>
        <v>0</v>
      </c>
      <c r="E23" s="4985">
        <v>0</v>
      </c>
      <c r="F23" s="4986">
        <v>0</v>
      </c>
      <c r="G23" s="4984">
        <f t="shared" si="976"/>
        <v>0</v>
      </c>
      <c r="H23" s="4985">
        <v>10</v>
      </c>
      <c r="I23" s="4983">
        <v>0</v>
      </c>
      <c r="J23" s="4987">
        <f t="shared" si="977"/>
        <v>10</v>
      </c>
      <c r="K23" s="4985">
        <v>11</v>
      </c>
      <c r="L23" s="4986">
        <v>0</v>
      </c>
      <c r="M23" s="4984">
        <f t="shared" si="978"/>
        <v>11</v>
      </c>
      <c r="N23" s="4988">
        <f t="shared" si="979"/>
        <v>21</v>
      </c>
      <c r="O23" s="4989">
        <f t="shared" si="979"/>
        <v>0</v>
      </c>
      <c r="P23" s="4990">
        <f t="shared" si="980"/>
        <v>21</v>
      </c>
    </row>
    <row r="24" ht="19.5">
      <c r="A24" s="3906" t="s">
        <v>398</v>
      </c>
      <c r="B24" s="4982">
        <v>10</v>
      </c>
      <c r="C24" s="4983">
        <v>2</v>
      </c>
      <c r="D24" s="4984">
        <f t="shared" si="975"/>
        <v>12</v>
      </c>
      <c r="E24" s="4985">
        <v>0</v>
      </c>
      <c r="F24" s="4986">
        <v>0</v>
      </c>
      <c r="G24" s="4984">
        <f t="shared" si="976"/>
        <v>0</v>
      </c>
      <c r="H24" s="4985">
        <v>0</v>
      </c>
      <c r="I24" s="4983">
        <v>0</v>
      </c>
      <c r="J24" s="4987">
        <v>0</v>
      </c>
      <c r="K24" s="4985">
        <v>0</v>
      </c>
      <c r="L24" s="4986">
        <v>0</v>
      </c>
      <c r="M24" s="4984">
        <f t="shared" si="978"/>
        <v>0</v>
      </c>
      <c r="N24" s="4988">
        <f t="shared" si="979"/>
        <v>10</v>
      </c>
      <c r="O24" s="4989">
        <f t="shared" si="979"/>
        <v>2</v>
      </c>
      <c r="P24" s="4990">
        <f t="shared" si="980"/>
        <v>12</v>
      </c>
    </row>
    <row r="25" ht="51.75">
      <c r="A25" s="4991" t="s">
        <v>399</v>
      </c>
      <c r="B25" s="4982">
        <v>0</v>
      </c>
      <c r="C25" s="4983">
        <v>0</v>
      </c>
      <c r="D25" s="4984">
        <f t="shared" si="975"/>
        <v>0</v>
      </c>
      <c r="E25" s="4985">
        <v>0</v>
      </c>
      <c r="F25" s="4986">
        <v>0</v>
      </c>
      <c r="G25" s="4984">
        <f t="shared" si="976"/>
        <v>0</v>
      </c>
      <c r="H25" s="4985">
        <v>0</v>
      </c>
      <c r="I25" s="4983">
        <v>0</v>
      </c>
      <c r="J25" s="4987">
        <f t="shared" si="977"/>
        <v>0</v>
      </c>
      <c r="K25" s="4985">
        <v>4</v>
      </c>
      <c r="L25" s="4986">
        <v>0</v>
      </c>
      <c r="M25" s="4984">
        <f t="shared" si="978"/>
        <v>4</v>
      </c>
      <c r="N25" s="4988">
        <f t="shared" si="979"/>
        <v>4</v>
      </c>
      <c r="O25" s="4989">
        <f t="shared" si="979"/>
        <v>0</v>
      </c>
      <c r="P25" s="4990">
        <f t="shared" si="980"/>
        <v>4</v>
      </c>
    </row>
    <row r="26" ht="19.5">
      <c r="A26" s="3906"/>
      <c r="B26" s="4982">
        <v>0</v>
      </c>
      <c r="C26" s="4983">
        <v>0</v>
      </c>
      <c r="D26" s="4984">
        <f t="shared" si="975"/>
        <v>0</v>
      </c>
      <c r="E26" s="4985">
        <v>0</v>
      </c>
      <c r="F26" s="4986">
        <v>0</v>
      </c>
      <c r="G26" s="4984">
        <f t="shared" si="976"/>
        <v>0</v>
      </c>
      <c r="H26" s="4985">
        <v>0</v>
      </c>
      <c r="I26" s="4983">
        <v>0</v>
      </c>
      <c r="J26" s="4987">
        <f t="shared" si="977"/>
        <v>0</v>
      </c>
      <c r="K26" s="4985">
        <v>0</v>
      </c>
      <c r="L26" s="4986">
        <v>0</v>
      </c>
      <c r="M26" s="4984">
        <f t="shared" si="978"/>
        <v>0</v>
      </c>
      <c r="N26" s="4988">
        <f t="shared" si="979"/>
        <v>0</v>
      </c>
      <c r="O26" s="4989">
        <f t="shared" si="979"/>
        <v>0</v>
      </c>
      <c r="P26" s="4990">
        <f t="shared" si="980"/>
        <v>0</v>
      </c>
    </row>
    <row r="27" ht="34.5">
      <c r="A27" s="4991" t="s">
        <v>400</v>
      </c>
      <c r="B27" s="4982">
        <v>0</v>
      </c>
      <c r="C27" s="4983">
        <v>0</v>
      </c>
      <c r="D27" s="4984">
        <f t="shared" si="975"/>
        <v>0</v>
      </c>
      <c r="E27" s="4985">
        <v>11</v>
      </c>
      <c r="F27" s="4986">
        <v>0</v>
      </c>
      <c r="G27" s="4984">
        <f t="shared" si="976"/>
        <v>11</v>
      </c>
      <c r="H27" s="4985">
        <v>13</v>
      </c>
      <c r="I27" s="4983">
        <v>0</v>
      </c>
      <c r="J27" s="4987">
        <f t="shared" si="977"/>
        <v>13</v>
      </c>
      <c r="K27" s="4985">
        <v>8</v>
      </c>
      <c r="L27" s="4986">
        <v>0</v>
      </c>
      <c r="M27" s="4984">
        <f t="shared" si="978"/>
        <v>8</v>
      </c>
      <c r="N27" s="4988">
        <f t="shared" si="979"/>
        <v>32</v>
      </c>
      <c r="O27" s="4989">
        <f t="shared" si="979"/>
        <v>0</v>
      </c>
      <c r="P27" s="4990">
        <f t="shared" si="980"/>
        <v>32</v>
      </c>
    </row>
    <row r="28" ht="27.75" customHeight="1">
      <c r="A28" s="3906" t="s">
        <v>401</v>
      </c>
      <c r="B28" s="4982">
        <v>10</v>
      </c>
      <c r="C28" s="4983">
        <v>0</v>
      </c>
      <c r="D28" s="4984">
        <f t="shared" si="975"/>
        <v>10</v>
      </c>
      <c r="E28" s="4985">
        <v>0</v>
      </c>
      <c r="F28" s="4986">
        <v>0</v>
      </c>
      <c r="G28" s="4984">
        <f t="shared" si="976"/>
        <v>0</v>
      </c>
      <c r="H28" s="4985">
        <v>0</v>
      </c>
      <c r="I28" s="4983">
        <v>0</v>
      </c>
      <c r="J28" s="4987">
        <f t="shared" si="977"/>
        <v>0</v>
      </c>
      <c r="K28" s="4985">
        <v>0</v>
      </c>
      <c r="L28" s="4986">
        <v>0</v>
      </c>
      <c r="M28" s="4984">
        <f t="shared" si="978"/>
        <v>0</v>
      </c>
      <c r="N28" s="4988">
        <f t="shared" si="979"/>
        <v>10</v>
      </c>
      <c r="O28" s="4989">
        <f t="shared" si="979"/>
        <v>0</v>
      </c>
      <c r="P28" s="4990">
        <f t="shared" si="980"/>
        <v>10</v>
      </c>
    </row>
    <row r="29" ht="59.25" customHeight="1">
      <c r="A29" s="4991" t="s">
        <v>402</v>
      </c>
      <c r="B29" s="4982">
        <v>0</v>
      </c>
      <c r="C29" s="4983">
        <v>0</v>
      </c>
      <c r="D29" s="4984">
        <f t="shared" si="975"/>
        <v>0</v>
      </c>
      <c r="E29" s="4985">
        <v>1</v>
      </c>
      <c r="F29" s="4986">
        <v>0</v>
      </c>
      <c r="G29" s="4984">
        <f t="shared" si="976"/>
        <v>1</v>
      </c>
      <c r="H29" s="4985">
        <v>0</v>
      </c>
      <c r="I29" s="4983">
        <v>0</v>
      </c>
      <c r="J29" s="4987">
        <f t="shared" si="977"/>
        <v>0</v>
      </c>
      <c r="K29" s="4985">
        <v>5</v>
      </c>
      <c r="L29" s="4986">
        <v>0</v>
      </c>
      <c r="M29" s="4984">
        <f t="shared" si="978"/>
        <v>5</v>
      </c>
      <c r="N29" s="4988">
        <f t="shared" si="979"/>
        <v>6</v>
      </c>
      <c r="O29" s="4989">
        <f t="shared" si="979"/>
        <v>0</v>
      </c>
      <c r="P29" s="4990">
        <f t="shared" si="980"/>
        <v>6</v>
      </c>
    </row>
    <row r="30" ht="36" customHeight="1">
      <c r="A30" s="4992" t="s">
        <v>30</v>
      </c>
      <c r="B30" s="4968">
        <f t="shared" ref="B30:P30" si="981">SUM(B9:B29)</f>
        <v>159</v>
      </c>
      <c r="C30" s="4969">
        <f t="shared" si="981"/>
        <v>25</v>
      </c>
      <c r="D30" s="4993">
        <f t="shared" si="981"/>
        <v>184</v>
      </c>
      <c r="E30" s="4971">
        <f t="shared" si="981"/>
        <v>169</v>
      </c>
      <c r="F30" s="4994">
        <f t="shared" si="981"/>
        <v>11</v>
      </c>
      <c r="G30" s="4993">
        <f t="shared" si="981"/>
        <v>180</v>
      </c>
      <c r="H30" s="4971">
        <f t="shared" si="981"/>
        <v>167</v>
      </c>
      <c r="I30" s="4969">
        <f t="shared" si="981"/>
        <v>2</v>
      </c>
      <c r="J30" s="4995">
        <f t="shared" si="981"/>
        <v>169</v>
      </c>
      <c r="K30" s="4971">
        <f t="shared" si="981"/>
        <v>138</v>
      </c>
      <c r="L30" s="4994">
        <f t="shared" si="981"/>
        <v>2</v>
      </c>
      <c r="M30" s="4993">
        <f t="shared" si="981"/>
        <v>140</v>
      </c>
      <c r="N30" s="4971">
        <f t="shared" si="981"/>
        <v>633</v>
      </c>
      <c r="O30" s="4969">
        <f t="shared" si="981"/>
        <v>40</v>
      </c>
      <c r="P30" s="4995">
        <f t="shared" si="981"/>
        <v>673</v>
      </c>
    </row>
    <row r="31" ht="19.5">
      <c r="A31" s="4996" t="s">
        <v>18</v>
      </c>
      <c r="B31" s="4997"/>
      <c r="C31" s="4998"/>
      <c r="D31" s="4999"/>
      <c r="E31" s="5000"/>
      <c r="F31" s="5001"/>
      <c r="G31" s="5002"/>
      <c r="H31" s="5002"/>
      <c r="I31" s="5002"/>
      <c r="J31" s="5000"/>
      <c r="K31" s="5002"/>
      <c r="L31" s="5001"/>
      <c r="M31" s="5002"/>
      <c r="N31" s="5003"/>
      <c r="O31" s="5003"/>
      <c r="P31" s="5004"/>
    </row>
    <row r="32" ht="19.5">
      <c r="A32" s="263" t="s">
        <v>19</v>
      </c>
      <c r="B32" s="5005"/>
      <c r="C32" s="4972"/>
      <c r="D32" s="4970"/>
      <c r="E32" s="5006"/>
      <c r="F32" s="5007"/>
      <c r="G32" s="5008"/>
      <c r="H32" s="5009"/>
      <c r="I32" s="5009"/>
      <c r="J32" s="5010"/>
      <c r="K32" s="5009"/>
      <c r="L32" s="5007"/>
      <c r="M32" s="5008"/>
      <c r="N32" s="207"/>
      <c r="O32" s="207"/>
      <c r="P32" s="208"/>
    </row>
    <row r="33" ht="34.5" customHeight="1">
      <c r="A33" s="4967" t="s">
        <v>382</v>
      </c>
      <c r="B33" s="5005"/>
      <c r="C33" s="4972"/>
      <c r="D33" s="4970"/>
      <c r="E33" s="4971"/>
      <c r="F33" s="4994"/>
      <c r="G33" s="4972"/>
      <c r="H33" s="4969"/>
      <c r="I33" s="4969"/>
      <c r="J33" s="5011"/>
      <c r="K33" s="4969"/>
      <c r="L33" s="4994"/>
      <c r="M33" s="4972"/>
      <c r="N33" s="207"/>
      <c r="O33" s="207"/>
      <c r="P33" s="208"/>
    </row>
    <row r="34" ht="75" customHeight="1">
      <c r="A34" s="4127" t="s">
        <v>383</v>
      </c>
      <c r="B34" s="4973">
        <v>0</v>
      </c>
      <c r="C34" s="4974">
        <v>0</v>
      </c>
      <c r="D34" s="4975">
        <f t="shared" ref="D34:D53" si="982">B34+C34</f>
        <v>0</v>
      </c>
      <c r="E34" s="4976">
        <v>44</v>
      </c>
      <c r="F34" s="4977">
        <v>4</v>
      </c>
      <c r="G34" s="4975">
        <f t="shared" ref="G34:G53" si="983">E34+F34</f>
        <v>48</v>
      </c>
      <c r="H34" s="4976">
        <v>62</v>
      </c>
      <c r="I34" s="4974">
        <v>1</v>
      </c>
      <c r="J34" s="4978">
        <f t="shared" ref="J34:J53" si="984">H34+I34</f>
        <v>63</v>
      </c>
      <c r="K34" s="4976">
        <v>38</v>
      </c>
      <c r="L34" s="4977">
        <v>1</v>
      </c>
      <c r="M34" s="4975">
        <f t="shared" ref="M34:M53" si="985">K34+L34</f>
        <v>39</v>
      </c>
      <c r="N34" s="4979">
        <f t="shared" ref="N34:O53" si="986">B34+E34+H34+K34</f>
        <v>144</v>
      </c>
      <c r="O34" s="4980">
        <f>C34+F34+I34+L34</f>
        <v>6</v>
      </c>
      <c r="P34" s="4981">
        <f t="shared" ref="P34:P53" si="987">N34+O34</f>
        <v>150</v>
      </c>
    </row>
    <row r="35" ht="33" customHeight="1">
      <c r="A35" s="3906" t="s">
        <v>403</v>
      </c>
      <c r="B35" s="4982">
        <v>20</v>
      </c>
      <c r="C35" s="4983">
        <v>0</v>
      </c>
      <c r="D35" s="4984">
        <f t="shared" si="982"/>
        <v>20</v>
      </c>
      <c r="E35" s="4985">
        <v>0</v>
      </c>
      <c r="F35" s="4986">
        <v>0</v>
      </c>
      <c r="G35" s="4984">
        <f t="shared" si="983"/>
        <v>0</v>
      </c>
      <c r="H35" s="4985">
        <v>0</v>
      </c>
      <c r="I35" s="4983">
        <v>0</v>
      </c>
      <c r="J35" s="4987">
        <f t="shared" si="984"/>
        <v>0</v>
      </c>
      <c r="K35" s="4985">
        <v>0</v>
      </c>
      <c r="L35" s="4986">
        <v>0</v>
      </c>
      <c r="M35" s="4984">
        <f t="shared" si="985"/>
        <v>0</v>
      </c>
      <c r="N35" s="4988">
        <f t="shared" si="986"/>
        <v>20</v>
      </c>
      <c r="O35" s="4989">
        <f t="shared" si="986"/>
        <v>0</v>
      </c>
      <c r="P35" s="4990">
        <f t="shared" si="987"/>
        <v>20</v>
      </c>
    </row>
    <row r="36" ht="36.75" customHeight="1">
      <c r="A36" s="3906" t="s">
        <v>404</v>
      </c>
      <c r="B36" s="4982">
        <v>15</v>
      </c>
      <c r="C36" s="4983">
        <v>0</v>
      </c>
      <c r="D36" s="4984">
        <f t="shared" si="982"/>
        <v>15</v>
      </c>
      <c r="E36" s="4985">
        <v>0</v>
      </c>
      <c r="F36" s="4986">
        <v>0</v>
      </c>
      <c r="G36" s="4984">
        <f t="shared" si="983"/>
        <v>0</v>
      </c>
      <c r="H36" s="4985">
        <v>0</v>
      </c>
      <c r="I36" s="4983">
        <v>0</v>
      </c>
      <c r="J36" s="4987">
        <f t="shared" si="984"/>
        <v>0</v>
      </c>
      <c r="K36" s="4985">
        <v>0</v>
      </c>
      <c r="L36" s="4986">
        <v>0</v>
      </c>
      <c r="M36" s="4984">
        <f t="shared" si="985"/>
        <v>0</v>
      </c>
      <c r="N36" s="4988">
        <f t="shared" si="986"/>
        <v>15</v>
      </c>
      <c r="O36" s="4989">
        <f t="shared" si="986"/>
        <v>0</v>
      </c>
      <c r="P36" s="4990">
        <f t="shared" si="987"/>
        <v>15</v>
      </c>
    </row>
    <row r="37" ht="19.5">
      <c r="A37" s="3906" t="s">
        <v>386</v>
      </c>
      <c r="B37" s="4982">
        <v>0</v>
      </c>
      <c r="C37" s="4983">
        <v>0</v>
      </c>
      <c r="D37" s="4984">
        <f t="shared" si="982"/>
        <v>0</v>
      </c>
      <c r="E37" s="4985">
        <v>0</v>
      </c>
      <c r="F37" s="4986">
        <v>0</v>
      </c>
      <c r="G37" s="4984">
        <f t="shared" si="983"/>
        <v>0</v>
      </c>
      <c r="H37" s="4985">
        <v>0</v>
      </c>
      <c r="I37" s="4983">
        <v>0</v>
      </c>
      <c r="J37" s="4987">
        <f t="shared" si="984"/>
        <v>0</v>
      </c>
      <c r="K37" s="4985">
        <v>0</v>
      </c>
      <c r="L37" s="4986">
        <v>0</v>
      </c>
      <c r="M37" s="4984">
        <f t="shared" si="985"/>
        <v>0</v>
      </c>
      <c r="N37" s="4988">
        <f t="shared" si="986"/>
        <v>0</v>
      </c>
      <c r="O37" s="4989">
        <f t="shared" si="986"/>
        <v>0</v>
      </c>
      <c r="P37" s="4990">
        <f t="shared" si="987"/>
        <v>0</v>
      </c>
    </row>
    <row r="38" ht="58.5">
      <c r="A38" s="3906" t="s">
        <v>387</v>
      </c>
      <c r="B38" s="4982">
        <v>0</v>
      </c>
      <c r="C38" s="4983">
        <v>0</v>
      </c>
      <c r="D38" s="4984">
        <f t="shared" si="982"/>
        <v>0</v>
      </c>
      <c r="E38" s="4985">
        <v>10</v>
      </c>
      <c r="F38" s="4986">
        <v>0</v>
      </c>
      <c r="G38" s="4984">
        <f t="shared" si="983"/>
        <v>10</v>
      </c>
      <c r="H38" s="4985">
        <v>0</v>
      </c>
      <c r="I38" s="4983">
        <v>0</v>
      </c>
      <c r="J38" s="4987">
        <f t="shared" si="984"/>
        <v>0</v>
      </c>
      <c r="K38" s="4985">
        <v>1</v>
      </c>
      <c r="L38" s="4986">
        <v>0</v>
      </c>
      <c r="M38" s="4984">
        <f t="shared" si="985"/>
        <v>1</v>
      </c>
      <c r="N38" s="4988">
        <f t="shared" si="986"/>
        <v>11</v>
      </c>
      <c r="O38" s="4989">
        <f t="shared" si="986"/>
        <v>0</v>
      </c>
      <c r="P38" s="4990">
        <f t="shared" si="987"/>
        <v>11</v>
      </c>
    </row>
    <row r="39" ht="19.5">
      <c r="A39" s="3906" t="s">
        <v>405</v>
      </c>
      <c r="B39" s="4982">
        <v>10</v>
      </c>
      <c r="C39" s="4983">
        <v>0</v>
      </c>
      <c r="D39" s="4984">
        <f t="shared" si="982"/>
        <v>10</v>
      </c>
      <c r="E39" s="4985">
        <v>0</v>
      </c>
      <c r="F39" s="4986">
        <v>0</v>
      </c>
      <c r="G39" s="4984">
        <f t="shared" si="983"/>
        <v>0</v>
      </c>
      <c r="H39" s="4985">
        <v>0</v>
      </c>
      <c r="I39" s="4983">
        <v>0</v>
      </c>
      <c r="J39" s="4987">
        <f t="shared" si="984"/>
        <v>0</v>
      </c>
      <c r="K39" s="4985">
        <v>0</v>
      </c>
      <c r="L39" s="4986">
        <v>0</v>
      </c>
      <c r="M39" s="4984">
        <f t="shared" si="985"/>
        <v>0</v>
      </c>
      <c r="N39" s="4988">
        <f t="shared" si="986"/>
        <v>10</v>
      </c>
      <c r="O39" s="4989">
        <f t="shared" si="986"/>
        <v>0</v>
      </c>
      <c r="P39" s="4990">
        <f t="shared" si="987"/>
        <v>10</v>
      </c>
    </row>
    <row r="40" ht="57" customHeight="1">
      <c r="A40" s="3906" t="s">
        <v>389</v>
      </c>
      <c r="B40" s="4982">
        <v>0</v>
      </c>
      <c r="C40" s="4983">
        <v>0</v>
      </c>
      <c r="D40" s="4984">
        <f t="shared" si="982"/>
        <v>0</v>
      </c>
      <c r="E40" s="4985">
        <v>17</v>
      </c>
      <c r="F40" s="4986">
        <v>0</v>
      </c>
      <c r="G40" s="4984">
        <f t="shared" si="983"/>
        <v>17</v>
      </c>
      <c r="H40" s="4985">
        <v>19</v>
      </c>
      <c r="I40" s="4983">
        <v>0</v>
      </c>
      <c r="J40" s="4987">
        <f t="shared" si="984"/>
        <v>19</v>
      </c>
      <c r="K40" s="4985">
        <v>10</v>
      </c>
      <c r="L40" s="4986">
        <v>0</v>
      </c>
      <c r="M40" s="4984">
        <f t="shared" si="985"/>
        <v>10</v>
      </c>
      <c r="N40" s="4988">
        <f t="shared" si="986"/>
        <v>46</v>
      </c>
      <c r="O40" s="4989">
        <f t="shared" si="986"/>
        <v>0</v>
      </c>
      <c r="P40" s="4990">
        <f t="shared" si="987"/>
        <v>46</v>
      </c>
    </row>
    <row r="41" ht="36.75" customHeight="1">
      <c r="A41" s="3906" t="s">
        <v>406</v>
      </c>
      <c r="B41" s="4982">
        <v>15</v>
      </c>
      <c r="C41" s="4983">
        <v>1</v>
      </c>
      <c r="D41" s="4984">
        <f t="shared" si="982"/>
        <v>16</v>
      </c>
      <c r="E41" s="4985">
        <v>0</v>
      </c>
      <c r="F41" s="4986">
        <v>0</v>
      </c>
      <c r="G41" s="4984">
        <f t="shared" si="983"/>
        <v>0</v>
      </c>
      <c r="H41" s="4985">
        <v>0</v>
      </c>
      <c r="I41" s="4983">
        <v>0</v>
      </c>
      <c r="J41" s="4987">
        <f t="shared" si="984"/>
        <v>0</v>
      </c>
      <c r="K41" s="4985">
        <v>0</v>
      </c>
      <c r="L41" s="4986">
        <v>0</v>
      </c>
      <c r="M41" s="4984">
        <f t="shared" si="985"/>
        <v>0</v>
      </c>
      <c r="N41" s="4988">
        <f t="shared" si="986"/>
        <v>15</v>
      </c>
      <c r="O41" s="4989">
        <f t="shared" si="986"/>
        <v>1</v>
      </c>
      <c r="P41" s="4990">
        <f t="shared" si="987"/>
        <v>16</v>
      </c>
    </row>
    <row r="42" ht="30.75" customHeight="1">
      <c r="A42" s="3906" t="s">
        <v>391</v>
      </c>
      <c r="B42" s="4982">
        <v>0</v>
      </c>
      <c r="C42" s="4983">
        <v>0</v>
      </c>
      <c r="D42" s="4984">
        <f t="shared" si="982"/>
        <v>0</v>
      </c>
      <c r="E42" s="4985">
        <v>0</v>
      </c>
      <c r="F42" s="4986">
        <v>0</v>
      </c>
      <c r="G42" s="4984">
        <f t="shared" si="983"/>
        <v>0</v>
      </c>
      <c r="H42" s="4985">
        <v>0</v>
      </c>
      <c r="I42" s="4983">
        <v>0</v>
      </c>
      <c r="J42" s="4987">
        <f t="shared" si="984"/>
        <v>0</v>
      </c>
      <c r="K42" s="4985">
        <v>3</v>
      </c>
      <c r="L42" s="4986">
        <v>0</v>
      </c>
      <c r="M42" s="4984">
        <f t="shared" si="985"/>
        <v>3</v>
      </c>
      <c r="N42" s="4988">
        <f t="shared" si="986"/>
        <v>3</v>
      </c>
      <c r="O42" s="4989">
        <f t="shared" si="986"/>
        <v>0</v>
      </c>
      <c r="P42" s="4990">
        <f t="shared" si="987"/>
        <v>3</v>
      </c>
    </row>
    <row r="43" ht="66" customHeight="1">
      <c r="A43" s="3906" t="s">
        <v>392</v>
      </c>
      <c r="B43" s="4982">
        <v>0</v>
      </c>
      <c r="C43" s="4983">
        <v>0</v>
      </c>
      <c r="D43" s="4984">
        <f t="shared" si="982"/>
        <v>0</v>
      </c>
      <c r="E43" s="4985">
        <v>15</v>
      </c>
      <c r="F43" s="4986">
        <v>0</v>
      </c>
      <c r="G43" s="4984">
        <f t="shared" si="983"/>
        <v>15</v>
      </c>
      <c r="H43" s="4985">
        <v>8</v>
      </c>
      <c r="I43" s="4983">
        <v>0</v>
      </c>
      <c r="J43" s="4987">
        <f t="shared" si="984"/>
        <v>8</v>
      </c>
      <c r="K43" s="4985">
        <v>10</v>
      </c>
      <c r="L43" s="4986">
        <v>0</v>
      </c>
      <c r="M43" s="4984">
        <f t="shared" si="985"/>
        <v>10</v>
      </c>
      <c r="N43" s="4988">
        <f t="shared" si="986"/>
        <v>33</v>
      </c>
      <c r="O43" s="4989">
        <f t="shared" si="986"/>
        <v>0</v>
      </c>
      <c r="P43" s="4990">
        <f t="shared" si="987"/>
        <v>33</v>
      </c>
    </row>
    <row r="44" ht="24.949999999999999" customHeight="1">
      <c r="A44" s="3906" t="s">
        <v>393</v>
      </c>
      <c r="B44" s="4982">
        <v>10</v>
      </c>
      <c r="C44" s="4983">
        <v>2</v>
      </c>
      <c r="D44" s="4984">
        <f t="shared" si="982"/>
        <v>12</v>
      </c>
      <c r="E44" s="4985">
        <v>0</v>
      </c>
      <c r="F44" s="4986">
        <v>0</v>
      </c>
      <c r="G44" s="4984">
        <f t="shared" si="983"/>
        <v>0</v>
      </c>
      <c r="H44" s="4985">
        <v>0</v>
      </c>
      <c r="I44" s="4983">
        <v>0</v>
      </c>
      <c r="J44" s="4987">
        <f t="shared" si="984"/>
        <v>0</v>
      </c>
      <c r="K44" s="4985">
        <v>0</v>
      </c>
      <c r="L44" s="4986">
        <v>0</v>
      </c>
      <c r="M44" s="4984">
        <f t="shared" si="985"/>
        <v>0</v>
      </c>
      <c r="N44" s="4988">
        <f t="shared" si="986"/>
        <v>10</v>
      </c>
      <c r="O44" s="4989">
        <f t="shared" si="986"/>
        <v>2</v>
      </c>
      <c r="P44" s="4990">
        <f t="shared" si="987"/>
        <v>12</v>
      </c>
    </row>
    <row r="45" ht="19.5">
      <c r="A45" s="3906" t="s">
        <v>394</v>
      </c>
      <c r="B45" s="4982">
        <v>59</v>
      </c>
      <c r="C45" s="4983">
        <v>15</v>
      </c>
      <c r="D45" s="4984">
        <f t="shared" si="982"/>
        <v>74</v>
      </c>
      <c r="E45" s="4985">
        <v>58</v>
      </c>
      <c r="F45" s="4986">
        <v>7</v>
      </c>
      <c r="G45" s="4984">
        <f t="shared" si="983"/>
        <v>65</v>
      </c>
      <c r="H45" s="4985">
        <v>55</v>
      </c>
      <c r="I45" s="4983">
        <v>1</v>
      </c>
      <c r="J45" s="4987">
        <f t="shared" si="984"/>
        <v>56</v>
      </c>
      <c r="K45" s="4985">
        <v>48</v>
      </c>
      <c r="L45" s="4986">
        <v>1</v>
      </c>
      <c r="M45" s="4984">
        <f t="shared" si="985"/>
        <v>49</v>
      </c>
      <c r="N45" s="4988">
        <f t="shared" si="986"/>
        <v>220</v>
      </c>
      <c r="O45" s="4989">
        <f t="shared" si="986"/>
        <v>24</v>
      </c>
      <c r="P45" s="4990">
        <f t="shared" si="987"/>
        <v>244</v>
      </c>
    </row>
    <row r="46" ht="51.75">
      <c r="A46" s="4991" t="s">
        <v>395</v>
      </c>
      <c r="B46" s="4982">
        <v>0</v>
      </c>
      <c r="C46" s="4983">
        <v>0</v>
      </c>
      <c r="D46" s="4984">
        <f t="shared" si="982"/>
        <v>0</v>
      </c>
      <c r="E46" s="4985">
        <v>11</v>
      </c>
      <c r="F46" s="4986">
        <v>0</v>
      </c>
      <c r="G46" s="4984">
        <f t="shared" si="983"/>
        <v>11</v>
      </c>
      <c r="H46" s="4985">
        <v>0</v>
      </c>
      <c r="I46" s="4983">
        <v>0</v>
      </c>
      <c r="J46" s="4987">
        <f t="shared" si="984"/>
        <v>0</v>
      </c>
      <c r="K46" s="4985">
        <v>0</v>
      </c>
      <c r="L46" s="4986">
        <v>0</v>
      </c>
      <c r="M46" s="4984">
        <f t="shared" si="985"/>
        <v>0</v>
      </c>
      <c r="N46" s="4988">
        <f t="shared" si="986"/>
        <v>11</v>
      </c>
      <c r="O46" s="4989">
        <f t="shared" si="986"/>
        <v>0</v>
      </c>
      <c r="P46" s="4990">
        <f t="shared" si="987"/>
        <v>11</v>
      </c>
    </row>
    <row r="47" ht="19.5">
      <c r="A47" s="3906" t="s">
        <v>396</v>
      </c>
      <c r="B47" s="4982">
        <v>10</v>
      </c>
      <c r="C47" s="4983">
        <v>0</v>
      </c>
      <c r="D47" s="4984">
        <f t="shared" si="982"/>
        <v>10</v>
      </c>
      <c r="E47" s="4985">
        <v>0</v>
      </c>
      <c r="F47" s="4986">
        <v>0</v>
      </c>
      <c r="G47" s="4984">
        <f t="shared" si="983"/>
        <v>0</v>
      </c>
      <c r="H47" s="4985">
        <v>0</v>
      </c>
      <c r="I47" s="4983">
        <v>0</v>
      </c>
      <c r="J47" s="4987">
        <f t="shared" si="984"/>
        <v>0</v>
      </c>
      <c r="K47" s="4985">
        <v>0</v>
      </c>
      <c r="L47" s="4986">
        <v>0</v>
      </c>
      <c r="M47" s="4984">
        <f t="shared" si="985"/>
        <v>0</v>
      </c>
      <c r="N47" s="4988">
        <f t="shared" si="986"/>
        <v>10</v>
      </c>
      <c r="O47" s="4989">
        <f t="shared" si="986"/>
        <v>0</v>
      </c>
      <c r="P47" s="4990">
        <f t="shared" si="987"/>
        <v>10</v>
      </c>
    </row>
    <row r="48" ht="19.5">
      <c r="A48" s="3906" t="s">
        <v>397</v>
      </c>
      <c r="B48" s="4982">
        <v>0</v>
      </c>
      <c r="C48" s="4983">
        <v>0</v>
      </c>
      <c r="D48" s="4984">
        <f t="shared" si="982"/>
        <v>0</v>
      </c>
      <c r="E48" s="4985">
        <v>0</v>
      </c>
      <c r="F48" s="4986">
        <v>0</v>
      </c>
      <c r="G48" s="4984">
        <f t="shared" si="983"/>
        <v>0</v>
      </c>
      <c r="H48" s="4985">
        <v>9</v>
      </c>
      <c r="I48" s="4983">
        <v>0</v>
      </c>
      <c r="J48" s="4987">
        <f t="shared" si="984"/>
        <v>9</v>
      </c>
      <c r="K48" s="4985">
        <v>11</v>
      </c>
      <c r="L48" s="4986">
        <v>0</v>
      </c>
      <c r="M48" s="4984">
        <f t="shared" si="985"/>
        <v>11</v>
      </c>
      <c r="N48" s="4988">
        <f t="shared" si="986"/>
        <v>20</v>
      </c>
      <c r="O48" s="4989">
        <f t="shared" si="986"/>
        <v>0</v>
      </c>
      <c r="P48" s="4990">
        <f t="shared" si="987"/>
        <v>20</v>
      </c>
    </row>
    <row r="49" ht="19.5">
      <c r="A49" s="3906" t="s">
        <v>398</v>
      </c>
      <c r="B49" s="4982">
        <v>10</v>
      </c>
      <c r="C49" s="4983">
        <v>2</v>
      </c>
      <c r="D49" s="4984">
        <f t="shared" si="982"/>
        <v>12</v>
      </c>
      <c r="E49" s="4985">
        <v>0</v>
      </c>
      <c r="F49" s="4986">
        <v>0</v>
      </c>
      <c r="G49" s="4984">
        <f t="shared" si="983"/>
        <v>0</v>
      </c>
      <c r="H49" s="4985">
        <v>0</v>
      </c>
      <c r="I49" s="4983">
        <v>0</v>
      </c>
      <c r="J49" s="4987">
        <f t="shared" si="984"/>
        <v>0</v>
      </c>
      <c r="K49" s="4985">
        <v>0</v>
      </c>
      <c r="L49" s="4986">
        <v>0</v>
      </c>
      <c r="M49" s="4984">
        <f t="shared" si="985"/>
        <v>0</v>
      </c>
      <c r="N49" s="4988">
        <f t="shared" si="986"/>
        <v>10</v>
      </c>
      <c r="O49" s="4989">
        <f t="shared" si="986"/>
        <v>2</v>
      </c>
      <c r="P49" s="4990">
        <f t="shared" si="987"/>
        <v>12</v>
      </c>
    </row>
    <row r="50" ht="66.75" customHeight="1">
      <c r="A50" s="4991" t="s">
        <v>399</v>
      </c>
      <c r="B50" s="4982">
        <v>0</v>
      </c>
      <c r="C50" s="4983">
        <v>0</v>
      </c>
      <c r="D50" s="4984">
        <f t="shared" si="982"/>
        <v>0</v>
      </c>
      <c r="E50" s="4985">
        <v>0</v>
      </c>
      <c r="F50" s="4986">
        <v>0</v>
      </c>
      <c r="G50" s="4984">
        <f t="shared" si="983"/>
        <v>0</v>
      </c>
      <c r="H50" s="4985">
        <v>0</v>
      </c>
      <c r="I50" s="4983">
        <v>0</v>
      </c>
      <c r="J50" s="4987">
        <f t="shared" si="984"/>
        <v>0</v>
      </c>
      <c r="K50" s="4985">
        <v>4</v>
      </c>
      <c r="L50" s="4986">
        <v>0</v>
      </c>
      <c r="M50" s="4984">
        <f t="shared" si="985"/>
        <v>4</v>
      </c>
      <c r="N50" s="4988">
        <f t="shared" si="986"/>
        <v>4</v>
      </c>
      <c r="O50" s="4989">
        <f t="shared" si="986"/>
        <v>0</v>
      </c>
      <c r="P50" s="4990">
        <f t="shared" si="987"/>
        <v>4</v>
      </c>
    </row>
    <row r="51" ht="51.75" customHeight="1">
      <c r="A51" s="4991" t="s">
        <v>400</v>
      </c>
      <c r="B51" s="4982">
        <v>0</v>
      </c>
      <c r="C51" s="4983">
        <v>0</v>
      </c>
      <c r="D51" s="4984">
        <f t="shared" si="982"/>
        <v>0</v>
      </c>
      <c r="E51" s="4985">
        <v>11</v>
      </c>
      <c r="F51" s="4986">
        <v>0</v>
      </c>
      <c r="G51" s="4984">
        <f t="shared" si="983"/>
        <v>11</v>
      </c>
      <c r="H51" s="4985">
        <v>13</v>
      </c>
      <c r="I51" s="4983">
        <v>0</v>
      </c>
      <c r="J51" s="4987">
        <f t="shared" si="984"/>
        <v>13</v>
      </c>
      <c r="K51" s="4985">
        <v>8</v>
      </c>
      <c r="L51" s="4986">
        <v>0</v>
      </c>
      <c r="M51" s="4984">
        <f t="shared" si="985"/>
        <v>8</v>
      </c>
      <c r="N51" s="4988">
        <f t="shared" si="986"/>
        <v>32</v>
      </c>
      <c r="O51" s="4989">
        <f t="shared" si="986"/>
        <v>0</v>
      </c>
      <c r="P51" s="4990">
        <f t="shared" si="987"/>
        <v>32</v>
      </c>
    </row>
    <row r="52" ht="19.5">
      <c r="A52" s="3906" t="s">
        <v>401</v>
      </c>
      <c r="B52" s="4982">
        <v>10</v>
      </c>
      <c r="C52" s="4983">
        <v>0</v>
      </c>
      <c r="D52" s="4984">
        <f t="shared" si="982"/>
        <v>10</v>
      </c>
      <c r="E52" s="4985">
        <v>0</v>
      </c>
      <c r="F52" s="4986">
        <v>0</v>
      </c>
      <c r="G52" s="4984">
        <f t="shared" si="983"/>
        <v>0</v>
      </c>
      <c r="H52" s="4985">
        <v>0</v>
      </c>
      <c r="I52" s="4983">
        <v>0</v>
      </c>
      <c r="J52" s="4987">
        <f t="shared" si="984"/>
        <v>0</v>
      </c>
      <c r="K52" s="4985">
        <v>0</v>
      </c>
      <c r="L52" s="4986">
        <v>0</v>
      </c>
      <c r="M52" s="4984">
        <f t="shared" si="985"/>
        <v>0</v>
      </c>
      <c r="N52" s="4988">
        <f t="shared" si="986"/>
        <v>10</v>
      </c>
      <c r="O52" s="4989">
        <f t="shared" si="986"/>
        <v>0</v>
      </c>
      <c r="P52" s="4990">
        <f t="shared" si="987"/>
        <v>10</v>
      </c>
    </row>
    <row r="53" ht="66.75" customHeight="1">
      <c r="A53" s="4991" t="s">
        <v>402</v>
      </c>
      <c r="B53" s="4982">
        <v>0</v>
      </c>
      <c r="C53" s="4983">
        <v>0</v>
      </c>
      <c r="D53" s="4984">
        <f t="shared" si="982"/>
        <v>0</v>
      </c>
      <c r="E53" s="4985">
        <v>1</v>
      </c>
      <c r="F53" s="4986">
        <v>0</v>
      </c>
      <c r="G53" s="4984">
        <f t="shared" si="983"/>
        <v>1</v>
      </c>
      <c r="H53" s="4985">
        <v>0</v>
      </c>
      <c r="I53" s="4983">
        <v>0</v>
      </c>
      <c r="J53" s="4987">
        <f t="shared" si="984"/>
        <v>0</v>
      </c>
      <c r="K53" s="4985">
        <v>5</v>
      </c>
      <c r="L53" s="4986">
        <v>0</v>
      </c>
      <c r="M53" s="4984">
        <f t="shared" si="985"/>
        <v>5</v>
      </c>
      <c r="N53" s="4988">
        <f t="shared" si="986"/>
        <v>6</v>
      </c>
      <c r="O53" s="4989">
        <f t="shared" si="986"/>
        <v>0</v>
      </c>
      <c r="P53" s="4990">
        <f t="shared" si="987"/>
        <v>6</v>
      </c>
    </row>
    <row r="54" ht="34.5" customHeight="1">
      <c r="A54" s="5012" t="s">
        <v>21</v>
      </c>
      <c r="B54" s="4968">
        <f t="shared" ref="B54:P54" si="988">SUM(B34:B53)</f>
        <v>159</v>
      </c>
      <c r="C54" s="4969">
        <f t="shared" si="988"/>
        <v>20</v>
      </c>
      <c r="D54" s="4993">
        <f t="shared" si="988"/>
        <v>179</v>
      </c>
      <c r="E54" s="4971">
        <f t="shared" si="988"/>
        <v>167</v>
      </c>
      <c r="F54" s="4994">
        <f t="shared" si="988"/>
        <v>11</v>
      </c>
      <c r="G54" s="4993">
        <f t="shared" si="988"/>
        <v>178</v>
      </c>
      <c r="H54" s="4971">
        <f t="shared" si="988"/>
        <v>166</v>
      </c>
      <c r="I54" s="4969">
        <f t="shared" si="988"/>
        <v>2</v>
      </c>
      <c r="J54" s="4995">
        <f t="shared" si="988"/>
        <v>168</v>
      </c>
      <c r="K54" s="4971">
        <f t="shared" si="988"/>
        <v>138</v>
      </c>
      <c r="L54" s="4994">
        <f t="shared" si="988"/>
        <v>2</v>
      </c>
      <c r="M54" s="4993">
        <f t="shared" si="988"/>
        <v>140</v>
      </c>
      <c r="N54" s="4971">
        <f t="shared" si="988"/>
        <v>630</v>
      </c>
      <c r="O54" s="4969">
        <f t="shared" si="988"/>
        <v>35</v>
      </c>
      <c r="P54" s="4995">
        <f t="shared" si="988"/>
        <v>665</v>
      </c>
    </row>
    <row r="55" ht="36" customHeight="1">
      <c r="A55" s="3916" t="s">
        <v>22</v>
      </c>
      <c r="B55" s="5005"/>
      <c r="C55" s="4972"/>
      <c r="D55" s="4970"/>
      <c r="E55" s="5006"/>
      <c r="F55" s="5007"/>
      <c r="G55" s="5009"/>
      <c r="H55" s="5009"/>
      <c r="I55" s="5009"/>
      <c r="J55" s="5006"/>
      <c r="K55" s="5009"/>
      <c r="L55" s="5007"/>
      <c r="M55" s="5009"/>
      <c r="N55" s="207"/>
      <c r="O55" s="207"/>
      <c r="P55" s="208"/>
    </row>
    <row r="56" ht="36" customHeight="1">
      <c r="A56" s="4967" t="s">
        <v>382</v>
      </c>
      <c r="B56" s="5005"/>
      <c r="C56" s="4972"/>
      <c r="D56" s="4970"/>
      <c r="E56" s="5013"/>
      <c r="F56" s="5014"/>
      <c r="G56" s="4972"/>
      <c r="H56" s="5015"/>
      <c r="I56" s="5015"/>
      <c r="J56" s="5011"/>
      <c r="K56" s="5015"/>
      <c r="L56" s="5014"/>
      <c r="M56" s="4972"/>
      <c r="N56" s="207"/>
      <c r="O56" s="207"/>
      <c r="P56" s="208"/>
    </row>
    <row r="57" ht="58.5">
      <c r="A57" s="4127" t="s">
        <v>383</v>
      </c>
      <c r="B57" s="4973">
        <v>0</v>
      </c>
      <c r="C57" s="4974">
        <v>0</v>
      </c>
      <c r="D57" s="4975">
        <f t="shared" ref="D57:D74" si="989">SUM(B57:C57)</f>
        <v>0</v>
      </c>
      <c r="E57" s="4976">
        <v>0</v>
      </c>
      <c r="F57" s="4977">
        <v>0</v>
      </c>
      <c r="G57" s="4975">
        <f t="shared" ref="G57:G74" si="990">SUM(E57:F57)</f>
        <v>0</v>
      </c>
      <c r="H57" s="4976">
        <v>0</v>
      </c>
      <c r="I57" s="4974">
        <v>0</v>
      </c>
      <c r="J57" s="4978">
        <f t="shared" ref="J57:J74" si="991">SUM(H57:I57)</f>
        <v>0</v>
      </c>
      <c r="K57" s="5016">
        <v>0</v>
      </c>
      <c r="L57" s="5017">
        <v>0</v>
      </c>
      <c r="M57" s="4975">
        <f t="shared" ref="M57:M74" si="992">SUM(K57:L57)</f>
        <v>0</v>
      </c>
      <c r="N57" s="4979">
        <f t="shared" ref="N57:P74" si="993">SUM(B57,E57,H57,K57)</f>
        <v>0</v>
      </c>
      <c r="O57" s="4980">
        <f>SUM(C57,F57,I57,L57)</f>
        <v>0</v>
      </c>
      <c r="P57" s="4981">
        <f>SUM(D57,G57,J57,M57)</f>
        <v>0</v>
      </c>
    </row>
    <row r="58" ht="19.5">
      <c r="A58" s="3906" t="s">
        <v>404</v>
      </c>
      <c r="B58" s="4982">
        <v>0</v>
      </c>
      <c r="C58" s="4983">
        <v>1</v>
      </c>
      <c r="D58" s="4984">
        <f t="shared" si="989"/>
        <v>1</v>
      </c>
      <c r="E58" s="4985">
        <v>0</v>
      </c>
      <c r="F58" s="4986">
        <v>0</v>
      </c>
      <c r="G58" s="4984">
        <f t="shared" si="990"/>
        <v>0</v>
      </c>
      <c r="H58" s="4985">
        <v>0</v>
      </c>
      <c r="I58" s="4983">
        <v>0</v>
      </c>
      <c r="J58" s="4987">
        <f t="shared" si="991"/>
        <v>0</v>
      </c>
      <c r="K58" s="5018">
        <v>0</v>
      </c>
      <c r="L58" s="5019">
        <v>0</v>
      </c>
      <c r="M58" s="4984">
        <f t="shared" si="992"/>
        <v>0</v>
      </c>
      <c r="N58" s="4988">
        <f t="shared" si="993"/>
        <v>0</v>
      </c>
      <c r="O58" s="4989">
        <f t="shared" si="993"/>
        <v>1</v>
      </c>
      <c r="P58" s="4990">
        <f t="shared" si="993"/>
        <v>1</v>
      </c>
    </row>
    <row r="59" ht="58.5">
      <c r="A59" s="3906" t="s">
        <v>387</v>
      </c>
      <c r="B59" s="4982">
        <v>0</v>
      </c>
      <c r="C59" s="4983">
        <v>0</v>
      </c>
      <c r="D59" s="4984">
        <f t="shared" si="989"/>
        <v>0</v>
      </c>
      <c r="E59" s="4985">
        <v>0</v>
      </c>
      <c r="F59" s="4986">
        <v>0</v>
      </c>
      <c r="G59" s="4984">
        <f t="shared" si="990"/>
        <v>0</v>
      </c>
      <c r="H59" s="4985">
        <v>0</v>
      </c>
      <c r="I59" s="4983">
        <v>0</v>
      </c>
      <c r="J59" s="4987">
        <f t="shared" si="991"/>
        <v>0</v>
      </c>
      <c r="K59" s="5018">
        <v>0</v>
      </c>
      <c r="L59" s="5019">
        <v>0</v>
      </c>
      <c r="M59" s="4984">
        <f t="shared" si="992"/>
        <v>0</v>
      </c>
      <c r="N59" s="4988">
        <f t="shared" si="993"/>
        <v>0</v>
      </c>
      <c r="O59" s="4989">
        <f t="shared" si="993"/>
        <v>0</v>
      </c>
      <c r="P59" s="4990">
        <f t="shared" si="993"/>
        <v>0</v>
      </c>
    </row>
    <row r="60" ht="19.5">
      <c r="A60" s="3906" t="s">
        <v>407</v>
      </c>
      <c r="B60" s="4982">
        <v>0</v>
      </c>
      <c r="C60" s="4983">
        <v>0</v>
      </c>
      <c r="D60" s="4984">
        <f t="shared" si="989"/>
        <v>0</v>
      </c>
      <c r="E60" s="4985">
        <v>0</v>
      </c>
      <c r="F60" s="4986">
        <v>0</v>
      </c>
      <c r="G60" s="4984">
        <f t="shared" si="990"/>
        <v>0</v>
      </c>
      <c r="H60" s="4985">
        <v>0</v>
      </c>
      <c r="I60" s="4983">
        <v>0</v>
      </c>
      <c r="J60" s="4987">
        <f t="shared" si="991"/>
        <v>0</v>
      </c>
      <c r="K60" s="5018">
        <v>0</v>
      </c>
      <c r="L60" s="5019">
        <v>0</v>
      </c>
      <c r="M60" s="4984">
        <f t="shared" si="992"/>
        <v>0</v>
      </c>
      <c r="N60" s="4988">
        <f t="shared" si="993"/>
        <v>0</v>
      </c>
      <c r="O60" s="4989">
        <f t="shared" si="993"/>
        <v>0</v>
      </c>
      <c r="P60" s="4990">
        <f t="shared" si="993"/>
        <v>0</v>
      </c>
    </row>
    <row r="61" ht="51" customHeight="1">
      <c r="A61" s="3906" t="s">
        <v>389</v>
      </c>
      <c r="B61" s="4982">
        <v>0</v>
      </c>
      <c r="C61" s="4983">
        <v>0</v>
      </c>
      <c r="D61" s="4984">
        <f t="shared" si="989"/>
        <v>0</v>
      </c>
      <c r="E61" s="4985">
        <v>2</v>
      </c>
      <c r="F61" s="4986">
        <v>0</v>
      </c>
      <c r="G61" s="4984">
        <f t="shared" si="990"/>
        <v>2</v>
      </c>
      <c r="H61" s="4985">
        <v>0</v>
      </c>
      <c r="I61" s="4983">
        <v>0</v>
      </c>
      <c r="J61" s="4987">
        <f t="shared" si="991"/>
        <v>0</v>
      </c>
      <c r="K61" s="5018">
        <v>0</v>
      </c>
      <c r="L61" s="5019">
        <v>0</v>
      </c>
      <c r="M61" s="4984">
        <f t="shared" si="992"/>
        <v>0</v>
      </c>
      <c r="N61" s="4988">
        <f t="shared" si="993"/>
        <v>2</v>
      </c>
      <c r="O61" s="4989">
        <f t="shared" si="993"/>
        <v>0</v>
      </c>
      <c r="P61" s="4990">
        <f t="shared" si="993"/>
        <v>2</v>
      </c>
    </row>
    <row r="62" ht="19.5">
      <c r="A62" s="3906" t="s">
        <v>406</v>
      </c>
      <c r="B62" s="4982">
        <v>0</v>
      </c>
      <c r="C62" s="4983">
        <v>1</v>
      </c>
      <c r="D62" s="4984">
        <f t="shared" si="989"/>
        <v>1</v>
      </c>
      <c r="E62" s="4985">
        <v>0</v>
      </c>
      <c r="F62" s="4986">
        <v>0</v>
      </c>
      <c r="G62" s="4984">
        <f t="shared" si="990"/>
        <v>0</v>
      </c>
      <c r="H62" s="4985">
        <v>0</v>
      </c>
      <c r="I62" s="4983">
        <v>0</v>
      </c>
      <c r="J62" s="4987">
        <f t="shared" si="991"/>
        <v>0</v>
      </c>
      <c r="K62" s="5018">
        <v>0</v>
      </c>
      <c r="L62" s="5019">
        <v>0</v>
      </c>
      <c r="M62" s="4984">
        <f t="shared" si="992"/>
        <v>0</v>
      </c>
      <c r="N62" s="4988">
        <f t="shared" si="993"/>
        <v>0</v>
      </c>
      <c r="O62" s="4989">
        <f t="shared" si="993"/>
        <v>1</v>
      </c>
      <c r="P62" s="4990">
        <f t="shared" si="993"/>
        <v>1</v>
      </c>
    </row>
    <row r="63" ht="58.5">
      <c r="A63" s="3906" t="s">
        <v>392</v>
      </c>
      <c r="B63" s="4982">
        <v>0</v>
      </c>
      <c r="C63" s="4983">
        <v>0</v>
      </c>
      <c r="D63" s="4984">
        <f t="shared" si="989"/>
        <v>0</v>
      </c>
      <c r="E63" s="4985">
        <v>0</v>
      </c>
      <c r="F63" s="4986">
        <v>0</v>
      </c>
      <c r="G63" s="4984">
        <f t="shared" si="990"/>
        <v>0</v>
      </c>
      <c r="H63" s="4985">
        <v>0</v>
      </c>
      <c r="I63" s="4983">
        <v>0</v>
      </c>
      <c r="J63" s="4987">
        <f t="shared" si="991"/>
        <v>0</v>
      </c>
      <c r="K63" s="5018">
        <v>0</v>
      </c>
      <c r="L63" s="5019">
        <v>0</v>
      </c>
      <c r="M63" s="4984">
        <f t="shared" si="992"/>
        <v>0</v>
      </c>
      <c r="N63" s="4988">
        <f t="shared" si="993"/>
        <v>0</v>
      </c>
      <c r="O63" s="4989">
        <f t="shared" si="993"/>
        <v>0</v>
      </c>
      <c r="P63" s="4990">
        <f t="shared" si="993"/>
        <v>0</v>
      </c>
    </row>
    <row r="64" ht="19.5">
      <c r="A64" s="3906" t="s">
        <v>408</v>
      </c>
      <c r="B64" s="4982">
        <v>0</v>
      </c>
      <c r="C64" s="4983">
        <v>0</v>
      </c>
      <c r="D64" s="4984">
        <f t="shared" si="989"/>
        <v>0</v>
      </c>
      <c r="E64" s="4985">
        <v>0</v>
      </c>
      <c r="F64" s="4986">
        <v>0</v>
      </c>
      <c r="G64" s="4984">
        <f t="shared" si="990"/>
        <v>0</v>
      </c>
      <c r="H64" s="4985">
        <v>0</v>
      </c>
      <c r="I64" s="4983">
        <v>0</v>
      </c>
      <c r="J64" s="4987">
        <f t="shared" si="991"/>
        <v>0</v>
      </c>
      <c r="K64" s="5018">
        <v>0</v>
      </c>
      <c r="L64" s="5019">
        <v>0</v>
      </c>
      <c r="M64" s="4984">
        <f t="shared" si="992"/>
        <v>0</v>
      </c>
      <c r="N64" s="4988">
        <f t="shared" si="993"/>
        <v>0</v>
      </c>
      <c r="O64" s="4989">
        <f t="shared" si="993"/>
        <v>0</v>
      </c>
      <c r="P64" s="4990">
        <f t="shared" si="993"/>
        <v>0</v>
      </c>
    </row>
    <row r="65">
      <c r="A65" s="3906" t="s">
        <v>394</v>
      </c>
      <c r="B65" s="4982">
        <v>0</v>
      </c>
      <c r="C65" s="4983">
        <v>3</v>
      </c>
      <c r="D65" s="4984">
        <f t="shared" si="989"/>
        <v>3</v>
      </c>
      <c r="E65" s="4985">
        <v>0</v>
      </c>
      <c r="F65" s="4986">
        <v>0</v>
      </c>
      <c r="G65" s="4984">
        <f t="shared" si="990"/>
        <v>0</v>
      </c>
      <c r="H65" s="4985">
        <v>0</v>
      </c>
      <c r="I65" s="4983">
        <v>0</v>
      </c>
      <c r="J65" s="4987">
        <f t="shared" si="991"/>
        <v>0</v>
      </c>
      <c r="K65" s="5018">
        <v>0</v>
      </c>
      <c r="L65" s="5019">
        <v>0</v>
      </c>
      <c r="M65" s="4984">
        <f t="shared" si="992"/>
        <v>0</v>
      </c>
      <c r="N65" s="4988">
        <f t="shared" si="993"/>
        <v>0</v>
      </c>
      <c r="O65" s="4989">
        <f t="shared" si="993"/>
        <v>3</v>
      </c>
      <c r="P65" s="4990">
        <f t="shared" si="993"/>
        <v>3</v>
      </c>
    </row>
    <row r="66" ht="76.5" customHeight="1">
      <c r="A66" s="4991" t="s">
        <v>395</v>
      </c>
      <c r="B66" s="4982">
        <v>0</v>
      </c>
      <c r="C66" s="4983">
        <v>0</v>
      </c>
      <c r="D66" s="4984">
        <f t="shared" si="989"/>
        <v>0</v>
      </c>
      <c r="E66" s="4985">
        <v>0</v>
      </c>
      <c r="F66" s="4986">
        <v>0</v>
      </c>
      <c r="G66" s="4984">
        <f t="shared" si="990"/>
        <v>0</v>
      </c>
      <c r="H66" s="4985">
        <v>0</v>
      </c>
      <c r="I66" s="4983">
        <v>0</v>
      </c>
      <c r="J66" s="4987">
        <f t="shared" si="991"/>
        <v>0</v>
      </c>
      <c r="K66" s="5018">
        <v>0</v>
      </c>
      <c r="L66" s="5019">
        <v>0</v>
      </c>
      <c r="M66" s="4984">
        <f t="shared" si="992"/>
        <v>0</v>
      </c>
      <c r="N66" s="4988">
        <f t="shared" si="993"/>
        <v>0</v>
      </c>
      <c r="O66" s="4989">
        <f t="shared" si="993"/>
        <v>0</v>
      </c>
      <c r="P66" s="4990">
        <f t="shared" si="993"/>
        <v>0</v>
      </c>
    </row>
    <row r="67">
      <c r="A67" s="3906" t="s">
        <v>397</v>
      </c>
      <c r="B67" s="4982">
        <v>0</v>
      </c>
      <c r="C67" s="4983">
        <v>0</v>
      </c>
      <c r="D67" s="4984">
        <f t="shared" si="989"/>
        <v>0</v>
      </c>
      <c r="E67" s="4985">
        <v>0</v>
      </c>
      <c r="F67" s="4986">
        <v>0</v>
      </c>
      <c r="G67" s="4984">
        <f t="shared" si="990"/>
        <v>0</v>
      </c>
      <c r="H67" s="4985">
        <v>1</v>
      </c>
      <c r="I67" s="4983">
        <v>0</v>
      </c>
      <c r="J67" s="4987">
        <f t="shared" si="991"/>
        <v>1</v>
      </c>
      <c r="K67" s="5018">
        <v>0</v>
      </c>
      <c r="L67" s="5019">
        <v>0</v>
      </c>
      <c r="M67" s="4984">
        <f t="shared" si="992"/>
        <v>0</v>
      </c>
      <c r="N67" s="4988">
        <f t="shared" si="993"/>
        <v>1</v>
      </c>
      <c r="O67" s="4989">
        <f t="shared" si="993"/>
        <v>0</v>
      </c>
      <c r="P67" s="4990">
        <f t="shared" si="993"/>
        <v>1</v>
      </c>
    </row>
    <row r="68" ht="56.25">
      <c r="A68" s="4991" t="s">
        <v>399</v>
      </c>
      <c r="B68" s="4982">
        <v>0</v>
      </c>
      <c r="C68" s="4983">
        <v>0</v>
      </c>
      <c r="D68" s="4984">
        <f t="shared" si="989"/>
        <v>0</v>
      </c>
      <c r="E68" s="4985">
        <v>0</v>
      </c>
      <c r="F68" s="4986">
        <v>0</v>
      </c>
      <c r="G68" s="4984">
        <f t="shared" si="990"/>
        <v>0</v>
      </c>
      <c r="H68" s="4985">
        <v>0</v>
      </c>
      <c r="I68" s="4983">
        <v>0</v>
      </c>
      <c r="J68" s="4987">
        <f t="shared" si="991"/>
        <v>0</v>
      </c>
      <c r="K68" s="5018">
        <v>0</v>
      </c>
      <c r="L68" s="5019">
        <v>0</v>
      </c>
      <c r="M68" s="4984">
        <f t="shared" si="992"/>
        <v>0</v>
      </c>
      <c r="N68" s="4988">
        <f t="shared" si="993"/>
        <v>0</v>
      </c>
      <c r="O68" s="4989">
        <f t="shared" si="993"/>
        <v>0</v>
      </c>
      <c r="P68" s="4990">
        <f t="shared" si="993"/>
        <v>0</v>
      </c>
    </row>
    <row r="69">
      <c r="A69" s="3906" t="s">
        <v>409</v>
      </c>
      <c r="B69" s="4982">
        <v>0</v>
      </c>
      <c r="C69" s="4983">
        <v>0</v>
      </c>
      <c r="D69" s="4984">
        <f t="shared" si="989"/>
        <v>0</v>
      </c>
      <c r="E69" s="4985">
        <v>0</v>
      </c>
      <c r="F69" s="4986">
        <v>0</v>
      </c>
      <c r="G69" s="4984">
        <f t="shared" si="990"/>
        <v>0</v>
      </c>
      <c r="H69" s="4985">
        <v>0</v>
      </c>
      <c r="I69" s="4983">
        <v>0</v>
      </c>
      <c r="J69" s="4987">
        <f t="shared" si="991"/>
        <v>0</v>
      </c>
      <c r="K69" s="5018">
        <v>0</v>
      </c>
      <c r="L69" s="5019">
        <v>0</v>
      </c>
      <c r="M69" s="4984">
        <f t="shared" si="992"/>
        <v>0</v>
      </c>
      <c r="N69" s="4988">
        <f t="shared" si="993"/>
        <v>0</v>
      </c>
      <c r="O69" s="4989">
        <f t="shared" si="993"/>
        <v>0</v>
      </c>
      <c r="P69" s="4990">
        <f t="shared" si="993"/>
        <v>0</v>
      </c>
    </row>
    <row r="70" ht="54.75" customHeight="1">
      <c r="A70" s="4991" t="s">
        <v>400</v>
      </c>
      <c r="B70" s="4982">
        <v>0</v>
      </c>
      <c r="C70" s="4983">
        <v>0</v>
      </c>
      <c r="D70" s="4984">
        <f t="shared" si="989"/>
        <v>0</v>
      </c>
      <c r="E70" s="4985">
        <v>0</v>
      </c>
      <c r="F70" s="4986">
        <v>0</v>
      </c>
      <c r="G70" s="4984">
        <f t="shared" si="990"/>
        <v>0</v>
      </c>
      <c r="H70" s="4985">
        <v>0</v>
      </c>
      <c r="I70" s="4983">
        <v>0</v>
      </c>
      <c r="J70" s="4987">
        <f t="shared" si="991"/>
        <v>0</v>
      </c>
      <c r="K70" s="5018">
        <v>0</v>
      </c>
      <c r="L70" s="5019">
        <v>0</v>
      </c>
      <c r="M70" s="4984">
        <f t="shared" si="992"/>
        <v>0</v>
      </c>
      <c r="N70" s="4988">
        <f t="shared" si="993"/>
        <v>0</v>
      </c>
      <c r="O70" s="4989">
        <f t="shared" si="993"/>
        <v>0</v>
      </c>
      <c r="P70" s="4990">
        <f t="shared" si="993"/>
        <v>0</v>
      </c>
    </row>
    <row r="71" ht="33" customHeight="1">
      <c r="A71" s="3906" t="s">
        <v>401</v>
      </c>
      <c r="B71" s="4982">
        <v>0</v>
      </c>
      <c r="C71" s="4983">
        <v>0</v>
      </c>
      <c r="D71" s="4984">
        <f t="shared" si="989"/>
        <v>0</v>
      </c>
      <c r="E71" s="4985">
        <v>0</v>
      </c>
      <c r="F71" s="4986">
        <v>0</v>
      </c>
      <c r="G71" s="4984">
        <f t="shared" si="990"/>
        <v>0</v>
      </c>
      <c r="H71" s="4985">
        <v>0</v>
      </c>
      <c r="I71" s="4983">
        <v>0</v>
      </c>
      <c r="J71" s="4987">
        <f t="shared" si="991"/>
        <v>0</v>
      </c>
      <c r="K71" s="5018">
        <v>0</v>
      </c>
      <c r="L71" s="5019">
        <v>0</v>
      </c>
      <c r="M71" s="4984">
        <f t="shared" si="992"/>
        <v>0</v>
      </c>
      <c r="N71" s="4988">
        <f t="shared" si="993"/>
        <v>0</v>
      </c>
      <c r="O71" s="4989">
        <f t="shared" si="993"/>
        <v>0</v>
      </c>
      <c r="P71" s="4990">
        <f t="shared" si="993"/>
        <v>0</v>
      </c>
    </row>
    <row r="72" ht="26.25" customHeight="1">
      <c r="A72" s="3906" t="s">
        <v>410</v>
      </c>
      <c r="B72" s="4982">
        <v>0</v>
      </c>
      <c r="C72" s="4983">
        <v>0</v>
      </c>
      <c r="D72" s="4984">
        <f t="shared" si="989"/>
        <v>0</v>
      </c>
      <c r="E72" s="4985">
        <v>0</v>
      </c>
      <c r="F72" s="4986">
        <v>0</v>
      </c>
      <c r="G72" s="4984">
        <f t="shared" si="990"/>
        <v>0</v>
      </c>
      <c r="H72" s="4985">
        <v>0</v>
      </c>
      <c r="I72" s="4983">
        <v>0</v>
      </c>
      <c r="J72" s="4987">
        <f t="shared" si="991"/>
        <v>0</v>
      </c>
      <c r="K72" s="5018">
        <v>0</v>
      </c>
      <c r="L72" s="5019">
        <v>0</v>
      </c>
      <c r="M72" s="4984">
        <f t="shared" si="992"/>
        <v>0</v>
      </c>
      <c r="N72" s="4988">
        <f t="shared" si="993"/>
        <v>0</v>
      </c>
      <c r="O72" s="4989">
        <f t="shared" si="993"/>
        <v>0</v>
      </c>
      <c r="P72" s="4990">
        <f t="shared" si="993"/>
        <v>0</v>
      </c>
    </row>
    <row r="73" ht="69" customHeight="1">
      <c r="A73" s="5020" t="s">
        <v>402</v>
      </c>
      <c r="B73" s="5021">
        <v>0</v>
      </c>
      <c r="C73" s="5022">
        <v>0</v>
      </c>
      <c r="D73" s="5023">
        <f t="shared" si="989"/>
        <v>0</v>
      </c>
      <c r="E73" s="5024">
        <v>0</v>
      </c>
      <c r="F73" s="5025">
        <v>0</v>
      </c>
      <c r="G73" s="5023">
        <f t="shared" si="990"/>
        <v>0</v>
      </c>
      <c r="H73" s="5024">
        <v>0</v>
      </c>
      <c r="I73" s="5022">
        <v>0</v>
      </c>
      <c r="J73" s="5026">
        <f t="shared" si="991"/>
        <v>0</v>
      </c>
      <c r="K73" s="5027">
        <v>0</v>
      </c>
      <c r="L73" s="5028">
        <v>0</v>
      </c>
      <c r="M73" s="5023">
        <f t="shared" si="992"/>
        <v>0</v>
      </c>
      <c r="N73" s="5029">
        <f t="shared" si="993"/>
        <v>0</v>
      </c>
      <c r="O73" s="5030">
        <f t="shared" si="993"/>
        <v>0</v>
      </c>
      <c r="P73" s="5031">
        <f t="shared" si="993"/>
        <v>0</v>
      </c>
    </row>
    <row r="74" ht="28.5" customHeight="1">
      <c r="A74" s="5032" t="s">
        <v>411</v>
      </c>
      <c r="B74" s="4973">
        <v>0</v>
      </c>
      <c r="C74" s="5033">
        <v>0</v>
      </c>
      <c r="D74" s="5034">
        <f t="shared" si="989"/>
        <v>0</v>
      </c>
      <c r="E74" s="5035">
        <v>0</v>
      </c>
      <c r="F74" s="5033">
        <v>0</v>
      </c>
      <c r="G74" s="5034">
        <f t="shared" si="990"/>
        <v>0</v>
      </c>
      <c r="H74" s="5035">
        <v>0</v>
      </c>
      <c r="I74" s="5033">
        <v>0</v>
      </c>
      <c r="J74" s="5034">
        <f t="shared" si="991"/>
        <v>0</v>
      </c>
      <c r="K74" s="5036">
        <v>0</v>
      </c>
      <c r="L74" s="5037">
        <v>0</v>
      </c>
      <c r="M74" s="5034">
        <f t="shared" si="992"/>
        <v>0</v>
      </c>
      <c r="N74" s="5038">
        <f t="shared" si="993"/>
        <v>0</v>
      </c>
      <c r="O74" s="5039">
        <f t="shared" si="993"/>
        <v>0</v>
      </c>
      <c r="P74" s="5040">
        <f t="shared" si="993"/>
        <v>0</v>
      </c>
    </row>
    <row r="75" ht="33" customHeight="1">
      <c r="A75" s="5012" t="s">
        <v>23</v>
      </c>
      <c r="B75" s="4968">
        <f t="shared" ref="B75:P75" si="994">SUM(B57:B74)</f>
        <v>0</v>
      </c>
      <c r="C75" s="4994">
        <f t="shared" si="994"/>
        <v>5</v>
      </c>
      <c r="D75" s="5041">
        <f t="shared" si="994"/>
        <v>5</v>
      </c>
      <c r="E75" s="4971">
        <f t="shared" si="994"/>
        <v>2</v>
      </c>
      <c r="F75" s="4994">
        <f t="shared" si="994"/>
        <v>0</v>
      </c>
      <c r="G75" s="5041">
        <f t="shared" si="994"/>
        <v>2</v>
      </c>
      <c r="H75" s="4971">
        <f t="shared" si="994"/>
        <v>1</v>
      </c>
      <c r="I75" s="4994">
        <f t="shared" si="994"/>
        <v>0</v>
      </c>
      <c r="J75" s="5041">
        <f t="shared" si="994"/>
        <v>1</v>
      </c>
      <c r="K75" s="4971">
        <f t="shared" si="994"/>
        <v>0</v>
      </c>
      <c r="L75" s="4994">
        <f t="shared" si="994"/>
        <v>0</v>
      </c>
      <c r="M75" s="5042">
        <f t="shared" si="994"/>
        <v>0</v>
      </c>
      <c r="N75" s="4971">
        <f t="shared" si="994"/>
        <v>3</v>
      </c>
      <c r="O75" s="4994">
        <f t="shared" si="994"/>
        <v>5</v>
      </c>
      <c r="P75" s="5041">
        <f t="shared" si="994"/>
        <v>8</v>
      </c>
    </row>
    <row r="76" ht="42" customHeight="1">
      <c r="A76" s="5043" t="s">
        <v>31</v>
      </c>
      <c r="B76" s="5044">
        <f t="shared" ref="B76:P76" si="995">B75+B54</f>
        <v>159</v>
      </c>
      <c r="C76" s="5045">
        <f t="shared" si="995"/>
        <v>25</v>
      </c>
      <c r="D76" s="5046">
        <f t="shared" si="995"/>
        <v>184</v>
      </c>
      <c r="E76" s="5047">
        <f t="shared" si="995"/>
        <v>169</v>
      </c>
      <c r="F76" s="5045">
        <f t="shared" si="995"/>
        <v>11</v>
      </c>
      <c r="G76" s="5046">
        <f t="shared" si="995"/>
        <v>180</v>
      </c>
      <c r="H76" s="5047">
        <f t="shared" si="995"/>
        <v>167</v>
      </c>
      <c r="I76" s="5045">
        <f t="shared" si="995"/>
        <v>2</v>
      </c>
      <c r="J76" s="5046">
        <f t="shared" si="995"/>
        <v>169</v>
      </c>
      <c r="K76" s="5047">
        <f t="shared" si="995"/>
        <v>138</v>
      </c>
      <c r="L76" s="5045">
        <f t="shared" si="995"/>
        <v>2</v>
      </c>
      <c r="M76" s="5046">
        <f t="shared" si="995"/>
        <v>140</v>
      </c>
      <c r="N76" s="5047">
        <f t="shared" si="995"/>
        <v>633</v>
      </c>
      <c r="O76" s="5045">
        <f t="shared" si="995"/>
        <v>40</v>
      </c>
      <c r="P76" s="5046">
        <f t="shared" si="995"/>
        <v>673</v>
      </c>
    </row>
    <row r="77">
      <c r="A77" s="5048"/>
      <c r="B77" s="5049"/>
      <c r="C77" s="5049"/>
      <c r="D77" s="5049"/>
      <c r="E77" s="5049"/>
      <c r="F77" s="5049"/>
      <c r="G77" s="5049"/>
      <c r="H77" s="5049"/>
      <c r="I77" s="5049"/>
      <c r="J77" s="5049"/>
      <c r="K77" s="5049"/>
      <c r="L77" s="5049"/>
      <c r="M77" s="5049"/>
      <c r="N77" s="5049"/>
      <c r="O77" s="5049"/>
      <c r="P77" s="5049"/>
    </row>
    <row r="81" ht="42.75" customHeight="1"/>
    <row r="82" ht="57" customHeight="1"/>
    <row r="83" ht="57" customHeight="1"/>
    <row r="84" ht="30.75" customHeight="1">
      <c r="T84" s="136" t="s">
        <v>43</v>
      </c>
    </row>
    <row r="92" ht="39" customHeight="1"/>
  </sheetData>
  <mergeCells count="9"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2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6">
    <tabColor rgb="FF00B050"/>
    <outlinePr applyStyles="0" summaryBelow="1" summaryRight="1" showOutlineSymbols="1"/>
    <pageSetUpPr autoPageBreaks="1" fitToPage="0"/>
  </sheetPr>
  <sheetViews>
    <sheetView view="pageBreakPreview" zoomScale="50" workbookViewId="0">
      <selection activeCell="I12" activeCellId="0" sqref="I12"/>
    </sheetView>
  </sheetViews>
  <sheetFormatPr defaultRowHeight="12.75"/>
  <cols>
    <col customWidth="1" min="1" max="1" style="136" width="107.28515625"/>
    <col customWidth="1" min="2" max="2" style="136" width="9.42578125"/>
    <col customWidth="1" min="3" max="3" style="136" width="11.140625"/>
    <col customWidth="1" min="4" max="4" style="136" width="11.42578125"/>
    <col customWidth="1" min="5" max="6" style="136" width="9.42578125"/>
    <col customWidth="1" min="7" max="7" style="136" width="10.28515625"/>
    <col customWidth="1" min="8" max="8" style="136" width="11.140625"/>
    <col customWidth="1" min="9" max="9" style="136" width="9.42578125"/>
    <col customWidth="1" min="10" max="10" style="136" width="12"/>
    <col customWidth="1" min="11" max="12" style="136" width="9.42578125"/>
    <col customWidth="1" min="13" max="13" style="136" width="10"/>
    <col customWidth="1" min="14" max="14" style="136" width="11.140625"/>
    <col customWidth="1" min="15" max="15" style="136" width="11.42578125"/>
    <col customWidth="1" min="16" max="16" style="136" width="11.7109375"/>
    <col customWidth="1" min="17" max="17" style="136" width="12.85546875"/>
    <col customWidth="1" min="18" max="18" style="136" width="12.5703125"/>
    <col customWidth="1" min="19" max="19" style="267" width="13.140625"/>
    <col min="20" max="252" style="136" width="9.140625"/>
    <col customWidth="1" min="253" max="253" style="136" width="88.42578125"/>
    <col customWidth="1" min="254" max="271" style="136" width="9.42578125"/>
    <col min="272" max="508" style="136" width="9.140625"/>
    <col customWidth="1" min="509" max="509" style="136" width="88.42578125"/>
    <col customWidth="1" min="510" max="527" style="136" width="9.42578125"/>
    <col min="528" max="764" style="136" width="9.140625"/>
    <col customWidth="1" min="765" max="765" style="136" width="88.42578125"/>
    <col customWidth="1" min="766" max="783" style="136" width="9.42578125"/>
    <col min="784" max="1020" style="136" width="9.140625"/>
    <col customWidth="1" min="1021" max="1021" style="136" width="88.42578125"/>
    <col customWidth="1" min="1022" max="1039" style="136" width="9.42578125"/>
    <col min="1040" max="1276" style="136" width="9.140625"/>
    <col customWidth="1" min="1277" max="1277" style="136" width="88.42578125"/>
    <col customWidth="1" min="1278" max="1295" style="136" width="9.42578125"/>
    <col min="1296" max="1532" style="136" width="9.140625"/>
    <col customWidth="1" min="1533" max="1533" style="136" width="88.42578125"/>
    <col customWidth="1" min="1534" max="1551" style="136" width="9.42578125"/>
    <col min="1552" max="1788" style="136" width="9.140625"/>
    <col customWidth="1" min="1789" max="1789" style="136" width="88.42578125"/>
    <col customWidth="1" min="1790" max="1807" style="136" width="9.42578125"/>
    <col min="1808" max="2044" style="136" width="9.140625"/>
    <col customWidth="1" min="2045" max="2045" style="136" width="88.42578125"/>
    <col customWidth="1" min="2046" max="2063" style="136" width="9.42578125"/>
    <col min="2064" max="2300" style="136" width="9.140625"/>
    <col customWidth="1" min="2301" max="2301" style="136" width="88.42578125"/>
    <col customWidth="1" min="2302" max="2319" style="136" width="9.42578125"/>
    <col min="2320" max="2556" style="136" width="9.140625"/>
    <col customWidth="1" min="2557" max="2557" style="136" width="88.42578125"/>
    <col customWidth="1" min="2558" max="2575" style="136" width="9.42578125"/>
    <col min="2576" max="2812" style="136" width="9.140625"/>
    <col customWidth="1" min="2813" max="2813" style="136" width="88.42578125"/>
    <col customWidth="1" min="2814" max="2831" style="136" width="9.42578125"/>
    <col min="2832" max="3068" style="136" width="9.140625"/>
    <col customWidth="1" min="3069" max="3069" style="136" width="88.42578125"/>
    <col customWidth="1" min="3070" max="3087" style="136" width="9.42578125"/>
    <col min="3088" max="3324" style="136" width="9.140625"/>
    <col customWidth="1" min="3325" max="3325" style="136" width="88.42578125"/>
    <col customWidth="1" min="3326" max="3343" style="136" width="9.42578125"/>
    <col min="3344" max="3580" style="136" width="9.140625"/>
    <col customWidth="1" min="3581" max="3581" style="136" width="88.42578125"/>
    <col customWidth="1" min="3582" max="3599" style="136" width="9.42578125"/>
    <col min="3600" max="3836" style="136" width="9.140625"/>
    <col customWidth="1" min="3837" max="3837" style="136" width="88.42578125"/>
    <col customWidth="1" min="3838" max="3855" style="136" width="9.42578125"/>
    <col min="3856" max="4092" style="136" width="9.140625"/>
    <col customWidth="1" min="4093" max="4093" style="136" width="88.42578125"/>
    <col customWidth="1" min="4094" max="4111" style="136" width="9.42578125"/>
    <col min="4112" max="4348" style="136" width="9.140625"/>
    <col customWidth="1" min="4349" max="4349" style="136" width="88.42578125"/>
    <col customWidth="1" min="4350" max="4367" style="136" width="9.42578125"/>
    <col min="4368" max="4604" style="136" width="9.140625"/>
    <col customWidth="1" min="4605" max="4605" style="136" width="88.42578125"/>
    <col customWidth="1" min="4606" max="4623" style="136" width="9.42578125"/>
    <col min="4624" max="4860" style="136" width="9.140625"/>
    <col customWidth="1" min="4861" max="4861" style="136" width="88.42578125"/>
    <col customWidth="1" min="4862" max="4879" style="136" width="9.42578125"/>
    <col min="4880" max="5116" style="136" width="9.140625"/>
    <col customWidth="1" min="5117" max="5117" style="136" width="88.42578125"/>
    <col customWidth="1" min="5118" max="5135" style="136" width="9.42578125"/>
    <col min="5136" max="5372" style="136" width="9.140625"/>
    <col customWidth="1" min="5373" max="5373" style="136" width="88.42578125"/>
    <col customWidth="1" min="5374" max="5391" style="136" width="9.42578125"/>
    <col min="5392" max="5628" style="136" width="9.140625"/>
    <col customWidth="1" min="5629" max="5629" style="136" width="88.42578125"/>
    <col customWidth="1" min="5630" max="5647" style="136" width="9.42578125"/>
    <col min="5648" max="5884" style="136" width="9.140625"/>
    <col customWidth="1" min="5885" max="5885" style="136" width="88.42578125"/>
    <col customWidth="1" min="5886" max="5903" style="136" width="9.42578125"/>
    <col min="5904" max="6140" style="136" width="9.140625"/>
    <col customWidth="1" min="6141" max="6141" style="136" width="88.42578125"/>
    <col customWidth="1" min="6142" max="6159" style="136" width="9.42578125"/>
    <col min="6160" max="6396" style="136" width="9.140625"/>
    <col customWidth="1" min="6397" max="6397" style="136" width="88.42578125"/>
    <col customWidth="1" min="6398" max="6415" style="136" width="9.42578125"/>
    <col min="6416" max="6652" style="136" width="9.140625"/>
    <col customWidth="1" min="6653" max="6653" style="136" width="88.42578125"/>
    <col customWidth="1" min="6654" max="6671" style="136" width="9.42578125"/>
    <col min="6672" max="6908" style="136" width="9.140625"/>
    <col customWidth="1" min="6909" max="6909" style="136" width="88.42578125"/>
    <col customWidth="1" min="6910" max="6927" style="136" width="9.42578125"/>
    <col min="6928" max="7164" style="136" width="9.140625"/>
    <col customWidth="1" min="7165" max="7165" style="136" width="88.42578125"/>
    <col customWidth="1" min="7166" max="7183" style="136" width="9.42578125"/>
    <col min="7184" max="7420" style="136" width="9.140625"/>
    <col customWidth="1" min="7421" max="7421" style="136" width="88.42578125"/>
    <col customWidth="1" min="7422" max="7439" style="136" width="9.42578125"/>
    <col min="7440" max="7676" style="136" width="9.140625"/>
    <col customWidth="1" min="7677" max="7677" style="136" width="88.42578125"/>
    <col customWidth="1" min="7678" max="7695" style="136" width="9.42578125"/>
    <col min="7696" max="7932" style="136" width="9.140625"/>
    <col customWidth="1" min="7933" max="7933" style="136" width="88.42578125"/>
    <col customWidth="1" min="7934" max="7951" style="136" width="9.42578125"/>
    <col min="7952" max="8188" style="136" width="9.140625"/>
    <col customWidth="1" min="8189" max="8189" style="136" width="88.42578125"/>
    <col customWidth="1" min="8190" max="8207" style="136" width="9.42578125"/>
    <col min="8208" max="8444" style="136" width="9.140625"/>
    <col customWidth="1" min="8445" max="8445" style="136" width="88.42578125"/>
    <col customWidth="1" min="8446" max="8463" style="136" width="9.42578125"/>
    <col min="8464" max="8700" style="136" width="9.140625"/>
    <col customWidth="1" min="8701" max="8701" style="136" width="88.42578125"/>
    <col customWidth="1" min="8702" max="8719" style="136" width="9.42578125"/>
    <col min="8720" max="8956" style="136" width="9.140625"/>
    <col customWidth="1" min="8957" max="8957" style="136" width="88.42578125"/>
    <col customWidth="1" min="8958" max="8975" style="136" width="9.42578125"/>
    <col min="8976" max="9212" style="136" width="9.140625"/>
    <col customWidth="1" min="9213" max="9213" style="136" width="88.42578125"/>
    <col customWidth="1" min="9214" max="9231" style="136" width="9.42578125"/>
    <col min="9232" max="9468" style="136" width="9.140625"/>
    <col customWidth="1" min="9469" max="9469" style="136" width="88.42578125"/>
    <col customWidth="1" min="9470" max="9487" style="136" width="9.42578125"/>
    <col min="9488" max="9724" style="136" width="9.140625"/>
    <col customWidth="1" min="9725" max="9725" style="136" width="88.42578125"/>
    <col customWidth="1" min="9726" max="9743" style="136" width="9.42578125"/>
    <col min="9744" max="9980" style="136" width="9.140625"/>
    <col customWidth="1" min="9981" max="9981" style="136" width="88.42578125"/>
    <col customWidth="1" min="9982" max="9999" style="136" width="9.42578125"/>
    <col min="10000" max="10236" style="136" width="9.140625"/>
    <col customWidth="1" min="10237" max="10237" style="136" width="88.42578125"/>
    <col customWidth="1" min="10238" max="10255" style="136" width="9.42578125"/>
    <col min="10256" max="10492" style="136" width="9.140625"/>
    <col customWidth="1" min="10493" max="10493" style="136" width="88.42578125"/>
    <col customWidth="1" min="10494" max="10511" style="136" width="9.42578125"/>
    <col min="10512" max="10748" style="136" width="9.140625"/>
    <col customWidth="1" min="10749" max="10749" style="136" width="88.42578125"/>
    <col customWidth="1" min="10750" max="10767" style="136" width="9.42578125"/>
    <col min="10768" max="11004" style="136" width="9.140625"/>
    <col customWidth="1" min="11005" max="11005" style="136" width="88.42578125"/>
    <col customWidth="1" min="11006" max="11023" style="136" width="9.42578125"/>
    <col min="11024" max="11260" style="136" width="9.140625"/>
    <col customWidth="1" min="11261" max="11261" style="136" width="88.42578125"/>
    <col customWidth="1" min="11262" max="11279" style="136" width="9.42578125"/>
    <col min="11280" max="11516" style="136" width="9.140625"/>
    <col customWidth="1" min="11517" max="11517" style="136" width="88.42578125"/>
    <col customWidth="1" min="11518" max="11535" style="136" width="9.42578125"/>
    <col min="11536" max="11772" style="136" width="9.140625"/>
    <col customWidth="1" min="11773" max="11773" style="136" width="88.42578125"/>
    <col customWidth="1" min="11774" max="11791" style="136" width="9.42578125"/>
    <col min="11792" max="12028" style="136" width="9.140625"/>
    <col customWidth="1" min="12029" max="12029" style="136" width="88.42578125"/>
    <col customWidth="1" min="12030" max="12047" style="136" width="9.42578125"/>
    <col min="12048" max="12284" style="136" width="9.140625"/>
    <col customWidth="1" min="12285" max="12285" style="136" width="88.42578125"/>
    <col customWidth="1" min="12286" max="12303" style="136" width="9.42578125"/>
    <col min="12304" max="12540" style="136" width="9.140625"/>
    <col customWidth="1" min="12541" max="12541" style="136" width="88.42578125"/>
    <col customWidth="1" min="12542" max="12559" style="136" width="9.42578125"/>
    <col min="12560" max="12796" style="136" width="9.140625"/>
    <col customWidth="1" min="12797" max="12797" style="136" width="88.42578125"/>
    <col customWidth="1" min="12798" max="12815" style="136" width="9.42578125"/>
    <col min="12816" max="13052" style="136" width="9.140625"/>
    <col customWidth="1" min="13053" max="13053" style="136" width="88.42578125"/>
    <col customWidth="1" min="13054" max="13071" style="136" width="9.42578125"/>
    <col min="13072" max="13308" style="136" width="9.140625"/>
    <col customWidth="1" min="13309" max="13309" style="136" width="88.42578125"/>
    <col customWidth="1" min="13310" max="13327" style="136" width="9.42578125"/>
    <col min="13328" max="13564" style="136" width="9.140625"/>
    <col customWidth="1" min="13565" max="13565" style="136" width="88.42578125"/>
    <col customWidth="1" min="13566" max="13583" style="136" width="9.42578125"/>
    <col min="13584" max="13820" style="136" width="9.140625"/>
    <col customWidth="1" min="13821" max="13821" style="136" width="88.42578125"/>
    <col customWidth="1" min="13822" max="13839" style="136" width="9.42578125"/>
    <col min="13840" max="14076" style="136" width="9.140625"/>
    <col customWidth="1" min="14077" max="14077" style="136" width="88.42578125"/>
    <col customWidth="1" min="14078" max="14095" style="136" width="9.42578125"/>
    <col min="14096" max="14332" style="136" width="9.140625"/>
    <col customWidth="1" min="14333" max="14333" style="136" width="88.42578125"/>
    <col customWidth="1" min="14334" max="14351" style="136" width="9.42578125"/>
    <col min="14352" max="14588" style="136" width="9.140625"/>
    <col customWidth="1" min="14589" max="14589" style="136" width="88.42578125"/>
    <col customWidth="1" min="14590" max="14607" style="136" width="9.42578125"/>
    <col min="14608" max="14844" style="136" width="9.140625"/>
    <col customWidth="1" min="14845" max="14845" style="136" width="88.42578125"/>
    <col customWidth="1" min="14846" max="14863" style="136" width="9.42578125"/>
    <col min="14864" max="15100" style="136" width="9.140625"/>
    <col customWidth="1" min="15101" max="15101" style="136" width="88.42578125"/>
    <col customWidth="1" min="15102" max="15119" style="136" width="9.42578125"/>
    <col min="15120" max="15356" style="136" width="9.140625"/>
    <col customWidth="1" min="15357" max="15357" style="136" width="88.42578125"/>
    <col customWidth="1" min="15358" max="15375" style="136" width="9.42578125"/>
    <col min="15376" max="15612" style="136" width="9.140625"/>
    <col customWidth="1" min="15613" max="15613" style="136" width="88.42578125"/>
    <col customWidth="1" min="15614" max="15631" style="136" width="9.42578125"/>
    <col min="15632" max="15868" style="136" width="9.140625"/>
    <col customWidth="1" min="15869" max="15869" style="136" width="88.42578125"/>
    <col customWidth="1" min="15870" max="15887" style="136" width="9.42578125"/>
    <col min="15888" max="16124" style="136" width="9.140625"/>
    <col customWidth="1" min="16125" max="16125" style="136" width="88.42578125"/>
    <col customWidth="1" min="16126" max="16143" style="136" width="9.42578125"/>
    <col min="16144" max="16384" style="136" width="9.140625"/>
  </cols>
  <sheetData>
    <row r="1" ht="55.5" customHeight="1">
      <c r="A1" s="3798" t="s">
        <v>412</v>
      </c>
      <c r="B1" s="3798"/>
      <c r="C1" s="3798"/>
      <c r="D1" s="3798"/>
      <c r="E1" s="3798"/>
      <c r="F1" s="3798"/>
      <c r="G1" s="3798"/>
      <c r="H1" s="3798"/>
      <c r="I1" s="3798"/>
      <c r="J1" s="3798"/>
      <c r="K1" s="3798"/>
      <c r="L1" s="3798"/>
      <c r="M1" s="3798"/>
      <c r="N1" s="3798"/>
      <c r="O1" s="3798"/>
      <c r="P1" s="3798"/>
      <c r="Q1" s="3798"/>
      <c r="R1" s="3798"/>
      <c r="S1" s="3798"/>
    </row>
    <row r="2" ht="27.75" customHeight="1">
      <c r="A2" s="3798" t="s">
        <v>32</v>
      </c>
      <c r="B2" s="3798"/>
      <c r="C2" s="3798"/>
      <c r="D2" s="3798"/>
      <c r="E2" s="3798"/>
      <c r="F2" s="3798"/>
      <c r="G2" s="3798"/>
      <c r="H2" s="3798"/>
      <c r="I2" s="3798"/>
      <c r="J2" s="3798"/>
      <c r="K2" s="3798"/>
      <c r="L2" s="3798"/>
      <c r="M2" s="3798"/>
      <c r="N2" s="3798"/>
      <c r="O2" s="3798"/>
      <c r="P2" s="3798"/>
      <c r="Q2" s="3798"/>
      <c r="R2" s="3798"/>
      <c r="S2" s="3798"/>
    </row>
    <row r="3" ht="15" customHeight="1">
      <c r="A3" s="141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269"/>
    </row>
    <row r="4" ht="24" customHeight="1">
      <c r="A4" s="143" t="s">
        <v>3</v>
      </c>
      <c r="B4" s="144" t="s">
        <v>4</v>
      </c>
      <c r="C4" s="270"/>
      <c r="D4" s="270"/>
      <c r="E4" s="144" t="s">
        <v>5</v>
      </c>
      <c r="F4" s="270"/>
      <c r="G4" s="271"/>
      <c r="H4" s="272" t="s">
        <v>6</v>
      </c>
      <c r="I4" s="270"/>
      <c r="J4" s="270"/>
      <c r="K4" s="144" t="s">
        <v>7</v>
      </c>
      <c r="L4" s="270"/>
      <c r="M4" s="271"/>
      <c r="N4" s="144">
        <v>5</v>
      </c>
      <c r="O4" s="270"/>
      <c r="P4" s="270"/>
      <c r="Q4" s="147" t="s">
        <v>26</v>
      </c>
      <c r="R4" s="274"/>
      <c r="S4" s="275"/>
    </row>
    <row r="5" ht="21" customHeight="1">
      <c r="A5" s="5050"/>
      <c r="B5" s="277"/>
      <c r="C5" s="278"/>
      <c r="D5" s="278"/>
      <c r="E5" s="279"/>
      <c r="F5" s="280"/>
      <c r="G5" s="281"/>
      <c r="H5" s="280"/>
      <c r="I5" s="280"/>
      <c r="J5" s="280"/>
      <c r="K5" s="282"/>
      <c r="L5" s="283"/>
      <c r="M5" s="284"/>
      <c r="N5" s="277"/>
      <c r="O5" s="278"/>
      <c r="P5" s="278"/>
      <c r="Q5" s="285"/>
      <c r="R5" s="286"/>
      <c r="S5" s="287"/>
    </row>
    <row r="6" ht="174" customHeight="1">
      <c r="A6" s="5051"/>
      <c r="B6" s="288" t="s">
        <v>9</v>
      </c>
      <c r="C6" s="288" t="s">
        <v>10</v>
      </c>
      <c r="D6" s="288" t="s">
        <v>11</v>
      </c>
      <c r="E6" s="288" t="s">
        <v>9</v>
      </c>
      <c r="F6" s="288" t="s">
        <v>10</v>
      </c>
      <c r="G6" s="288" t="s">
        <v>11</v>
      </c>
      <c r="H6" s="288" t="s">
        <v>9</v>
      </c>
      <c r="I6" s="288" t="s">
        <v>10</v>
      </c>
      <c r="J6" s="288" t="s">
        <v>11</v>
      </c>
      <c r="K6" s="288" t="s">
        <v>9</v>
      </c>
      <c r="L6" s="288" t="s">
        <v>10</v>
      </c>
      <c r="M6" s="288" t="s">
        <v>11</v>
      </c>
      <c r="N6" s="288" t="s">
        <v>9</v>
      </c>
      <c r="O6" s="288" t="s">
        <v>10</v>
      </c>
      <c r="P6" s="288" t="s">
        <v>11</v>
      </c>
      <c r="Q6" s="288" t="s">
        <v>9</v>
      </c>
      <c r="R6" s="288" t="s">
        <v>10</v>
      </c>
      <c r="S6" s="290" t="s">
        <v>11</v>
      </c>
    </row>
    <row r="7" ht="34.5" customHeight="1">
      <c r="A7" s="3834" t="s">
        <v>12</v>
      </c>
      <c r="B7" s="3879"/>
      <c r="C7" s="3880"/>
      <c r="D7" s="4972"/>
      <c r="E7" s="3880"/>
      <c r="F7" s="3880"/>
      <c r="G7" s="4972"/>
      <c r="H7" s="3880"/>
      <c r="I7" s="3880"/>
      <c r="J7" s="4972"/>
      <c r="K7" s="3880"/>
      <c r="L7" s="3880"/>
      <c r="M7" s="4972"/>
      <c r="N7" s="3880"/>
      <c r="O7" s="3880"/>
      <c r="P7" s="4972"/>
      <c r="Q7" s="207"/>
      <c r="R7" s="207"/>
      <c r="S7" s="216"/>
    </row>
    <row r="8" ht="27.75" customHeight="1">
      <c r="A8" s="4967" t="s">
        <v>382</v>
      </c>
      <c r="B8" s="5052"/>
      <c r="C8" s="5053"/>
      <c r="D8" s="5054"/>
      <c r="E8" s="5053"/>
      <c r="F8" s="5053"/>
      <c r="G8" s="5054"/>
      <c r="H8" s="5053"/>
      <c r="I8" s="5053"/>
      <c r="J8" s="5054"/>
      <c r="K8" s="5053"/>
      <c r="L8" s="5053"/>
      <c r="M8" s="5054"/>
      <c r="N8" s="5053"/>
      <c r="O8" s="5053"/>
      <c r="P8" s="5054"/>
      <c r="Q8" s="355"/>
      <c r="R8" s="355"/>
      <c r="S8" s="5055"/>
      <c r="T8" s="5049"/>
      <c r="U8" s="5049"/>
      <c r="V8" s="3856"/>
      <c r="W8" s="3856"/>
      <c r="X8" s="3856"/>
      <c r="Y8" s="3856"/>
    </row>
    <row r="9" ht="24.75" customHeight="1">
      <c r="A9" s="4127" t="s">
        <v>386</v>
      </c>
      <c r="B9" s="5056">
        <v>0</v>
      </c>
      <c r="C9" s="5057">
        <v>0</v>
      </c>
      <c r="D9" s="5058">
        <f>B9+C9</f>
        <v>0</v>
      </c>
      <c r="E9" s="5056">
        <v>0</v>
      </c>
      <c r="F9" s="5059">
        <v>0</v>
      </c>
      <c r="G9" s="5060">
        <f>E9+F9</f>
        <v>0</v>
      </c>
      <c r="H9" s="5061">
        <v>0</v>
      </c>
      <c r="I9" s="5057">
        <v>0</v>
      </c>
      <c r="J9" s="5058">
        <f>H9+I9</f>
        <v>0</v>
      </c>
      <c r="K9" s="5062">
        <v>0</v>
      </c>
      <c r="L9" s="5063">
        <v>0</v>
      </c>
      <c r="M9" s="5060">
        <f>K9+L9</f>
        <v>0</v>
      </c>
      <c r="N9" s="5064">
        <v>0</v>
      </c>
      <c r="O9" s="5065">
        <v>0</v>
      </c>
      <c r="P9" s="5058">
        <f>N9+O9</f>
        <v>0</v>
      </c>
      <c r="Q9" s="5066">
        <f t="shared" ref="Q9:S12" si="996">N9+K9+H9+E9+B9</f>
        <v>0</v>
      </c>
      <c r="R9" s="5067">
        <f t="shared" si="996"/>
        <v>0</v>
      </c>
      <c r="S9" s="5060">
        <f t="shared" si="996"/>
        <v>0</v>
      </c>
    </row>
    <row r="10" ht="30.75" customHeight="1">
      <c r="A10" s="3906" t="s">
        <v>413</v>
      </c>
      <c r="B10" s="5068">
        <v>0</v>
      </c>
      <c r="C10" s="5069">
        <v>0</v>
      </c>
      <c r="D10" s="5070">
        <f t="shared" ref="D10:D12" si="997">B10+C10</f>
        <v>0</v>
      </c>
      <c r="E10" s="5068">
        <v>12</v>
      </c>
      <c r="F10" s="5071">
        <v>8</v>
      </c>
      <c r="G10" s="5072">
        <f t="shared" ref="G10:G12" si="998">E10+F10</f>
        <v>20</v>
      </c>
      <c r="H10" s="5073">
        <v>14</v>
      </c>
      <c r="I10" s="5069">
        <v>2</v>
      </c>
      <c r="J10" s="5070">
        <f t="shared" ref="J10:J12" si="999">H10+I10</f>
        <v>16</v>
      </c>
      <c r="K10" s="5074">
        <v>28</v>
      </c>
      <c r="L10" s="5075">
        <v>1</v>
      </c>
      <c r="M10" s="5072">
        <f t="shared" ref="M10:M12" si="1000">K10+L10</f>
        <v>29</v>
      </c>
      <c r="N10" s="5076">
        <v>27</v>
      </c>
      <c r="O10" s="5077">
        <v>2</v>
      </c>
      <c r="P10" s="5070">
        <f t="shared" ref="P10:P12" si="1001">N10+O10</f>
        <v>29</v>
      </c>
      <c r="Q10" s="5078">
        <f t="shared" si="996"/>
        <v>81</v>
      </c>
      <c r="R10" s="5079">
        <f t="shared" si="996"/>
        <v>13</v>
      </c>
      <c r="S10" s="5072">
        <f t="shared" si="996"/>
        <v>94</v>
      </c>
    </row>
    <row r="11" ht="68.25" customHeight="1">
      <c r="A11" s="3906" t="s">
        <v>414</v>
      </c>
      <c r="B11" s="5068">
        <v>1</v>
      </c>
      <c r="C11" s="5069">
        <v>0</v>
      </c>
      <c r="D11" s="5070">
        <f t="shared" si="997"/>
        <v>1</v>
      </c>
      <c r="E11" s="5068">
        <v>9</v>
      </c>
      <c r="F11" s="5071">
        <v>1</v>
      </c>
      <c r="G11" s="5072">
        <f t="shared" si="998"/>
        <v>10</v>
      </c>
      <c r="H11" s="5073">
        <v>9</v>
      </c>
      <c r="I11" s="5069">
        <v>0</v>
      </c>
      <c r="J11" s="5070">
        <f t="shared" si="999"/>
        <v>9</v>
      </c>
      <c r="K11" s="5074">
        <v>2</v>
      </c>
      <c r="L11" s="5075">
        <v>0</v>
      </c>
      <c r="M11" s="5072">
        <f t="shared" si="1000"/>
        <v>2</v>
      </c>
      <c r="N11" s="5076">
        <v>0</v>
      </c>
      <c r="O11" s="5077">
        <v>0</v>
      </c>
      <c r="P11" s="5070">
        <f t="shared" si="1001"/>
        <v>0</v>
      </c>
      <c r="Q11" s="5078">
        <f t="shared" si="996"/>
        <v>21</v>
      </c>
      <c r="R11" s="5079">
        <f t="shared" si="996"/>
        <v>1</v>
      </c>
      <c r="S11" s="5072">
        <f t="shared" si="996"/>
        <v>22</v>
      </c>
    </row>
    <row r="12" ht="30.75" customHeight="1">
      <c r="A12" s="3857" t="s">
        <v>415</v>
      </c>
      <c r="B12" s="5080">
        <v>0</v>
      </c>
      <c r="C12" s="5081">
        <v>0</v>
      </c>
      <c r="D12" s="5082">
        <f t="shared" si="997"/>
        <v>0</v>
      </c>
      <c r="E12" s="5083">
        <v>0</v>
      </c>
      <c r="F12" s="5084">
        <v>0</v>
      </c>
      <c r="G12" s="5085">
        <f t="shared" si="998"/>
        <v>0</v>
      </c>
      <c r="H12" s="5086">
        <v>0</v>
      </c>
      <c r="I12" s="5087">
        <v>0</v>
      </c>
      <c r="J12" s="5082">
        <f t="shared" si="999"/>
        <v>0</v>
      </c>
      <c r="K12" s="5083">
        <v>0</v>
      </c>
      <c r="L12" s="5084">
        <v>0</v>
      </c>
      <c r="M12" s="5085">
        <f t="shared" si="1000"/>
        <v>0</v>
      </c>
      <c r="N12" s="5086">
        <v>5</v>
      </c>
      <c r="O12" s="5087">
        <v>0</v>
      </c>
      <c r="P12" s="5082">
        <f t="shared" si="1001"/>
        <v>5</v>
      </c>
      <c r="Q12" s="5088">
        <f t="shared" si="996"/>
        <v>5</v>
      </c>
      <c r="R12" s="5089">
        <f t="shared" si="996"/>
        <v>0</v>
      </c>
      <c r="S12" s="5085">
        <f t="shared" si="996"/>
        <v>5</v>
      </c>
    </row>
    <row r="13" ht="34.5" customHeight="1">
      <c r="A13" s="3834" t="s">
        <v>17</v>
      </c>
      <c r="B13" s="5090">
        <f t="shared" ref="B13:S13" si="1002">SUM(B9:B12)</f>
        <v>1</v>
      </c>
      <c r="C13" s="5091">
        <f t="shared" si="1002"/>
        <v>0</v>
      </c>
      <c r="D13" s="5091">
        <f t="shared" si="1002"/>
        <v>1</v>
      </c>
      <c r="E13" s="5090">
        <f t="shared" si="1002"/>
        <v>21</v>
      </c>
      <c r="F13" s="5092">
        <f t="shared" si="1002"/>
        <v>9</v>
      </c>
      <c r="G13" s="5093">
        <f t="shared" si="1002"/>
        <v>30</v>
      </c>
      <c r="H13" s="5094">
        <f t="shared" si="1002"/>
        <v>23</v>
      </c>
      <c r="I13" s="5091">
        <f t="shared" si="1002"/>
        <v>2</v>
      </c>
      <c r="J13" s="5091">
        <f t="shared" si="1002"/>
        <v>25</v>
      </c>
      <c r="K13" s="5090">
        <f t="shared" si="1002"/>
        <v>30</v>
      </c>
      <c r="L13" s="5092">
        <f t="shared" si="1002"/>
        <v>1</v>
      </c>
      <c r="M13" s="5093">
        <f t="shared" si="1002"/>
        <v>31</v>
      </c>
      <c r="N13" s="5094">
        <f t="shared" si="1002"/>
        <v>32</v>
      </c>
      <c r="O13" s="5091">
        <f t="shared" si="1002"/>
        <v>2</v>
      </c>
      <c r="P13" s="5091">
        <f t="shared" si="1002"/>
        <v>34</v>
      </c>
      <c r="Q13" s="5090">
        <f t="shared" si="1002"/>
        <v>107</v>
      </c>
      <c r="R13" s="5092">
        <f t="shared" si="1002"/>
        <v>14</v>
      </c>
      <c r="S13" s="5093">
        <f t="shared" si="1002"/>
        <v>121</v>
      </c>
    </row>
    <row r="14" ht="30.75" customHeight="1">
      <c r="A14" s="263" t="s">
        <v>18</v>
      </c>
      <c r="B14" s="5090"/>
      <c r="C14" s="5091"/>
      <c r="D14" s="5095"/>
      <c r="E14" s="5090"/>
      <c r="F14" s="5092"/>
      <c r="G14" s="5093"/>
      <c r="H14" s="5094"/>
      <c r="I14" s="5091"/>
      <c r="J14" s="5091"/>
      <c r="K14" s="5090"/>
      <c r="L14" s="5092"/>
      <c r="M14" s="5093"/>
      <c r="N14" s="5094"/>
      <c r="O14" s="5091"/>
      <c r="P14" s="5091"/>
      <c r="Q14" s="354"/>
      <c r="R14" s="355"/>
      <c r="S14" s="5096"/>
    </row>
    <row r="15" ht="30.75" customHeight="1">
      <c r="A15" s="263" t="s">
        <v>19</v>
      </c>
      <c r="B15" s="5097"/>
      <c r="C15" s="5098"/>
      <c r="D15" s="5095"/>
      <c r="E15" s="5097"/>
      <c r="F15" s="5099"/>
      <c r="G15" s="5093"/>
      <c r="H15" s="5100"/>
      <c r="I15" s="5098"/>
      <c r="J15" s="5091"/>
      <c r="K15" s="5097"/>
      <c r="L15" s="5099"/>
      <c r="M15" s="5093"/>
      <c r="N15" s="5094"/>
      <c r="O15" s="5091"/>
      <c r="P15" s="5091"/>
      <c r="Q15" s="354"/>
      <c r="R15" s="355"/>
      <c r="S15" s="5096"/>
    </row>
    <row r="16" ht="26.25" customHeight="1">
      <c r="A16" s="4967" t="s">
        <v>382</v>
      </c>
      <c r="B16" s="5101"/>
      <c r="C16" s="5102"/>
      <c r="D16" s="5102"/>
      <c r="E16" s="5101"/>
      <c r="F16" s="5103"/>
      <c r="G16" s="5104"/>
      <c r="H16" s="5105"/>
      <c r="I16" s="5102"/>
      <c r="J16" s="5102"/>
      <c r="K16" s="5101"/>
      <c r="L16" s="5103"/>
      <c r="M16" s="5104"/>
      <c r="N16" s="5105"/>
      <c r="O16" s="5102"/>
      <c r="P16" s="5102"/>
      <c r="Q16" s="354"/>
      <c r="R16" s="355"/>
      <c r="S16" s="5096"/>
    </row>
    <row r="17" ht="29.25" customHeight="1">
      <c r="A17" s="5106" t="s">
        <v>386</v>
      </c>
      <c r="B17" s="5056">
        <v>0</v>
      </c>
      <c r="C17" s="5057">
        <v>0</v>
      </c>
      <c r="D17" s="5058">
        <f t="shared" ref="D17:D20" si="1003">B17+C17</f>
        <v>0</v>
      </c>
      <c r="E17" s="5056">
        <v>0</v>
      </c>
      <c r="F17" s="5059">
        <v>0</v>
      </c>
      <c r="G17" s="5060">
        <f t="shared" ref="G17:G20" si="1004">E17+F17</f>
        <v>0</v>
      </c>
      <c r="H17" s="5064">
        <v>0</v>
      </c>
      <c r="I17" s="5065">
        <v>0</v>
      </c>
      <c r="J17" s="5058">
        <f t="shared" ref="J17:J20" si="1005">H17+I17</f>
        <v>0</v>
      </c>
      <c r="K17" s="5062">
        <v>0</v>
      </c>
      <c r="L17" s="5063">
        <v>0</v>
      </c>
      <c r="M17" s="5107">
        <f t="shared" ref="M17:M20" si="1006">K17+L17</f>
        <v>0</v>
      </c>
      <c r="N17" s="5064">
        <v>0</v>
      </c>
      <c r="O17" s="5065">
        <v>1</v>
      </c>
      <c r="P17" s="5108">
        <f t="shared" ref="P17:P20" si="1007">N17+O17</f>
        <v>1</v>
      </c>
      <c r="Q17" s="5066">
        <f t="shared" ref="Q17:S20" si="1008">N17+K17+H17+E17+B17</f>
        <v>0</v>
      </c>
      <c r="R17" s="5067">
        <f t="shared" si="1008"/>
        <v>1</v>
      </c>
      <c r="S17" s="5060">
        <f t="shared" si="1008"/>
        <v>1</v>
      </c>
    </row>
    <row r="18" ht="36.75" customHeight="1">
      <c r="A18" s="3906" t="s">
        <v>413</v>
      </c>
      <c r="B18" s="5068">
        <v>0</v>
      </c>
      <c r="C18" s="5069">
        <v>0</v>
      </c>
      <c r="D18" s="5070">
        <f t="shared" si="1003"/>
        <v>0</v>
      </c>
      <c r="E18" s="5068">
        <v>12</v>
      </c>
      <c r="F18" s="5071">
        <v>8</v>
      </c>
      <c r="G18" s="5072">
        <f t="shared" si="1004"/>
        <v>20</v>
      </c>
      <c r="H18" s="5076">
        <v>14</v>
      </c>
      <c r="I18" s="5077">
        <v>2</v>
      </c>
      <c r="J18" s="5070">
        <f t="shared" si="1005"/>
        <v>16</v>
      </c>
      <c r="K18" s="5074">
        <v>28</v>
      </c>
      <c r="L18" s="5075">
        <v>1</v>
      </c>
      <c r="M18" s="5109">
        <f t="shared" si="1006"/>
        <v>29</v>
      </c>
      <c r="N18" s="5110">
        <v>27</v>
      </c>
      <c r="O18" s="5111">
        <v>1</v>
      </c>
      <c r="P18" s="5112">
        <f t="shared" si="1007"/>
        <v>28</v>
      </c>
      <c r="Q18" s="5078">
        <f t="shared" si="1008"/>
        <v>81</v>
      </c>
      <c r="R18" s="5079">
        <f t="shared" si="1008"/>
        <v>12</v>
      </c>
      <c r="S18" s="5072">
        <f t="shared" si="1008"/>
        <v>93</v>
      </c>
    </row>
    <row r="19" ht="69.75" customHeight="1">
      <c r="A19" s="3906" t="s">
        <v>414</v>
      </c>
      <c r="B19" s="5068">
        <v>1</v>
      </c>
      <c r="C19" s="5069">
        <v>0</v>
      </c>
      <c r="D19" s="5070">
        <f t="shared" si="1003"/>
        <v>1</v>
      </c>
      <c r="E19" s="5068">
        <v>9</v>
      </c>
      <c r="F19" s="5071">
        <v>1</v>
      </c>
      <c r="G19" s="5072">
        <f t="shared" si="1004"/>
        <v>10</v>
      </c>
      <c r="H19" s="5076">
        <v>9</v>
      </c>
      <c r="I19" s="5077">
        <v>0</v>
      </c>
      <c r="J19" s="5070">
        <f t="shared" si="1005"/>
        <v>9</v>
      </c>
      <c r="K19" s="5074">
        <v>2</v>
      </c>
      <c r="L19" s="5075">
        <v>0</v>
      </c>
      <c r="M19" s="5109">
        <f t="shared" si="1006"/>
        <v>2</v>
      </c>
      <c r="N19" s="5110">
        <v>0</v>
      </c>
      <c r="O19" s="5111">
        <v>0</v>
      </c>
      <c r="P19" s="5112">
        <f t="shared" si="1007"/>
        <v>0</v>
      </c>
      <c r="Q19" s="5078">
        <f t="shared" si="1008"/>
        <v>21</v>
      </c>
      <c r="R19" s="5079">
        <f t="shared" si="1008"/>
        <v>1</v>
      </c>
      <c r="S19" s="5072">
        <f t="shared" si="1008"/>
        <v>22</v>
      </c>
    </row>
    <row r="20" ht="30.75" customHeight="1">
      <c r="A20" s="3857" t="s">
        <v>415</v>
      </c>
      <c r="B20" s="5080">
        <v>0</v>
      </c>
      <c r="C20" s="5081">
        <v>0</v>
      </c>
      <c r="D20" s="5082">
        <f t="shared" si="1003"/>
        <v>0</v>
      </c>
      <c r="E20" s="5080">
        <v>0</v>
      </c>
      <c r="F20" s="5113">
        <v>0</v>
      </c>
      <c r="G20" s="5085">
        <f t="shared" si="1004"/>
        <v>0</v>
      </c>
      <c r="H20" s="5086">
        <v>0</v>
      </c>
      <c r="I20" s="5087">
        <v>0</v>
      </c>
      <c r="J20" s="5082">
        <f t="shared" si="1005"/>
        <v>0</v>
      </c>
      <c r="K20" s="5083">
        <v>0</v>
      </c>
      <c r="L20" s="5084">
        <v>0</v>
      </c>
      <c r="M20" s="5114">
        <f t="shared" si="1006"/>
        <v>0</v>
      </c>
      <c r="N20" s="5086">
        <v>5</v>
      </c>
      <c r="O20" s="5087">
        <v>0</v>
      </c>
      <c r="P20" s="5115">
        <f t="shared" si="1007"/>
        <v>5</v>
      </c>
      <c r="Q20" s="5088">
        <f t="shared" si="1008"/>
        <v>5</v>
      </c>
      <c r="R20" s="5089">
        <f t="shared" si="1008"/>
        <v>0</v>
      </c>
      <c r="S20" s="5085">
        <f t="shared" si="1008"/>
        <v>5</v>
      </c>
    </row>
    <row r="21" ht="33.75" customHeight="1">
      <c r="A21" s="263" t="s">
        <v>21</v>
      </c>
      <c r="B21" s="5090">
        <f t="shared" ref="B21:S21" si="1009">SUM(B17:B20)</f>
        <v>1</v>
      </c>
      <c r="C21" s="5091">
        <f t="shared" si="1009"/>
        <v>0</v>
      </c>
      <c r="D21" s="5091">
        <f t="shared" si="1009"/>
        <v>1</v>
      </c>
      <c r="E21" s="5090">
        <f t="shared" si="1009"/>
        <v>21</v>
      </c>
      <c r="F21" s="5092">
        <f t="shared" si="1009"/>
        <v>9</v>
      </c>
      <c r="G21" s="5093">
        <f t="shared" si="1009"/>
        <v>30</v>
      </c>
      <c r="H21" s="5094">
        <f t="shared" si="1009"/>
        <v>23</v>
      </c>
      <c r="I21" s="5091">
        <f t="shared" si="1009"/>
        <v>2</v>
      </c>
      <c r="J21" s="5091">
        <f t="shared" si="1009"/>
        <v>25</v>
      </c>
      <c r="K21" s="5090">
        <f t="shared" si="1009"/>
        <v>30</v>
      </c>
      <c r="L21" s="5092">
        <f t="shared" si="1009"/>
        <v>1</v>
      </c>
      <c r="M21" s="5093">
        <f t="shared" si="1009"/>
        <v>31</v>
      </c>
      <c r="N21" s="5094">
        <f t="shared" si="1009"/>
        <v>32</v>
      </c>
      <c r="O21" s="5091">
        <f t="shared" si="1009"/>
        <v>2</v>
      </c>
      <c r="P21" s="5091">
        <f t="shared" si="1009"/>
        <v>34</v>
      </c>
      <c r="Q21" s="5090">
        <f t="shared" si="1009"/>
        <v>107</v>
      </c>
      <c r="R21" s="5092">
        <f t="shared" si="1009"/>
        <v>14</v>
      </c>
      <c r="S21" s="5093">
        <f t="shared" si="1009"/>
        <v>121</v>
      </c>
    </row>
    <row r="22" ht="31.5" customHeight="1">
      <c r="A22" s="3916" t="s">
        <v>22</v>
      </c>
      <c r="B22" s="5097"/>
      <c r="C22" s="5098"/>
      <c r="D22" s="5098"/>
      <c r="E22" s="5097"/>
      <c r="F22" s="5099"/>
      <c r="G22" s="5116"/>
      <c r="H22" s="5100"/>
      <c r="I22" s="5098"/>
      <c r="J22" s="5098"/>
      <c r="K22" s="5097"/>
      <c r="L22" s="5099"/>
      <c r="M22" s="5116"/>
      <c r="N22" s="5100"/>
      <c r="O22" s="5098"/>
      <c r="P22" s="5098"/>
      <c r="Q22" s="354"/>
      <c r="R22" s="355"/>
      <c r="S22" s="5096"/>
    </row>
    <row r="23" ht="29.25" customHeight="1">
      <c r="A23" s="4967" t="s">
        <v>382</v>
      </c>
      <c r="B23" s="5101"/>
      <c r="C23" s="5102"/>
      <c r="D23" s="5102"/>
      <c r="E23" s="5101"/>
      <c r="F23" s="5103"/>
      <c r="G23" s="5104"/>
      <c r="H23" s="5105"/>
      <c r="I23" s="5102"/>
      <c r="J23" s="5102"/>
      <c r="K23" s="5101"/>
      <c r="L23" s="5103"/>
      <c r="M23" s="5104"/>
      <c r="N23" s="5105"/>
      <c r="O23" s="5102"/>
      <c r="P23" s="5102"/>
      <c r="Q23" s="354"/>
      <c r="R23" s="355"/>
      <c r="S23" s="5096"/>
    </row>
    <row r="24" ht="29.25" customHeight="1">
      <c r="A24" s="5106" t="s">
        <v>386</v>
      </c>
      <c r="B24" s="5117">
        <v>0</v>
      </c>
      <c r="C24" s="5118">
        <v>0</v>
      </c>
      <c r="D24" s="5118">
        <f t="shared" ref="D24:D28" si="1010">B24+C24</f>
        <v>0</v>
      </c>
      <c r="E24" s="5117">
        <v>0</v>
      </c>
      <c r="F24" s="5119">
        <v>0</v>
      </c>
      <c r="G24" s="5120">
        <f t="shared" ref="G24:G28" si="1011">E24+F24</f>
        <v>0</v>
      </c>
      <c r="H24" s="5121">
        <v>0</v>
      </c>
      <c r="I24" s="5118">
        <v>0</v>
      </c>
      <c r="J24" s="5118">
        <f t="shared" ref="J24:J28" si="1012">H24+I24</f>
        <v>0</v>
      </c>
      <c r="K24" s="5117">
        <v>0</v>
      </c>
      <c r="L24" s="5119">
        <v>0</v>
      </c>
      <c r="M24" s="5120">
        <f t="shared" ref="M24:M28" si="1013">K24+L24</f>
        <v>0</v>
      </c>
      <c r="N24" s="5121">
        <v>0</v>
      </c>
      <c r="O24" s="5118">
        <v>0</v>
      </c>
      <c r="P24" s="5118">
        <f t="shared" ref="P24:P28" si="1014">N24+O24</f>
        <v>0</v>
      </c>
      <c r="Q24" s="5066">
        <f t="shared" ref="Q24:R28" si="1015">B24+E24+H24+K24+N24</f>
        <v>0</v>
      </c>
      <c r="R24" s="5067">
        <f t="shared" si="1015"/>
        <v>0</v>
      </c>
      <c r="S24" s="5060">
        <f t="shared" ref="S24:S28" si="1016">P24+M24+J24+G24+D24</f>
        <v>0</v>
      </c>
    </row>
    <row r="25" ht="30" customHeight="1">
      <c r="A25" s="3906" t="s">
        <v>413</v>
      </c>
      <c r="B25" s="5122">
        <v>0</v>
      </c>
      <c r="C25" s="5111">
        <v>0</v>
      </c>
      <c r="D25" s="5111">
        <f t="shared" si="1010"/>
        <v>0</v>
      </c>
      <c r="E25" s="5122">
        <v>0</v>
      </c>
      <c r="F25" s="5123">
        <v>0</v>
      </c>
      <c r="G25" s="5124">
        <f t="shared" si="1011"/>
        <v>0</v>
      </c>
      <c r="H25" s="5110">
        <v>0</v>
      </c>
      <c r="I25" s="5111">
        <v>0</v>
      </c>
      <c r="J25" s="5111">
        <f t="shared" si="1012"/>
        <v>0</v>
      </c>
      <c r="K25" s="5122">
        <v>0</v>
      </c>
      <c r="L25" s="5123">
        <v>0</v>
      </c>
      <c r="M25" s="5124">
        <f t="shared" si="1013"/>
        <v>0</v>
      </c>
      <c r="N25" s="5110">
        <v>0</v>
      </c>
      <c r="O25" s="5111">
        <v>0</v>
      </c>
      <c r="P25" s="5111">
        <f t="shared" si="1014"/>
        <v>0</v>
      </c>
      <c r="Q25" s="5078">
        <f t="shared" si="1015"/>
        <v>0</v>
      </c>
      <c r="R25" s="5079">
        <f t="shared" si="1015"/>
        <v>0</v>
      </c>
      <c r="S25" s="5072">
        <f t="shared" si="1016"/>
        <v>0</v>
      </c>
    </row>
    <row r="26" ht="72" customHeight="1">
      <c r="A26" s="3906" t="s">
        <v>414</v>
      </c>
      <c r="B26" s="5122">
        <v>0</v>
      </c>
      <c r="C26" s="5111">
        <v>0</v>
      </c>
      <c r="D26" s="5111">
        <f t="shared" si="1010"/>
        <v>0</v>
      </c>
      <c r="E26" s="5122">
        <v>0</v>
      </c>
      <c r="F26" s="5123">
        <v>0</v>
      </c>
      <c r="G26" s="5124">
        <f t="shared" si="1011"/>
        <v>0</v>
      </c>
      <c r="H26" s="5110">
        <v>0</v>
      </c>
      <c r="I26" s="5111">
        <v>0</v>
      </c>
      <c r="J26" s="5111">
        <f t="shared" si="1012"/>
        <v>0</v>
      </c>
      <c r="K26" s="5122">
        <v>0</v>
      </c>
      <c r="L26" s="5123">
        <v>0</v>
      </c>
      <c r="M26" s="5124">
        <f t="shared" si="1013"/>
        <v>0</v>
      </c>
      <c r="N26" s="5110">
        <v>0</v>
      </c>
      <c r="O26" s="5111">
        <v>0</v>
      </c>
      <c r="P26" s="5111">
        <f t="shared" si="1014"/>
        <v>0</v>
      </c>
      <c r="Q26" s="5078">
        <f t="shared" si="1015"/>
        <v>0</v>
      </c>
      <c r="R26" s="5079">
        <f t="shared" si="1015"/>
        <v>0</v>
      </c>
      <c r="S26" s="5072">
        <f t="shared" si="1016"/>
        <v>0</v>
      </c>
    </row>
    <row r="27" ht="27.75" customHeight="1">
      <c r="A27" s="3906" t="s">
        <v>401</v>
      </c>
      <c r="B27" s="5122">
        <v>0</v>
      </c>
      <c r="C27" s="5111">
        <v>0</v>
      </c>
      <c r="D27" s="5111">
        <f t="shared" si="1010"/>
        <v>0</v>
      </c>
      <c r="E27" s="5122">
        <v>0</v>
      </c>
      <c r="F27" s="5123">
        <v>0</v>
      </c>
      <c r="G27" s="5124">
        <f t="shared" si="1011"/>
        <v>0</v>
      </c>
      <c r="H27" s="5110">
        <v>0</v>
      </c>
      <c r="I27" s="5111">
        <v>0</v>
      </c>
      <c r="J27" s="5111">
        <f t="shared" si="1012"/>
        <v>0</v>
      </c>
      <c r="K27" s="5122">
        <v>0</v>
      </c>
      <c r="L27" s="5123">
        <v>0</v>
      </c>
      <c r="M27" s="5124">
        <f t="shared" si="1013"/>
        <v>0</v>
      </c>
      <c r="N27" s="5110">
        <v>0</v>
      </c>
      <c r="O27" s="5111">
        <v>0</v>
      </c>
      <c r="P27" s="5111">
        <f t="shared" si="1014"/>
        <v>0</v>
      </c>
      <c r="Q27" s="5078">
        <f t="shared" si="1015"/>
        <v>0</v>
      </c>
      <c r="R27" s="5079">
        <f t="shared" si="1015"/>
        <v>0</v>
      </c>
      <c r="S27" s="5072">
        <f t="shared" si="1016"/>
        <v>0</v>
      </c>
    </row>
    <row r="28" ht="28.5" customHeight="1">
      <c r="A28" s="3857" t="s">
        <v>416</v>
      </c>
      <c r="B28" s="5125">
        <v>0</v>
      </c>
      <c r="C28" s="5126">
        <v>0</v>
      </c>
      <c r="D28" s="5126">
        <f t="shared" si="1010"/>
        <v>0</v>
      </c>
      <c r="E28" s="5125">
        <v>0</v>
      </c>
      <c r="F28" s="5127">
        <v>0</v>
      </c>
      <c r="G28" s="5128">
        <f t="shared" si="1011"/>
        <v>0</v>
      </c>
      <c r="H28" s="5129">
        <v>0</v>
      </c>
      <c r="I28" s="5126">
        <v>0</v>
      </c>
      <c r="J28" s="5126">
        <f t="shared" si="1012"/>
        <v>0</v>
      </c>
      <c r="K28" s="5125">
        <v>0</v>
      </c>
      <c r="L28" s="5127">
        <v>0</v>
      </c>
      <c r="M28" s="5128">
        <f t="shared" si="1013"/>
        <v>0</v>
      </c>
      <c r="N28" s="5129">
        <v>0</v>
      </c>
      <c r="O28" s="5126">
        <v>0</v>
      </c>
      <c r="P28" s="5126">
        <f t="shared" si="1014"/>
        <v>0</v>
      </c>
      <c r="Q28" s="5088">
        <f t="shared" si="1015"/>
        <v>0</v>
      </c>
      <c r="R28" s="5089">
        <f t="shared" si="1015"/>
        <v>0</v>
      </c>
      <c r="S28" s="5085">
        <f t="shared" si="1016"/>
        <v>0</v>
      </c>
    </row>
    <row r="29" ht="42" customHeight="1">
      <c r="A29" s="3834" t="s">
        <v>23</v>
      </c>
      <c r="B29" s="5090">
        <f t="shared" ref="B29:S29" si="1017">SUM(B24:B28)</f>
        <v>0</v>
      </c>
      <c r="C29" s="5092">
        <f t="shared" si="1017"/>
        <v>0</v>
      </c>
      <c r="D29" s="5091">
        <f t="shared" si="1017"/>
        <v>0</v>
      </c>
      <c r="E29" s="5090">
        <f t="shared" si="1017"/>
        <v>0</v>
      </c>
      <c r="F29" s="5092">
        <f t="shared" si="1017"/>
        <v>0</v>
      </c>
      <c r="G29" s="5130">
        <f t="shared" si="1017"/>
        <v>0</v>
      </c>
      <c r="H29" s="5094">
        <f t="shared" si="1017"/>
        <v>0</v>
      </c>
      <c r="I29" s="5092">
        <f t="shared" si="1017"/>
        <v>0</v>
      </c>
      <c r="J29" s="5091">
        <f t="shared" si="1017"/>
        <v>0</v>
      </c>
      <c r="K29" s="5090">
        <f t="shared" si="1017"/>
        <v>0</v>
      </c>
      <c r="L29" s="5092">
        <f t="shared" si="1017"/>
        <v>0</v>
      </c>
      <c r="M29" s="5130">
        <f t="shared" si="1017"/>
        <v>0</v>
      </c>
      <c r="N29" s="5094">
        <f t="shared" si="1017"/>
        <v>0</v>
      </c>
      <c r="O29" s="5092">
        <f t="shared" si="1017"/>
        <v>0</v>
      </c>
      <c r="P29" s="5091">
        <f t="shared" si="1017"/>
        <v>0</v>
      </c>
      <c r="Q29" s="5090">
        <f t="shared" si="1017"/>
        <v>0</v>
      </c>
      <c r="R29" s="5092">
        <f t="shared" si="1017"/>
        <v>0</v>
      </c>
      <c r="S29" s="5130">
        <f t="shared" si="1017"/>
        <v>0</v>
      </c>
    </row>
    <row r="30" ht="36" customHeight="1">
      <c r="A30" s="4992" t="s">
        <v>34</v>
      </c>
      <c r="B30" s="5131">
        <f t="shared" ref="B30:S30" si="1018">B21+B29</f>
        <v>1</v>
      </c>
      <c r="C30" s="5132">
        <f t="shared" si="1018"/>
        <v>0</v>
      </c>
      <c r="D30" s="5133">
        <f t="shared" si="1018"/>
        <v>1</v>
      </c>
      <c r="E30" s="5131">
        <f t="shared" si="1018"/>
        <v>21</v>
      </c>
      <c r="F30" s="5132">
        <f t="shared" si="1018"/>
        <v>9</v>
      </c>
      <c r="G30" s="5134">
        <f t="shared" si="1018"/>
        <v>30</v>
      </c>
      <c r="H30" s="5135">
        <f t="shared" si="1018"/>
        <v>23</v>
      </c>
      <c r="I30" s="5132">
        <f t="shared" si="1018"/>
        <v>2</v>
      </c>
      <c r="J30" s="5133">
        <f t="shared" si="1018"/>
        <v>25</v>
      </c>
      <c r="K30" s="5131">
        <f t="shared" si="1018"/>
        <v>30</v>
      </c>
      <c r="L30" s="5132">
        <f t="shared" si="1018"/>
        <v>1</v>
      </c>
      <c r="M30" s="5134">
        <f t="shared" si="1018"/>
        <v>31</v>
      </c>
      <c r="N30" s="5135">
        <f t="shared" si="1018"/>
        <v>32</v>
      </c>
      <c r="O30" s="5132">
        <f t="shared" si="1018"/>
        <v>2</v>
      </c>
      <c r="P30" s="5133">
        <f t="shared" si="1018"/>
        <v>34</v>
      </c>
      <c r="Q30" s="5131">
        <f t="shared" si="1018"/>
        <v>107</v>
      </c>
      <c r="R30" s="5132">
        <f t="shared" si="1018"/>
        <v>14</v>
      </c>
      <c r="S30" s="5134">
        <f t="shared" si="1018"/>
        <v>121</v>
      </c>
    </row>
    <row r="31">
      <c r="A31" s="402"/>
      <c r="B31" s="403"/>
      <c r="C31" s="403"/>
      <c r="D31" s="403"/>
      <c r="E31" s="403"/>
      <c r="F31" s="403"/>
      <c r="G31" s="403"/>
      <c r="H31" s="403"/>
      <c r="I31" s="403"/>
      <c r="J31" s="403"/>
      <c r="K31" s="403"/>
      <c r="L31" s="403"/>
      <c r="M31" s="403"/>
      <c r="N31" s="403"/>
      <c r="O31" s="403"/>
      <c r="P31" s="403"/>
      <c r="Q31" s="403"/>
      <c r="R31" s="403"/>
      <c r="S31" s="403"/>
    </row>
    <row r="32">
      <c r="A32" s="402"/>
      <c r="B32" s="403"/>
      <c r="C32" s="403"/>
      <c r="D32" s="403"/>
      <c r="E32" s="403"/>
      <c r="F32" s="403"/>
      <c r="G32" s="403"/>
      <c r="H32" s="403"/>
      <c r="I32" s="403"/>
      <c r="J32" s="403"/>
      <c r="K32" s="403"/>
      <c r="L32" s="403"/>
      <c r="M32" s="403"/>
      <c r="N32" s="403"/>
      <c r="O32" s="403"/>
      <c r="P32" s="403"/>
      <c r="Q32" s="403"/>
      <c r="R32" s="403"/>
      <c r="S32" s="403"/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29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2">
    <tabColor rgb="FF00B050"/>
    <outlinePr applyStyles="0" summaryBelow="1" summaryRight="1" showOutlineSymbols="1"/>
    <pageSetUpPr autoPageBreaks="1" fitToPage="0"/>
  </sheetPr>
  <sheetViews>
    <sheetView view="pageBreakPreview" zoomScale="70" workbookViewId="0">
      <selection activeCell="H14" activeCellId="0" sqref="H14"/>
    </sheetView>
  </sheetViews>
  <sheetFormatPr defaultRowHeight="12.75"/>
  <cols>
    <col customWidth="1" min="1" max="1" style="136" width="63.140625"/>
    <col customWidth="1" min="2" max="2" style="136" width="9.5703125"/>
    <col customWidth="1" min="3" max="3" style="136" width="12.85546875"/>
    <col customWidth="1" min="4" max="4" style="136" width="10.85546875"/>
    <col customWidth="1" min="5" max="5" style="136" width="10.28515625"/>
    <col customWidth="1" min="6" max="6" style="136" width="8.7109375"/>
    <col customWidth="1" min="7" max="7" style="136" width="11"/>
    <col customWidth="1" min="8" max="8" style="136" width="9.42578125"/>
    <col customWidth="1" min="9" max="9" style="136" width="10.42578125"/>
    <col customWidth="1" min="10" max="10" style="136" width="11.28515625"/>
    <col customWidth="1" min="11" max="12" style="136" width="9.5703125"/>
    <col customWidth="1" min="13" max="13" style="136" width="11.140625"/>
    <col customWidth="1" min="14" max="14" style="136" width="12.5703125"/>
    <col customWidth="1" min="15" max="15" style="136" width="11"/>
    <col customWidth="1" min="16" max="16" style="136" width="11.28515625"/>
    <col min="17" max="255" style="136" width="9.140625"/>
    <col customWidth="1" min="256" max="256" style="136" width="88.85546875"/>
    <col customWidth="1" min="257" max="257" style="136" width="9.5703125"/>
    <col customWidth="1" min="258" max="258" style="136" width="12.85546875"/>
    <col customWidth="1" min="259" max="259" style="136" width="12.28515625"/>
    <col customWidth="1" min="260" max="260" style="136" width="10.28515625"/>
    <col customWidth="1" min="261" max="261" style="136" width="8.7109375"/>
    <col customWidth="1" min="262" max="262" style="136" width="11"/>
    <col customWidth="1" min="263" max="263" style="136" width="9.42578125"/>
    <col customWidth="1" min="264" max="264" style="136" width="10.42578125"/>
    <col customWidth="1" min="265" max="265" style="136" width="12.28515625"/>
    <col customWidth="1" min="266" max="267" style="136" width="9.5703125"/>
    <col customWidth="1" min="268" max="268" style="136" width="12"/>
    <col customWidth="1" min="269" max="269" style="136" width="12.5703125"/>
    <col customWidth="1" min="270" max="270" style="136" width="11"/>
    <col customWidth="1" min="271" max="271" style="136" width="11.28515625"/>
    <col min="272" max="276" style="136" width="9.140625"/>
    <col customWidth="1" min="277" max="277" style="136" width="9.140625"/>
    <col min="278" max="511" style="136" width="9.140625"/>
    <col customWidth="1" min="512" max="512" style="136" width="88.85546875"/>
    <col customWidth="1" min="513" max="513" style="136" width="9.5703125"/>
    <col customWidth="1" min="514" max="514" style="136" width="12.85546875"/>
    <col customWidth="1" min="515" max="515" style="136" width="12.28515625"/>
    <col customWidth="1" min="516" max="516" style="136" width="10.28515625"/>
    <col customWidth="1" min="517" max="517" style="136" width="8.7109375"/>
    <col customWidth="1" min="518" max="518" style="136" width="11"/>
    <col customWidth="1" min="519" max="519" style="136" width="9.42578125"/>
    <col customWidth="1" min="520" max="520" style="136" width="10.42578125"/>
    <col customWidth="1" min="521" max="521" style="136" width="12.28515625"/>
    <col customWidth="1" min="522" max="523" style="136" width="9.5703125"/>
    <col customWidth="1" min="524" max="524" style="136" width="12"/>
    <col customWidth="1" min="525" max="525" style="136" width="12.5703125"/>
    <col customWidth="1" min="526" max="526" style="136" width="11"/>
    <col customWidth="1" min="527" max="527" style="136" width="11.28515625"/>
    <col min="528" max="532" style="136" width="9.140625"/>
    <col customWidth="1" min="533" max="533" style="136" width="9.140625"/>
    <col min="534" max="767" style="136" width="9.140625"/>
    <col customWidth="1" min="768" max="768" style="136" width="88.85546875"/>
    <col customWidth="1" min="769" max="769" style="136" width="9.5703125"/>
    <col customWidth="1" min="770" max="770" style="136" width="12.85546875"/>
    <col customWidth="1" min="771" max="771" style="136" width="12.28515625"/>
    <col customWidth="1" min="772" max="772" style="136" width="10.28515625"/>
    <col customWidth="1" min="773" max="773" style="136" width="8.7109375"/>
    <col customWidth="1" min="774" max="774" style="136" width="11"/>
    <col customWidth="1" min="775" max="775" style="136" width="9.42578125"/>
    <col customWidth="1" min="776" max="776" style="136" width="10.42578125"/>
    <col customWidth="1" min="777" max="777" style="136" width="12.28515625"/>
    <col customWidth="1" min="778" max="779" style="136" width="9.5703125"/>
    <col customWidth="1" min="780" max="780" style="136" width="12"/>
    <col customWidth="1" min="781" max="781" style="136" width="12.5703125"/>
    <col customWidth="1" min="782" max="782" style="136" width="11"/>
    <col customWidth="1" min="783" max="783" style="136" width="11.28515625"/>
    <col min="784" max="788" style="136" width="9.140625"/>
    <col customWidth="1" min="789" max="789" style="136" width="9.140625"/>
    <col min="790" max="1023" style="136" width="9.140625"/>
    <col customWidth="1" min="1024" max="1024" style="136" width="88.85546875"/>
    <col customWidth="1" min="1025" max="1025" style="136" width="9.5703125"/>
    <col customWidth="1" min="1026" max="1026" style="136" width="12.85546875"/>
    <col customWidth="1" min="1027" max="1027" style="136" width="12.28515625"/>
    <col customWidth="1" min="1028" max="1028" style="136" width="10.28515625"/>
    <col customWidth="1" min="1029" max="1029" style="136" width="8.7109375"/>
    <col customWidth="1" min="1030" max="1030" style="136" width="11"/>
    <col customWidth="1" min="1031" max="1031" style="136" width="9.42578125"/>
    <col customWidth="1" min="1032" max="1032" style="136" width="10.42578125"/>
    <col customWidth="1" min="1033" max="1033" style="136" width="12.28515625"/>
    <col customWidth="1" min="1034" max="1035" style="136" width="9.5703125"/>
    <col customWidth="1" min="1036" max="1036" style="136" width="12"/>
    <col customWidth="1" min="1037" max="1037" style="136" width="12.5703125"/>
    <col customWidth="1" min="1038" max="1038" style="136" width="11"/>
    <col customWidth="1" min="1039" max="1039" style="136" width="11.28515625"/>
    <col min="1040" max="1044" style="136" width="9.140625"/>
    <col customWidth="1" min="1045" max="1045" style="136" width="9.140625"/>
    <col min="1046" max="1279" style="136" width="9.140625"/>
    <col customWidth="1" min="1280" max="1280" style="136" width="88.85546875"/>
    <col customWidth="1" min="1281" max="1281" style="136" width="9.5703125"/>
    <col customWidth="1" min="1282" max="1282" style="136" width="12.85546875"/>
    <col customWidth="1" min="1283" max="1283" style="136" width="12.28515625"/>
    <col customWidth="1" min="1284" max="1284" style="136" width="10.28515625"/>
    <col customWidth="1" min="1285" max="1285" style="136" width="8.7109375"/>
    <col customWidth="1" min="1286" max="1286" style="136" width="11"/>
    <col customWidth="1" min="1287" max="1287" style="136" width="9.42578125"/>
    <col customWidth="1" min="1288" max="1288" style="136" width="10.42578125"/>
    <col customWidth="1" min="1289" max="1289" style="136" width="12.28515625"/>
    <col customWidth="1" min="1290" max="1291" style="136" width="9.5703125"/>
    <col customWidth="1" min="1292" max="1292" style="136" width="12"/>
    <col customWidth="1" min="1293" max="1293" style="136" width="12.5703125"/>
    <col customWidth="1" min="1294" max="1294" style="136" width="11"/>
    <col customWidth="1" min="1295" max="1295" style="136" width="11.28515625"/>
    <col min="1296" max="1300" style="136" width="9.140625"/>
    <col customWidth="1" min="1301" max="1301" style="136" width="9.140625"/>
    <col min="1302" max="1535" style="136" width="9.140625"/>
    <col customWidth="1" min="1536" max="1536" style="136" width="88.85546875"/>
    <col customWidth="1" min="1537" max="1537" style="136" width="9.5703125"/>
    <col customWidth="1" min="1538" max="1538" style="136" width="12.85546875"/>
    <col customWidth="1" min="1539" max="1539" style="136" width="12.28515625"/>
    <col customWidth="1" min="1540" max="1540" style="136" width="10.28515625"/>
    <col customWidth="1" min="1541" max="1541" style="136" width="8.7109375"/>
    <col customWidth="1" min="1542" max="1542" style="136" width="11"/>
    <col customWidth="1" min="1543" max="1543" style="136" width="9.42578125"/>
    <col customWidth="1" min="1544" max="1544" style="136" width="10.42578125"/>
    <col customWidth="1" min="1545" max="1545" style="136" width="12.28515625"/>
    <col customWidth="1" min="1546" max="1547" style="136" width="9.5703125"/>
    <col customWidth="1" min="1548" max="1548" style="136" width="12"/>
    <col customWidth="1" min="1549" max="1549" style="136" width="12.5703125"/>
    <col customWidth="1" min="1550" max="1550" style="136" width="11"/>
    <col customWidth="1" min="1551" max="1551" style="136" width="11.28515625"/>
    <col min="1552" max="1556" style="136" width="9.140625"/>
    <col customWidth="1" min="1557" max="1557" style="136" width="9.140625"/>
    <col min="1558" max="1791" style="136" width="9.140625"/>
    <col customWidth="1" min="1792" max="1792" style="136" width="88.85546875"/>
    <col customWidth="1" min="1793" max="1793" style="136" width="9.5703125"/>
    <col customWidth="1" min="1794" max="1794" style="136" width="12.85546875"/>
    <col customWidth="1" min="1795" max="1795" style="136" width="12.28515625"/>
    <col customWidth="1" min="1796" max="1796" style="136" width="10.28515625"/>
    <col customWidth="1" min="1797" max="1797" style="136" width="8.7109375"/>
    <col customWidth="1" min="1798" max="1798" style="136" width="11"/>
    <col customWidth="1" min="1799" max="1799" style="136" width="9.42578125"/>
    <col customWidth="1" min="1800" max="1800" style="136" width="10.42578125"/>
    <col customWidth="1" min="1801" max="1801" style="136" width="12.28515625"/>
    <col customWidth="1" min="1802" max="1803" style="136" width="9.5703125"/>
    <col customWidth="1" min="1804" max="1804" style="136" width="12"/>
    <col customWidth="1" min="1805" max="1805" style="136" width="12.5703125"/>
    <col customWidth="1" min="1806" max="1806" style="136" width="11"/>
    <col customWidth="1" min="1807" max="1807" style="136" width="11.28515625"/>
    <col min="1808" max="1812" style="136" width="9.140625"/>
    <col customWidth="1" min="1813" max="1813" style="136" width="9.140625"/>
    <col min="1814" max="2047" style="136" width="9.140625"/>
    <col customWidth="1" min="2048" max="2048" style="136" width="88.85546875"/>
    <col customWidth="1" min="2049" max="2049" style="136" width="9.5703125"/>
    <col customWidth="1" min="2050" max="2050" style="136" width="12.85546875"/>
    <col customWidth="1" min="2051" max="2051" style="136" width="12.28515625"/>
    <col customWidth="1" min="2052" max="2052" style="136" width="10.28515625"/>
    <col customWidth="1" min="2053" max="2053" style="136" width="8.7109375"/>
    <col customWidth="1" min="2054" max="2054" style="136" width="11"/>
    <col customWidth="1" min="2055" max="2055" style="136" width="9.42578125"/>
    <col customWidth="1" min="2056" max="2056" style="136" width="10.42578125"/>
    <col customWidth="1" min="2057" max="2057" style="136" width="12.28515625"/>
    <col customWidth="1" min="2058" max="2059" style="136" width="9.5703125"/>
    <col customWidth="1" min="2060" max="2060" style="136" width="12"/>
    <col customWidth="1" min="2061" max="2061" style="136" width="12.5703125"/>
    <col customWidth="1" min="2062" max="2062" style="136" width="11"/>
    <col customWidth="1" min="2063" max="2063" style="136" width="11.28515625"/>
    <col min="2064" max="2068" style="136" width="9.140625"/>
    <col customWidth="1" min="2069" max="2069" style="136" width="9.140625"/>
    <col min="2070" max="2303" style="136" width="9.140625"/>
    <col customWidth="1" min="2304" max="2304" style="136" width="88.85546875"/>
    <col customWidth="1" min="2305" max="2305" style="136" width="9.5703125"/>
    <col customWidth="1" min="2306" max="2306" style="136" width="12.85546875"/>
    <col customWidth="1" min="2307" max="2307" style="136" width="12.28515625"/>
    <col customWidth="1" min="2308" max="2308" style="136" width="10.28515625"/>
    <col customWidth="1" min="2309" max="2309" style="136" width="8.7109375"/>
    <col customWidth="1" min="2310" max="2310" style="136" width="11"/>
    <col customWidth="1" min="2311" max="2311" style="136" width="9.42578125"/>
    <col customWidth="1" min="2312" max="2312" style="136" width="10.42578125"/>
    <col customWidth="1" min="2313" max="2313" style="136" width="12.28515625"/>
    <col customWidth="1" min="2314" max="2315" style="136" width="9.5703125"/>
    <col customWidth="1" min="2316" max="2316" style="136" width="12"/>
    <col customWidth="1" min="2317" max="2317" style="136" width="12.5703125"/>
    <col customWidth="1" min="2318" max="2318" style="136" width="11"/>
    <col customWidth="1" min="2319" max="2319" style="136" width="11.28515625"/>
    <col min="2320" max="2324" style="136" width="9.140625"/>
    <col customWidth="1" min="2325" max="2325" style="136" width="9.140625"/>
    <col min="2326" max="2559" style="136" width="9.140625"/>
    <col customWidth="1" min="2560" max="2560" style="136" width="88.85546875"/>
    <col customWidth="1" min="2561" max="2561" style="136" width="9.5703125"/>
    <col customWidth="1" min="2562" max="2562" style="136" width="12.85546875"/>
    <col customWidth="1" min="2563" max="2563" style="136" width="12.28515625"/>
    <col customWidth="1" min="2564" max="2564" style="136" width="10.28515625"/>
    <col customWidth="1" min="2565" max="2565" style="136" width="8.7109375"/>
    <col customWidth="1" min="2566" max="2566" style="136" width="11"/>
    <col customWidth="1" min="2567" max="2567" style="136" width="9.42578125"/>
    <col customWidth="1" min="2568" max="2568" style="136" width="10.42578125"/>
    <col customWidth="1" min="2569" max="2569" style="136" width="12.28515625"/>
    <col customWidth="1" min="2570" max="2571" style="136" width="9.5703125"/>
    <col customWidth="1" min="2572" max="2572" style="136" width="12"/>
    <col customWidth="1" min="2573" max="2573" style="136" width="12.5703125"/>
    <col customWidth="1" min="2574" max="2574" style="136" width="11"/>
    <col customWidth="1" min="2575" max="2575" style="136" width="11.28515625"/>
    <col min="2576" max="2580" style="136" width="9.140625"/>
    <col customWidth="1" min="2581" max="2581" style="136" width="9.140625"/>
    <col min="2582" max="2815" style="136" width="9.140625"/>
    <col customWidth="1" min="2816" max="2816" style="136" width="88.85546875"/>
    <col customWidth="1" min="2817" max="2817" style="136" width="9.5703125"/>
    <col customWidth="1" min="2818" max="2818" style="136" width="12.85546875"/>
    <col customWidth="1" min="2819" max="2819" style="136" width="12.28515625"/>
    <col customWidth="1" min="2820" max="2820" style="136" width="10.28515625"/>
    <col customWidth="1" min="2821" max="2821" style="136" width="8.7109375"/>
    <col customWidth="1" min="2822" max="2822" style="136" width="11"/>
    <col customWidth="1" min="2823" max="2823" style="136" width="9.42578125"/>
    <col customWidth="1" min="2824" max="2824" style="136" width="10.42578125"/>
    <col customWidth="1" min="2825" max="2825" style="136" width="12.28515625"/>
    <col customWidth="1" min="2826" max="2827" style="136" width="9.5703125"/>
    <col customWidth="1" min="2828" max="2828" style="136" width="12"/>
    <col customWidth="1" min="2829" max="2829" style="136" width="12.5703125"/>
    <col customWidth="1" min="2830" max="2830" style="136" width="11"/>
    <col customWidth="1" min="2831" max="2831" style="136" width="11.28515625"/>
    <col min="2832" max="2836" style="136" width="9.140625"/>
    <col customWidth="1" min="2837" max="2837" style="136" width="9.140625"/>
    <col min="2838" max="3071" style="136" width="9.140625"/>
    <col customWidth="1" min="3072" max="3072" style="136" width="88.85546875"/>
    <col customWidth="1" min="3073" max="3073" style="136" width="9.5703125"/>
    <col customWidth="1" min="3074" max="3074" style="136" width="12.85546875"/>
    <col customWidth="1" min="3075" max="3075" style="136" width="12.28515625"/>
    <col customWidth="1" min="3076" max="3076" style="136" width="10.28515625"/>
    <col customWidth="1" min="3077" max="3077" style="136" width="8.7109375"/>
    <col customWidth="1" min="3078" max="3078" style="136" width="11"/>
    <col customWidth="1" min="3079" max="3079" style="136" width="9.42578125"/>
    <col customWidth="1" min="3080" max="3080" style="136" width="10.42578125"/>
    <col customWidth="1" min="3081" max="3081" style="136" width="12.28515625"/>
    <col customWidth="1" min="3082" max="3083" style="136" width="9.5703125"/>
    <col customWidth="1" min="3084" max="3084" style="136" width="12"/>
    <col customWidth="1" min="3085" max="3085" style="136" width="12.5703125"/>
    <col customWidth="1" min="3086" max="3086" style="136" width="11"/>
    <col customWidth="1" min="3087" max="3087" style="136" width="11.28515625"/>
    <col min="3088" max="3092" style="136" width="9.140625"/>
    <col customWidth="1" min="3093" max="3093" style="136" width="9.140625"/>
    <col min="3094" max="3327" style="136" width="9.140625"/>
    <col customWidth="1" min="3328" max="3328" style="136" width="88.85546875"/>
    <col customWidth="1" min="3329" max="3329" style="136" width="9.5703125"/>
    <col customWidth="1" min="3330" max="3330" style="136" width="12.85546875"/>
    <col customWidth="1" min="3331" max="3331" style="136" width="12.28515625"/>
    <col customWidth="1" min="3332" max="3332" style="136" width="10.28515625"/>
    <col customWidth="1" min="3333" max="3333" style="136" width="8.7109375"/>
    <col customWidth="1" min="3334" max="3334" style="136" width="11"/>
    <col customWidth="1" min="3335" max="3335" style="136" width="9.42578125"/>
    <col customWidth="1" min="3336" max="3336" style="136" width="10.42578125"/>
    <col customWidth="1" min="3337" max="3337" style="136" width="12.28515625"/>
    <col customWidth="1" min="3338" max="3339" style="136" width="9.5703125"/>
    <col customWidth="1" min="3340" max="3340" style="136" width="12"/>
    <col customWidth="1" min="3341" max="3341" style="136" width="12.5703125"/>
    <col customWidth="1" min="3342" max="3342" style="136" width="11"/>
    <col customWidth="1" min="3343" max="3343" style="136" width="11.28515625"/>
    <col min="3344" max="3348" style="136" width="9.140625"/>
    <col customWidth="1" min="3349" max="3349" style="136" width="9.140625"/>
    <col min="3350" max="3583" style="136" width="9.140625"/>
    <col customWidth="1" min="3584" max="3584" style="136" width="88.85546875"/>
    <col customWidth="1" min="3585" max="3585" style="136" width="9.5703125"/>
    <col customWidth="1" min="3586" max="3586" style="136" width="12.85546875"/>
    <col customWidth="1" min="3587" max="3587" style="136" width="12.28515625"/>
    <col customWidth="1" min="3588" max="3588" style="136" width="10.28515625"/>
    <col customWidth="1" min="3589" max="3589" style="136" width="8.7109375"/>
    <col customWidth="1" min="3590" max="3590" style="136" width="11"/>
    <col customWidth="1" min="3591" max="3591" style="136" width="9.42578125"/>
    <col customWidth="1" min="3592" max="3592" style="136" width="10.42578125"/>
    <col customWidth="1" min="3593" max="3593" style="136" width="12.28515625"/>
    <col customWidth="1" min="3594" max="3595" style="136" width="9.5703125"/>
    <col customWidth="1" min="3596" max="3596" style="136" width="12"/>
    <col customWidth="1" min="3597" max="3597" style="136" width="12.5703125"/>
    <col customWidth="1" min="3598" max="3598" style="136" width="11"/>
    <col customWidth="1" min="3599" max="3599" style="136" width="11.28515625"/>
    <col min="3600" max="3604" style="136" width="9.140625"/>
    <col customWidth="1" min="3605" max="3605" style="136" width="9.140625"/>
    <col min="3606" max="3839" style="136" width="9.140625"/>
    <col customWidth="1" min="3840" max="3840" style="136" width="88.85546875"/>
    <col customWidth="1" min="3841" max="3841" style="136" width="9.5703125"/>
    <col customWidth="1" min="3842" max="3842" style="136" width="12.85546875"/>
    <col customWidth="1" min="3843" max="3843" style="136" width="12.28515625"/>
    <col customWidth="1" min="3844" max="3844" style="136" width="10.28515625"/>
    <col customWidth="1" min="3845" max="3845" style="136" width="8.7109375"/>
    <col customWidth="1" min="3846" max="3846" style="136" width="11"/>
    <col customWidth="1" min="3847" max="3847" style="136" width="9.42578125"/>
    <col customWidth="1" min="3848" max="3848" style="136" width="10.42578125"/>
    <col customWidth="1" min="3849" max="3849" style="136" width="12.28515625"/>
    <col customWidth="1" min="3850" max="3851" style="136" width="9.5703125"/>
    <col customWidth="1" min="3852" max="3852" style="136" width="12"/>
    <col customWidth="1" min="3853" max="3853" style="136" width="12.5703125"/>
    <col customWidth="1" min="3854" max="3854" style="136" width="11"/>
    <col customWidth="1" min="3855" max="3855" style="136" width="11.28515625"/>
    <col min="3856" max="3860" style="136" width="9.140625"/>
    <col customWidth="1" min="3861" max="3861" style="136" width="9.140625"/>
    <col min="3862" max="4095" style="136" width="9.140625"/>
    <col customWidth="1" min="4096" max="4096" style="136" width="88.85546875"/>
    <col customWidth="1" min="4097" max="4097" style="136" width="9.5703125"/>
    <col customWidth="1" min="4098" max="4098" style="136" width="12.85546875"/>
    <col customWidth="1" min="4099" max="4099" style="136" width="12.28515625"/>
    <col customWidth="1" min="4100" max="4100" style="136" width="10.28515625"/>
    <col customWidth="1" min="4101" max="4101" style="136" width="8.7109375"/>
    <col customWidth="1" min="4102" max="4102" style="136" width="11"/>
    <col customWidth="1" min="4103" max="4103" style="136" width="9.42578125"/>
    <col customWidth="1" min="4104" max="4104" style="136" width="10.42578125"/>
    <col customWidth="1" min="4105" max="4105" style="136" width="12.28515625"/>
    <col customWidth="1" min="4106" max="4107" style="136" width="9.5703125"/>
    <col customWidth="1" min="4108" max="4108" style="136" width="12"/>
    <col customWidth="1" min="4109" max="4109" style="136" width="12.5703125"/>
    <col customWidth="1" min="4110" max="4110" style="136" width="11"/>
    <col customWidth="1" min="4111" max="4111" style="136" width="11.28515625"/>
    <col min="4112" max="4116" style="136" width="9.140625"/>
    <col customWidth="1" min="4117" max="4117" style="136" width="9.140625"/>
    <col min="4118" max="4351" style="136" width="9.140625"/>
    <col customWidth="1" min="4352" max="4352" style="136" width="88.85546875"/>
    <col customWidth="1" min="4353" max="4353" style="136" width="9.5703125"/>
    <col customWidth="1" min="4354" max="4354" style="136" width="12.85546875"/>
    <col customWidth="1" min="4355" max="4355" style="136" width="12.28515625"/>
    <col customWidth="1" min="4356" max="4356" style="136" width="10.28515625"/>
    <col customWidth="1" min="4357" max="4357" style="136" width="8.7109375"/>
    <col customWidth="1" min="4358" max="4358" style="136" width="11"/>
    <col customWidth="1" min="4359" max="4359" style="136" width="9.42578125"/>
    <col customWidth="1" min="4360" max="4360" style="136" width="10.42578125"/>
    <col customWidth="1" min="4361" max="4361" style="136" width="12.28515625"/>
    <col customWidth="1" min="4362" max="4363" style="136" width="9.5703125"/>
    <col customWidth="1" min="4364" max="4364" style="136" width="12"/>
    <col customWidth="1" min="4365" max="4365" style="136" width="12.5703125"/>
    <col customWidth="1" min="4366" max="4366" style="136" width="11"/>
    <col customWidth="1" min="4367" max="4367" style="136" width="11.28515625"/>
    <col min="4368" max="4372" style="136" width="9.140625"/>
    <col customWidth="1" min="4373" max="4373" style="136" width="9.140625"/>
    <col min="4374" max="4607" style="136" width="9.140625"/>
    <col customWidth="1" min="4608" max="4608" style="136" width="88.85546875"/>
    <col customWidth="1" min="4609" max="4609" style="136" width="9.5703125"/>
    <col customWidth="1" min="4610" max="4610" style="136" width="12.85546875"/>
    <col customWidth="1" min="4611" max="4611" style="136" width="12.28515625"/>
    <col customWidth="1" min="4612" max="4612" style="136" width="10.28515625"/>
    <col customWidth="1" min="4613" max="4613" style="136" width="8.7109375"/>
    <col customWidth="1" min="4614" max="4614" style="136" width="11"/>
    <col customWidth="1" min="4615" max="4615" style="136" width="9.42578125"/>
    <col customWidth="1" min="4616" max="4616" style="136" width="10.42578125"/>
    <col customWidth="1" min="4617" max="4617" style="136" width="12.28515625"/>
    <col customWidth="1" min="4618" max="4619" style="136" width="9.5703125"/>
    <col customWidth="1" min="4620" max="4620" style="136" width="12"/>
    <col customWidth="1" min="4621" max="4621" style="136" width="12.5703125"/>
    <col customWidth="1" min="4622" max="4622" style="136" width="11"/>
    <col customWidth="1" min="4623" max="4623" style="136" width="11.28515625"/>
    <col min="4624" max="4628" style="136" width="9.140625"/>
    <col customWidth="1" min="4629" max="4629" style="136" width="9.140625"/>
    <col min="4630" max="4863" style="136" width="9.140625"/>
    <col customWidth="1" min="4864" max="4864" style="136" width="88.85546875"/>
    <col customWidth="1" min="4865" max="4865" style="136" width="9.5703125"/>
    <col customWidth="1" min="4866" max="4866" style="136" width="12.85546875"/>
    <col customWidth="1" min="4867" max="4867" style="136" width="12.28515625"/>
    <col customWidth="1" min="4868" max="4868" style="136" width="10.28515625"/>
    <col customWidth="1" min="4869" max="4869" style="136" width="8.7109375"/>
    <col customWidth="1" min="4870" max="4870" style="136" width="11"/>
    <col customWidth="1" min="4871" max="4871" style="136" width="9.42578125"/>
    <col customWidth="1" min="4872" max="4872" style="136" width="10.42578125"/>
    <col customWidth="1" min="4873" max="4873" style="136" width="12.28515625"/>
    <col customWidth="1" min="4874" max="4875" style="136" width="9.5703125"/>
    <col customWidth="1" min="4876" max="4876" style="136" width="12"/>
    <col customWidth="1" min="4877" max="4877" style="136" width="12.5703125"/>
    <col customWidth="1" min="4878" max="4878" style="136" width="11"/>
    <col customWidth="1" min="4879" max="4879" style="136" width="11.28515625"/>
    <col min="4880" max="4884" style="136" width="9.140625"/>
    <col customWidth="1" min="4885" max="4885" style="136" width="9.140625"/>
    <col min="4886" max="5119" style="136" width="9.140625"/>
    <col customWidth="1" min="5120" max="5120" style="136" width="88.85546875"/>
    <col customWidth="1" min="5121" max="5121" style="136" width="9.5703125"/>
    <col customWidth="1" min="5122" max="5122" style="136" width="12.85546875"/>
    <col customWidth="1" min="5123" max="5123" style="136" width="12.28515625"/>
    <col customWidth="1" min="5124" max="5124" style="136" width="10.28515625"/>
    <col customWidth="1" min="5125" max="5125" style="136" width="8.7109375"/>
    <col customWidth="1" min="5126" max="5126" style="136" width="11"/>
    <col customWidth="1" min="5127" max="5127" style="136" width="9.42578125"/>
    <col customWidth="1" min="5128" max="5128" style="136" width="10.42578125"/>
    <col customWidth="1" min="5129" max="5129" style="136" width="12.28515625"/>
    <col customWidth="1" min="5130" max="5131" style="136" width="9.5703125"/>
    <col customWidth="1" min="5132" max="5132" style="136" width="12"/>
    <col customWidth="1" min="5133" max="5133" style="136" width="12.5703125"/>
    <col customWidth="1" min="5134" max="5134" style="136" width="11"/>
    <col customWidth="1" min="5135" max="5135" style="136" width="11.28515625"/>
    <col min="5136" max="5140" style="136" width="9.140625"/>
    <col customWidth="1" min="5141" max="5141" style="136" width="9.140625"/>
    <col min="5142" max="5375" style="136" width="9.140625"/>
    <col customWidth="1" min="5376" max="5376" style="136" width="88.85546875"/>
    <col customWidth="1" min="5377" max="5377" style="136" width="9.5703125"/>
    <col customWidth="1" min="5378" max="5378" style="136" width="12.85546875"/>
    <col customWidth="1" min="5379" max="5379" style="136" width="12.28515625"/>
    <col customWidth="1" min="5380" max="5380" style="136" width="10.28515625"/>
    <col customWidth="1" min="5381" max="5381" style="136" width="8.7109375"/>
    <col customWidth="1" min="5382" max="5382" style="136" width="11"/>
    <col customWidth="1" min="5383" max="5383" style="136" width="9.42578125"/>
    <col customWidth="1" min="5384" max="5384" style="136" width="10.42578125"/>
    <col customWidth="1" min="5385" max="5385" style="136" width="12.28515625"/>
    <col customWidth="1" min="5386" max="5387" style="136" width="9.5703125"/>
    <col customWidth="1" min="5388" max="5388" style="136" width="12"/>
    <col customWidth="1" min="5389" max="5389" style="136" width="12.5703125"/>
    <col customWidth="1" min="5390" max="5390" style="136" width="11"/>
    <col customWidth="1" min="5391" max="5391" style="136" width="11.28515625"/>
    <col min="5392" max="5396" style="136" width="9.140625"/>
    <col customWidth="1" min="5397" max="5397" style="136" width="9.140625"/>
    <col min="5398" max="5631" style="136" width="9.140625"/>
    <col customWidth="1" min="5632" max="5632" style="136" width="88.85546875"/>
    <col customWidth="1" min="5633" max="5633" style="136" width="9.5703125"/>
    <col customWidth="1" min="5634" max="5634" style="136" width="12.85546875"/>
    <col customWidth="1" min="5635" max="5635" style="136" width="12.28515625"/>
    <col customWidth="1" min="5636" max="5636" style="136" width="10.28515625"/>
    <col customWidth="1" min="5637" max="5637" style="136" width="8.7109375"/>
    <col customWidth="1" min="5638" max="5638" style="136" width="11"/>
    <col customWidth="1" min="5639" max="5639" style="136" width="9.42578125"/>
    <col customWidth="1" min="5640" max="5640" style="136" width="10.42578125"/>
    <col customWidth="1" min="5641" max="5641" style="136" width="12.28515625"/>
    <col customWidth="1" min="5642" max="5643" style="136" width="9.5703125"/>
    <col customWidth="1" min="5644" max="5644" style="136" width="12"/>
    <col customWidth="1" min="5645" max="5645" style="136" width="12.5703125"/>
    <col customWidth="1" min="5646" max="5646" style="136" width="11"/>
    <col customWidth="1" min="5647" max="5647" style="136" width="11.28515625"/>
    <col min="5648" max="5652" style="136" width="9.140625"/>
    <col customWidth="1" min="5653" max="5653" style="136" width="9.140625"/>
    <col min="5654" max="5887" style="136" width="9.140625"/>
    <col customWidth="1" min="5888" max="5888" style="136" width="88.85546875"/>
    <col customWidth="1" min="5889" max="5889" style="136" width="9.5703125"/>
    <col customWidth="1" min="5890" max="5890" style="136" width="12.85546875"/>
    <col customWidth="1" min="5891" max="5891" style="136" width="12.28515625"/>
    <col customWidth="1" min="5892" max="5892" style="136" width="10.28515625"/>
    <col customWidth="1" min="5893" max="5893" style="136" width="8.7109375"/>
    <col customWidth="1" min="5894" max="5894" style="136" width="11"/>
    <col customWidth="1" min="5895" max="5895" style="136" width="9.42578125"/>
    <col customWidth="1" min="5896" max="5896" style="136" width="10.42578125"/>
    <col customWidth="1" min="5897" max="5897" style="136" width="12.28515625"/>
    <col customWidth="1" min="5898" max="5899" style="136" width="9.5703125"/>
    <col customWidth="1" min="5900" max="5900" style="136" width="12"/>
    <col customWidth="1" min="5901" max="5901" style="136" width="12.5703125"/>
    <col customWidth="1" min="5902" max="5902" style="136" width="11"/>
    <col customWidth="1" min="5903" max="5903" style="136" width="11.28515625"/>
    <col min="5904" max="5908" style="136" width="9.140625"/>
    <col customWidth="1" min="5909" max="5909" style="136" width="9.140625"/>
    <col min="5910" max="6143" style="136" width="9.140625"/>
    <col customWidth="1" min="6144" max="6144" style="136" width="88.85546875"/>
    <col customWidth="1" min="6145" max="6145" style="136" width="9.5703125"/>
    <col customWidth="1" min="6146" max="6146" style="136" width="12.85546875"/>
    <col customWidth="1" min="6147" max="6147" style="136" width="12.28515625"/>
    <col customWidth="1" min="6148" max="6148" style="136" width="10.28515625"/>
    <col customWidth="1" min="6149" max="6149" style="136" width="8.7109375"/>
    <col customWidth="1" min="6150" max="6150" style="136" width="11"/>
    <col customWidth="1" min="6151" max="6151" style="136" width="9.42578125"/>
    <col customWidth="1" min="6152" max="6152" style="136" width="10.42578125"/>
    <col customWidth="1" min="6153" max="6153" style="136" width="12.28515625"/>
    <col customWidth="1" min="6154" max="6155" style="136" width="9.5703125"/>
    <col customWidth="1" min="6156" max="6156" style="136" width="12"/>
    <col customWidth="1" min="6157" max="6157" style="136" width="12.5703125"/>
    <col customWidth="1" min="6158" max="6158" style="136" width="11"/>
    <col customWidth="1" min="6159" max="6159" style="136" width="11.28515625"/>
    <col min="6160" max="6164" style="136" width="9.140625"/>
    <col customWidth="1" min="6165" max="6165" style="136" width="9.140625"/>
    <col min="6166" max="6399" style="136" width="9.140625"/>
    <col customWidth="1" min="6400" max="6400" style="136" width="88.85546875"/>
    <col customWidth="1" min="6401" max="6401" style="136" width="9.5703125"/>
    <col customWidth="1" min="6402" max="6402" style="136" width="12.85546875"/>
    <col customWidth="1" min="6403" max="6403" style="136" width="12.28515625"/>
    <col customWidth="1" min="6404" max="6404" style="136" width="10.28515625"/>
    <col customWidth="1" min="6405" max="6405" style="136" width="8.7109375"/>
    <col customWidth="1" min="6406" max="6406" style="136" width="11"/>
    <col customWidth="1" min="6407" max="6407" style="136" width="9.42578125"/>
    <col customWidth="1" min="6408" max="6408" style="136" width="10.42578125"/>
    <col customWidth="1" min="6409" max="6409" style="136" width="12.28515625"/>
    <col customWidth="1" min="6410" max="6411" style="136" width="9.5703125"/>
    <col customWidth="1" min="6412" max="6412" style="136" width="12"/>
    <col customWidth="1" min="6413" max="6413" style="136" width="12.5703125"/>
    <col customWidth="1" min="6414" max="6414" style="136" width="11"/>
    <col customWidth="1" min="6415" max="6415" style="136" width="11.28515625"/>
    <col min="6416" max="6420" style="136" width="9.140625"/>
    <col customWidth="1" min="6421" max="6421" style="136" width="9.140625"/>
    <col min="6422" max="6655" style="136" width="9.140625"/>
    <col customWidth="1" min="6656" max="6656" style="136" width="88.85546875"/>
    <col customWidth="1" min="6657" max="6657" style="136" width="9.5703125"/>
    <col customWidth="1" min="6658" max="6658" style="136" width="12.85546875"/>
    <col customWidth="1" min="6659" max="6659" style="136" width="12.28515625"/>
    <col customWidth="1" min="6660" max="6660" style="136" width="10.28515625"/>
    <col customWidth="1" min="6661" max="6661" style="136" width="8.7109375"/>
    <col customWidth="1" min="6662" max="6662" style="136" width="11"/>
    <col customWidth="1" min="6663" max="6663" style="136" width="9.42578125"/>
    <col customWidth="1" min="6664" max="6664" style="136" width="10.42578125"/>
    <col customWidth="1" min="6665" max="6665" style="136" width="12.28515625"/>
    <col customWidth="1" min="6666" max="6667" style="136" width="9.5703125"/>
    <col customWidth="1" min="6668" max="6668" style="136" width="12"/>
    <col customWidth="1" min="6669" max="6669" style="136" width="12.5703125"/>
    <col customWidth="1" min="6670" max="6670" style="136" width="11"/>
    <col customWidth="1" min="6671" max="6671" style="136" width="11.28515625"/>
    <col min="6672" max="6676" style="136" width="9.140625"/>
    <col customWidth="1" min="6677" max="6677" style="136" width="9.140625"/>
    <col min="6678" max="6911" style="136" width="9.140625"/>
    <col customWidth="1" min="6912" max="6912" style="136" width="88.85546875"/>
    <col customWidth="1" min="6913" max="6913" style="136" width="9.5703125"/>
    <col customWidth="1" min="6914" max="6914" style="136" width="12.85546875"/>
    <col customWidth="1" min="6915" max="6915" style="136" width="12.28515625"/>
    <col customWidth="1" min="6916" max="6916" style="136" width="10.28515625"/>
    <col customWidth="1" min="6917" max="6917" style="136" width="8.7109375"/>
    <col customWidth="1" min="6918" max="6918" style="136" width="11"/>
    <col customWidth="1" min="6919" max="6919" style="136" width="9.42578125"/>
    <col customWidth="1" min="6920" max="6920" style="136" width="10.42578125"/>
    <col customWidth="1" min="6921" max="6921" style="136" width="12.28515625"/>
    <col customWidth="1" min="6922" max="6923" style="136" width="9.5703125"/>
    <col customWidth="1" min="6924" max="6924" style="136" width="12"/>
    <col customWidth="1" min="6925" max="6925" style="136" width="12.5703125"/>
    <col customWidth="1" min="6926" max="6926" style="136" width="11"/>
    <col customWidth="1" min="6927" max="6927" style="136" width="11.28515625"/>
    <col min="6928" max="6932" style="136" width="9.140625"/>
    <col customWidth="1" min="6933" max="6933" style="136" width="9.140625"/>
    <col min="6934" max="7167" style="136" width="9.140625"/>
    <col customWidth="1" min="7168" max="7168" style="136" width="88.85546875"/>
    <col customWidth="1" min="7169" max="7169" style="136" width="9.5703125"/>
    <col customWidth="1" min="7170" max="7170" style="136" width="12.85546875"/>
    <col customWidth="1" min="7171" max="7171" style="136" width="12.28515625"/>
    <col customWidth="1" min="7172" max="7172" style="136" width="10.28515625"/>
    <col customWidth="1" min="7173" max="7173" style="136" width="8.7109375"/>
    <col customWidth="1" min="7174" max="7174" style="136" width="11"/>
    <col customWidth="1" min="7175" max="7175" style="136" width="9.42578125"/>
    <col customWidth="1" min="7176" max="7176" style="136" width="10.42578125"/>
    <col customWidth="1" min="7177" max="7177" style="136" width="12.28515625"/>
    <col customWidth="1" min="7178" max="7179" style="136" width="9.5703125"/>
    <col customWidth="1" min="7180" max="7180" style="136" width="12"/>
    <col customWidth="1" min="7181" max="7181" style="136" width="12.5703125"/>
    <col customWidth="1" min="7182" max="7182" style="136" width="11"/>
    <col customWidth="1" min="7183" max="7183" style="136" width="11.28515625"/>
    <col min="7184" max="7188" style="136" width="9.140625"/>
    <col customWidth="1" min="7189" max="7189" style="136" width="9.140625"/>
    <col min="7190" max="7423" style="136" width="9.140625"/>
    <col customWidth="1" min="7424" max="7424" style="136" width="88.85546875"/>
    <col customWidth="1" min="7425" max="7425" style="136" width="9.5703125"/>
    <col customWidth="1" min="7426" max="7426" style="136" width="12.85546875"/>
    <col customWidth="1" min="7427" max="7427" style="136" width="12.28515625"/>
    <col customWidth="1" min="7428" max="7428" style="136" width="10.28515625"/>
    <col customWidth="1" min="7429" max="7429" style="136" width="8.7109375"/>
    <col customWidth="1" min="7430" max="7430" style="136" width="11"/>
    <col customWidth="1" min="7431" max="7431" style="136" width="9.42578125"/>
    <col customWidth="1" min="7432" max="7432" style="136" width="10.42578125"/>
    <col customWidth="1" min="7433" max="7433" style="136" width="12.28515625"/>
    <col customWidth="1" min="7434" max="7435" style="136" width="9.5703125"/>
    <col customWidth="1" min="7436" max="7436" style="136" width="12"/>
    <col customWidth="1" min="7437" max="7437" style="136" width="12.5703125"/>
    <col customWidth="1" min="7438" max="7438" style="136" width="11"/>
    <col customWidth="1" min="7439" max="7439" style="136" width="11.28515625"/>
    <col min="7440" max="7444" style="136" width="9.140625"/>
    <col customWidth="1" min="7445" max="7445" style="136" width="9.140625"/>
    <col min="7446" max="7679" style="136" width="9.140625"/>
    <col customWidth="1" min="7680" max="7680" style="136" width="88.85546875"/>
    <col customWidth="1" min="7681" max="7681" style="136" width="9.5703125"/>
    <col customWidth="1" min="7682" max="7682" style="136" width="12.85546875"/>
    <col customWidth="1" min="7683" max="7683" style="136" width="12.28515625"/>
    <col customWidth="1" min="7684" max="7684" style="136" width="10.28515625"/>
    <col customWidth="1" min="7685" max="7685" style="136" width="8.7109375"/>
    <col customWidth="1" min="7686" max="7686" style="136" width="11"/>
    <col customWidth="1" min="7687" max="7687" style="136" width="9.42578125"/>
    <col customWidth="1" min="7688" max="7688" style="136" width="10.42578125"/>
    <col customWidth="1" min="7689" max="7689" style="136" width="12.28515625"/>
    <col customWidth="1" min="7690" max="7691" style="136" width="9.5703125"/>
    <col customWidth="1" min="7692" max="7692" style="136" width="12"/>
    <col customWidth="1" min="7693" max="7693" style="136" width="12.5703125"/>
    <col customWidth="1" min="7694" max="7694" style="136" width="11"/>
    <col customWidth="1" min="7695" max="7695" style="136" width="11.28515625"/>
    <col min="7696" max="7700" style="136" width="9.140625"/>
    <col customWidth="1" min="7701" max="7701" style="136" width="9.140625"/>
    <col min="7702" max="7935" style="136" width="9.140625"/>
    <col customWidth="1" min="7936" max="7936" style="136" width="88.85546875"/>
    <col customWidth="1" min="7937" max="7937" style="136" width="9.5703125"/>
    <col customWidth="1" min="7938" max="7938" style="136" width="12.85546875"/>
    <col customWidth="1" min="7939" max="7939" style="136" width="12.28515625"/>
    <col customWidth="1" min="7940" max="7940" style="136" width="10.28515625"/>
    <col customWidth="1" min="7941" max="7941" style="136" width="8.7109375"/>
    <col customWidth="1" min="7942" max="7942" style="136" width="11"/>
    <col customWidth="1" min="7943" max="7943" style="136" width="9.42578125"/>
    <col customWidth="1" min="7944" max="7944" style="136" width="10.42578125"/>
    <col customWidth="1" min="7945" max="7945" style="136" width="12.28515625"/>
    <col customWidth="1" min="7946" max="7947" style="136" width="9.5703125"/>
    <col customWidth="1" min="7948" max="7948" style="136" width="12"/>
    <col customWidth="1" min="7949" max="7949" style="136" width="12.5703125"/>
    <col customWidth="1" min="7950" max="7950" style="136" width="11"/>
    <col customWidth="1" min="7951" max="7951" style="136" width="11.28515625"/>
    <col min="7952" max="7956" style="136" width="9.140625"/>
    <col customWidth="1" min="7957" max="7957" style="136" width="9.140625"/>
    <col min="7958" max="8191" style="136" width="9.140625"/>
    <col customWidth="1" min="8192" max="8192" style="136" width="88.85546875"/>
    <col customWidth="1" min="8193" max="8193" style="136" width="9.5703125"/>
    <col customWidth="1" min="8194" max="8194" style="136" width="12.85546875"/>
    <col customWidth="1" min="8195" max="8195" style="136" width="12.28515625"/>
    <col customWidth="1" min="8196" max="8196" style="136" width="10.28515625"/>
    <col customWidth="1" min="8197" max="8197" style="136" width="8.7109375"/>
    <col customWidth="1" min="8198" max="8198" style="136" width="11"/>
    <col customWidth="1" min="8199" max="8199" style="136" width="9.42578125"/>
    <col customWidth="1" min="8200" max="8200" style="136" width="10.42578125"/>
    <col customWidth="1" min="8201" max="8201" style="136" width="12.28515625"/>
    <col customWidth="1" min="8202" max="8203" style="136" width="9.5703125"/>
    <col customWidth="1" min="8204" max="8204" style="136" width="12"/>
    <col customWidth="1" min="8205" max="8205" style="136" width="12.5703125"/>
    <col customWidth="1" min="8206" max="8206" style="136" width="11"/>
    <col customWidth="1" min="8207" max="8207" style="136" width="11.28515625"/>
    <col min="8208" max="8212" style="136" width="9.140625"/>
    <col customWidth="1" min="8213" max="8213" style="136" width="9.140625"/>
    <col min="8214" max="8447" style="136" width="9.140625"/>
    <col customWidth="1" min="8448" max="8448" style="136" width="88.85546875"/>
    <col customWidth="1" min="8449" max="8449" style="136" width="9.5703125"/>
    <col customWidth="1" min="8450" max="8450" style="136" width="12.85546875"/>
    <col customWidth="1" min="8451" max="8451" style="136" width="12.28515625"/>
    <col customWidth="1" min="8452" max="8452" style="136" width="10.28515625"/>
    <col customWidth="1" min="8453" max="8453" style="136" width="8.7109375"/>
    <col customWidth="1" min="8454" max="8454" style="136" width="11"/>
    <col customWidth="1" min="8455" max="8455" style="136" width="9.42578125"/>
    <col customWidth="1" min="8456" max="8456" style="136" width="10.42578125"/>
    <col customWidth="1" min="8457" max="8457" style="136" width="12.28515625"/>
    <col customWidth="1" min="8458" max="8459" style="136" width="9.5703125"/>
    <col customWidth="1" min="8460" max="8460" style="136" width="12"/>
    <col customWidth="1" min="8461" max="8461" style="136" width="12.5703125"/>
    <col customWidth="1" min="8462" max="8462" style="136" width="11"/>
    <col customWidth="1" min="8463" max="8463" style="136" width="11.28515625"/>
    <col min="8464" max="8468" style="136" width="9.140625"/>
    <col customWidth="1" min="8469" max="8469" style="136" width="9.140625"/>
    <col min="8470" max="8703" style="136" width="9.140625"/>
    <col customWidth="1" min="8704" max="8704" style="136" width="88.85546875"/>
    <col customWidth="1" min="8705" max="8705" style="136" width="9.5703125"/>
    <col customWidth="1" min="8706" max="8706" style="136" width="12.85546875"/>
    <col customWidth="1" min="8707" max="8707" style="136" width="12.28515625"/>
    <col customWidth="1" min="8708" max="8708" style="136" width="10.28515625"/>
    <col customWidth="1" min="8709" max="8709" style="136" width="8.7109375"/>
    <col customWidth="1" min="8710" max="8710" style="136" width="11"/>
    <col customWidth="1" min="8711" max="8711" style="136" width="9.42578125"/>
    <col customWidth="1" min="8712" max="8712" style="136" width="10.42578125"/>
    <col customWidth="1" min="8713" max="8713" style="136" width="12.28515625"/>
    <col customWidth="1" min="8714" max="8715" style="136" width="9.5703125"/>
    <col customWidth="1" min="8716" max="8716" style="136" width="12"/>
    <col customWidth="1" min="8717" max="8717" style="136" width="12.5703125"/>
    <col customWidth="1" min="8718" max="8718" style="136" width="11"/>
    <col customWidth="1" min="8719" max="8719" style="136" width="11.28515625"/>
    <col min="8720" max="8724" style="136" width="9.140625"/>
    <col customWidth="1" min="8725" max="8725" style="136" width="9.140625"/>
    <col min="8726" max="8959" style="136" width="9.140625"/>
    <col customWidth="1" min="8960" max="8960" style="136" width="88.85546875"/>
    <col customWidth="1" min="8961" max="8961" style="136" width="9.5703125"/>
    <col customWidth="1" min="8962" max="8962" style="136" width="12.85546875"/>
    <col customWidth="1" min="8963" max="8963" style="136" width="12.28515625"/>
    <col customWidth="1" min="8964" max="8964" style="136" width="10.28515625"/>
    <col customWidth="1" min="8965" max="8965" style="136" width="8.7109375"/>
    <col customWidth="1" min="8966" max="8966" style="136" width="11"/>
    <col customWidth="1" min="8967" max="8967" style="136" width="9.42578125"/>
    <col customWidth="1" min="8968" max="8968" style="136" width="10.42578125"/>
    <col customWidth="1" min="8969" max="8969" style="136" width="12.28515625"/>
    <col customWidth="1" min="8970" max="8971" style="136" width="9.5703125"/>
    <col customWidth="1" min="8972" max="8972" style="136" width="12"/>
    <col customWidth="1" min="8973" max="8973" style="136" width="12.5703125"/>
    <col customWidth="1" min="8974" max="8974" style="136" width="11"/>
    <col customWidth="1" min="8975" max="8975" style="136" width="11.28515625"/>
    <col min="8976" max="8980" style="136" width="9.140625"/>
    <col customWidth="1" min="8981" max="8981" style="136" width="9.140625"/>
    <col min="8982" max="9215" style="136" width="9.140625"/>
    <col customWidth="1" min="9216" max="9216" style="136" width="88.85546875"/>
    <col customWidth="1" min="9217" max="9217" style="136" width="9.5703125"/>
    <col customWidth="1" min="9218" max="9218" style="136" width="12.85546875"/>
    <col customWidth="1" min="9219" max="9219" style="136" width="12.28515625"/>
    <col customWidth="1" min="9220" max="9220" style="136" width="10.28515625"/>
    <col customWidth="1" min="9221" max="9221" style="136" width="8.7109375"/>
    <col customWidth="1" min="9222" max="9222" style="136" width="11"/>
    <col customWidth="1" min="9223" max="9223" style="136" width="9.42578125"/>
    <col customWidth="1" min="9224" max="9224" style="136" width="10.42578125"/>
    <col customWidth="1" min="9225" max="9225" style="136" width="12.28515625"/>
    <col customWidth="1" min="9226" max="9227" style="136" width="9.5703125"/>
    <col customWidth="1" min="9228" max="9228" style="136" width="12"/>
    <col customWidth="1" min="9229" max="9229" style="136" width="12.5703125"/>
    <col customWidth="1" min="9230" max="9230" style="136" width="11"/>
    <col customWidth="1" min="9231" max="9231" style="136" width="11.28515625"/>
    <col min="9232" max="9236" style="136" width="9.140625"/>
    <col customWidth="1" min="9237" max="9237" style="136" width="9.140625"/>
    <col min="9238" max="9471" style="136" width="9.140625"/>
    <col customWidth="1" min="9472" max="9472" style="136" width="88.85546875"/>
    <col customWidth="1" min="9473" max="9473" style="136" width="9.5703125"/>
    <col customWidth="1" min="9474" max="9474" style="136" width="12.85546875"/>
    <col customWidth="1" min="9475" max="9475" style="136" width="12.28515625"/>
    <col customWidth="1" min="9476" max="9476" style="136" width="10.28515625"/>
    <col customWidth="1" min="9477" max="9477" style="136" width="8.7109375"/>
    <col customWidth="1" min="9478" max="9478" style="136" width="11"/>
    <col customWidth="1" min="9479" max="9479" style="136" width="9.42578125"/>
    <col customWidth="1" min="9480" max="9480" style="136" width="10.42578125"/>
    <col customWidth="1" min="9481" max="9481" style="136" width="12.28515625"/>
    <col customWidth="1" min="9482" max="9483" style="136" width="9.5703125"/>
    <col customWidth="1" min="9484" max="9484" style="136" width="12"/>
    <col customWidth="1" min="9485" max="9485" style="136" width="12.5703125"/>
    <col customWidth="1" min="9486" max="9486" style="136" width="11"/>
    <col customWidth="1" min="9487" max="9487" style="136" width="11.28515625"/>
    <col min="9488" max="9492" style="136" width="9.140625"/>
    <col customWidth="1" min="9493" max="9493" style="136" width="9.140625"/>
    <col min="9494" max="9727" style="136" width="9.140625"/>
    <col customWidth="1" min="9728" max="9728" style="136" width="88.85546875"/>
    <col customWidth="1" min="9729" max="9729" style="136" width="9.5703125"/>
    <col customWidth="1" min="9730" max="9730" style="136" width="12.85546875"/>
    <col customWidth="1" min="9731" max="9731" style="136" width="12.28515625"/>
    <col customWidth="1" min="9732" max="9732" style="136" width="10.28515625"/>
    <col customWidth="1" min="9733" max="9733" style="136" width="8.7109375"/>
    <col customWidth="1" min="9734" max="9734" style="136" width="11"/>
    <col customWidth="1" min="9735" max="9735" style="136" width="9.42578125"/>
    <col customWidth="1" min="9736" max="9736" style="136" width="10.42578125"/>
    <col customWidth="1" min="9737" max="9737" style="136" width="12.28515625"/>
    <col customWidth="1" min="9738" max="9739" style="136" width="9.5703125"/>
    <col customWidth="1" min="9740" max="9740" style="136" width="12"/>
    <col customWidth="1" min="9741" max="9741" style="136" width="12.5703125"/>
    <col customWidth="1" min="9742" max="9742" style="136" width="11"/>
    <col customWidth="1" min="9743" max="9743" style="136" width="11.28515625"/>
    <col min="9744" max="9748" style="136" width="9.140625"/>
    <col customWidth="1" min="9749" max="9749" style="136" width="9.140625"/>
    <col min="9750" max="9983" style="136" width="9.140625"/>
    <col customWidth="1" min="9984" max="9984" style="136" width="88.85546875"/>
    <col customWidth="1" min="9985" max="9985" style="136" width="9.5703125"/>
    <col customWidth="1" min="9986" max="9986" style="136" width="12.85546875"/>
    <col customWidth="1" min="9987" max="9987" style="136" width="12.28515625"/>
    <col customWidth="1" min="9988" max="9988" style="136" width="10.28515625"/>
    <col customWidth="1" min="9989" max="9989" style="136" width="8.7109375"/>
    <col customWidth="1" min="9990" max="9990" style="136" width="11"/>
    <col customWidth="1" min="9991" max="9991" style="136" width="9.42578125"/>
    <col customWidth="1" min="9992" max="9992" style="136" width="10.42578125"/>
    <col customWidth="1" min="9993" max="9993" style="136" width="12.28515625"/>
    <col customWidth="1" min="9994" max="9995" style="136" width="9.5703125"/>
    <col customWidth="1" min="9996" max="9996" style="136" width="12"/>
    <col customWidth="1" min="9997" max="9997" style="136" width="12.5703125"/>
    <col customWidth="1" min="9998" max="9998" style="136" width="11"/>
    <col customWidth="1" min="9999" max="9999" style="136" width="11.28515625"/>
    <col min="10000" max="10004" style="136" width="9.140625"/>
    <col customWidth="1" min="10005" max="10005" style="136" width="9.140625"/>
    <col min="10006" max="10239" style="136" width="9.140625"/>
    <col customWidth="1" min="10240" max="10240" style="136" width="88.85546875"/>
    <col customWidth="1" min="10241" max="10241" style="136" width="9.5703125"/>
    <col customWidth="1" min="10242" max="10242" style="136" width="12.85546875"/>
    <col customWidth="1" min="10243" max="10243" style="136" width="12.28515625"/>
    <col customWidth="1" min="10244" max="10244" style="136" width="10.28515625"/>
    <col customWidth="1" min="10245" max="10245" style="136" width="8.7109375"/>
    <col customWidth="1" min="10246" max="10246" style="136" width="11"/>
    <col customWidth="1" min="10247" max="10247" style="136" width="9.42578125"/>
    <col customWidth="1" min="10248" max="10248" style="136" width="10.42578125"/>
    <col customWidth="1" min="10249" max="10249" style="136" width="12.28515625"/>
    <col customWidth="1" min="10250" max="10251" style="136" width="9.5703125"/>
    <col customWidth="1" min="10252" max="10252" style="136" width="12"/>
    <col customWidth="1" min="10253" max="10253" style="136" width="12.5703125"/>
    <col customWidth="1" min="10254" max="10254" style="136" width="11"/>
    <col customWidth="1" min="10255" max="10255" style="136" width="11.28515625"/>
    <col min="10256" max="10260" style="136" width="9.140625"/>
    <col customWidth="1" min="10261" max="10261" style="136" width="9.140625"/>
    <col min="10262" max="10495" style="136" width="9.140625"/>
    <col customWidth="1" min="10496" max="10496" style="136" width="88.85546875"/>
    <col customWidth="1" min="10497" max="10497" style="136" width="9.5703125"/>
    <col customWidth="1" min="10498" max="10498" style="136" width="12.85546875"/>
    <col customWidth="1" min="10499" max="10499" style="136" width="12.28515625"/>
    <col customWidth="1" min="10500" max="10500" style="136" width="10.28515625"/>
    <col customWidth="1" min="10501" max="10501" style="136" width="8.7109375"/>
    <col customWidth="1" min="10502" max="10502" style="136" width="11"/>
    <col customWidth="1" min="10503" max="10503" style="136" width="9.42578125"/>
    <col customWidth="1" min="10504" max="10504" style="136" width="10.42578125"/>
    <col customWidth="1" min="10505" max="10505" style="136" width="12.28515625"/>
    <col customWidth="1" min="10506" max="10507" style="136" width="9.5703125"/>
    <col customWidth="1" min="10508" max="10508" style="136" width="12"/>
    <col customWidth="1" min="10509" max="10509" style="136" width="12.5703125"/>
    <col customWidth="1" min="10510" max="10510" style="136" width="11"/>
    <col customWidth="1" min="10511" max="10511" style="136" width="11.28515625"/>
    <col min="10512" max="10516" style="136" width="9.140625"/>
    <col customWidth="1" min="10517" max="10517" style="136" width="9.140625"/>
    <col min="10518" max="10751" style="136" width="9.140625"/>
    <col customWidth="1" min="10752" max="10752" style="136" width="88.85546875"/>
    <col customWidth="1" min="10753" max="10753" style="136" width="9.5703125"/>
    <col customWidth="1" min="10754" max="10754" style="136" width="12.85546875"/>
    <col customWidth="1" min="10755" max="10755" style="136" width="12.28515625"/>
    <col customWidth="1" min="10756" max="10756" style="136" width="10.28515625"/>
    <col customWidth="1" min="10757" max="10757" style="136" width="8.7109375"/>
    <col customWidth="1" min="10758" max="10758" style="136" width="11"/>
    <col customWidth="1" min="10759" max="10759" style="136" width="9.42578125"/>
    <col customWidth="1" min="10760" max="10760" style="136" width="10.42578125"/>
    <col customWidth="1" min="10761" max="10761" style="136" width="12.28515625"/>
    <col customWidth="1" min="10762" max="10763" style="136" width="9.5703125"/>
    <col customWidth="1" min="10764" max="10764" style="136" width="12"/>
    <col customWidth="1" min="10765" max="10765" style="136" width="12.5703125"/>
    <col customWidth="1" min="10766" max="10766" style="136" width="11"/>
    <col customWidth="1" min="10767" max="10767" style="136" width="11.28515625"/>
    <col min="10768" max="10772" style="136" width="9.140625"/>
    <col customWidth="1" min="10773" max="10773" style="136" width="9.140625"/>
    <col min="10774" max="11007" style="136" width="9.140625"/>
    <col customWidth="1" min="11008" max="11008" style="136" width="88.85546875"/>
    <col customWidth="1" min="11009" max="11009" style="136" width="9.5703125"/>
    <col customWidth="1" min="11010" max="11010" style="136" width="12.85546875"/>
    <col customWidth="1" min="11011" max="11011" style="136" width="12.28515625"/>
    <col customWidth="1" min="11012" max="11012" style="136" width="10.28515625"/>
    <col customWidth="1" min="11013" max="11013" style="136" width="8.7109375"/>
    <col customWidth="1" min="11014" max="11014" style="136" width="11"/>
    <col customWidth="1" min="11015" max="11015" style="136" width="9.42578125"/>
    <col customWidth="1" min="11016" max="11016" style="136" width="10.42578125"/>
    <col customWidth="1" min="11017" max="11017" style="136" width="12.28515625"/>
    <col customWidth="1" min="11018" max="11019" style="136" width="9.5703125"/>
    <col customWidth="1" min="11020" max="11020" style="136" width="12"/>
    <col customWidth="1" min="11021" max="11021" style="136" width="12.5703125"/>
    <col customWidth="1" min="11022" max="11022" style="136" width="11"/>
    <col customWidth="1" min="11023" max="11023" style="136" width="11.28515625"/>
    <col min="11024" max="11028" style="136" width="9.140625"/>
    <col customWidth="1" min="11029" max="11029" style="136" width="9.140625"/>
    <col min="11030" max="11263" style="136" width="9.140625"/>
    <col customWidth="1" min="11264" max="11264" style="136" width="88.85546875"/>
    <col customWidth="1" min="11265" max="11265" style="136" width="9.5703125"/>
    <col customWidth="1" min="11266" max="11266" style="136" width="12.85546875"/>
    <col customWidth="1" min="11267" max="11267" style="136" width="12.28515625"/>
    <col customWidth="1" min="11268" max="11268" style="136" width="10.28515625"/>
    <col customWidth="1" min="11269" max="11269" style="136" width="8.7109375"/>
    <col customWidth="1" min="11270" max="11270" style="136" width="11"/>
    <col customWidth="1" min="11271" max="11271" style="136" width="9.42578125"/>
    <col customWidth="1" min="11272" max="11272" style="136" width="10.42578125"/>
    <col customWidth="1" min="11273" max="11273" style="136" width="12.28515625"/>
    <col customWidth="1" min="11274" max="11275" style="136" width="9.5703125"/>
    <col customWidth="1" min="11276" max="11276" style="136" width="12"/>
    <col customWidth="1" min="11277" max="11277" style="136" width="12.5703125"/>
    <col customWidth="1" min="11278" max="11278" style="136" width="11"/>
    <col customWidth="1" min="11279" max="11279" style="136" width="11.28515625"/>
    <col min="11280" max="11284" style="136" width="9.140625"/>
    <col customWidth="1" min="11285" max="11285" style="136" width="9.140625"/>
    <col min="11286" max="11519" style="136" width="9.140625"/>
    <col customWidth="1" min="11520" max="11520" style="136" width="88.85546875"/>
    <col customWidth="1" min="11521" max="11521" style="136" width="9.5703125"/>
    <col customWidth="1" min="11522" max="11522" style="136" width="12.85546875"/>
    <col customWidth="1" min="11523" max="11523" style="136" width="12.28515625"/>
    <col customWidth="1" min="11524" max="11524" style="136" width="10.28515625"/>
    <col customWidth="1" min="11525" max="11525" style="136" width="8.7109375"/>
    <col customWidth="1" min="11526" max="11526" style="136" width="11"/>
    <col customWidth="1" min="11527" max="11527" style="136" width="9.42578125"/>
    <col customWidth="1" min="11528" max="11528" style="136" width="10.42578125"/>
    <col customWidth="1" min="11529" max="11529" style="136" width="12.28515625"/>
    <col customWidth="1" min="11530" max="11531" style="136" width="9.5703125"/>
    <col customWidth="1" min="11532" max="11532" style="136" width="12"/>
    <col customWidth="1" min="11533" max="11533" style="136" width="12.5703125"/>
    <col customWidth="1" min="11534" max="11534" style="136" width="11"/>
    <col customWidth="1" min="11535" max="11535" style="136" width="11.28515625"/>
    <col min="11536" max="11540" style="136" width="9.140625"/>
    <col customWidth="1" min="11541" max="11541" style="136" width="9.140625"/>
    <col min="11542" max="11775" style="136" width="9.140625"/>
    <col customWidth="1" min="11776" max="11776" style="136" width="88.85546875"/>
    <col customWidth="1" min="11777" max="11777" style="136" width="9.5703125"/>
    <col customWidth="1" min="11778" max="11778" style="136" width="12.85546875"/>
    <col customWidth="1" min="11779" max="11779" style="136" width="12.28515625"/>
    <col customWidth="1" min="11780" max="11780" style="136" width="10.28515625"/>
    <col customWidth="1" min="11781" max="11781" style="136" width="8.7109375"/>
    <col customWidth="1" min="11782" max="11782" style="136" width="11"/>
    <col customWidth="1" min="11783" max="11783" style="136" width="9.42578125"/>
    <col customWidth="1" min="11784" max="11784" style="136" width="10.42578125"/>
    <col customWidth="1" min="11785" max="11785" style="136" width="12.28515625"/>
    <col customWidth="1" min="11786" max="11787" style="136" width="9.5703125"/>
    <col customWidth="1" min="11788" max="11788" style="136" width="12"/>
    <col customWidth="1" min="11789" max="11789" style="136" width="12.5703125"/>
    <col customWidth="1" min="11790" max="11790" style="136" width="11"/>
    <col customWidth="1" min="11791" max="11791" style="136" width="11.28515625"/>
    <col min="11792" max="11796" style="136" width="9.140625"/>
    <col customWidth="1" min="11797" max="11797" style="136" width="9.140625"/>
    <col min="11798" max="12031" style="136" width="9.140625"/>
    <col customWidth="1" min="12032" max="12032" style="136" width="88.85546875"/>
    <col customWidth="1" min="12033" max="12033" style="136" width="9.5703125"/>
    <col customWidth="1" min="12034" max="12034" style="136" width="12.85546875"/>
    <col customWidth="1" min="12035" max="12035" style="136" width="12.28515625"/>
    <col customWidth="1" min="12036" max="12036" style="136" width="10.28515625"/>
    <col customWidth="1" min="12037" max="12037" style="136" width="8.7109375"/>
    <col customWidth="1" min="12038" max="12038" style="136" width="11"/>
    <col customWidth="1" min="12039" max="12039" style="136" width="9.42578125"/>
    <col customWidth="1" min="12040" max="12040" style="136" width="10.42578125"/>
    <col customWidth="1" min="12041" max="12041" style="136" width="12.28515625"/>
    <col customWidth="1" min="12042" max="12043" style="136" width="9.5703125"/>
    <col customWidth="1" min="12044" max="12044" style="136" width="12"/>
    <col customWidth="1" min="12045" max="12045" style="136" width="12.5703125"/>
    <col customWidth="1" min="12046" max="12046" style="136" width="11"/>
    <col customWidth="1" min="12047" max="12047" style="136" width="11.28515625"/>
    <col min="12048" max="12052" style="136" width="9.140625"/>
    <col customWidth="1" min="12053" max="12053" style="136" width="9.140625"/>
    <col min="12054" max="12287" style="136" width="9.140625"/>
    <col customWidth="1" min="12288" max="12288" style="136" width="88.85546875"/>
    <col customWidth="1" min="12289" max="12289" style="136" width="9.5703125"/>
    <col customWidth="1" min="12290" max="12290" style="136" width="12.85546875"/>
    <col customWidth="1" min="12291" max="12291" style="136" width="12.28515625"/>
    <col customWidth="1" min="12292" max="12292" style="136" width="10.28515625"/>
    <col customWidth="1" min="12293" max="12293" style="136" width="8.7109375"/>
    <col customWidth="1" min="12294" max="12294" style="136" width="11"/>
    <col customWidth="1" min="12295" max="12295" style="136" width="9.42578125"/>
    <col customWidth="1" min="12296" max="12296" style="136" width="10.42578125"/>
    <col customWidth="1" min="12297" max="12297" style="136" width="12.28515625"/>
    <col customWidth="1" min="12298" max="12299" style="136" width="9.5703125"/>
    <col customWidth="1" min="12300" max="12300" style="136" width="12"/>
    <col customWidth="1" min="12301" max="12301" style="136" width="12.5703125"/>
    <col customWidth="1" min="12302" max="12302" style="136" width="11"/>
    <col customWidth="1" min="12303" max="12303" style="136" width="11.28515625"/>
    <col min="12304" max="12308" style="136" width="9.140625"/>
    <col customWidth="1" min="12309" max="12309" style="136" width="9.140625"/>
    <col min="12310" max="12543" style="136" width="9.140625"/>
    <col customWidth="1" min="12544" max="12544" style="136" width="88.85546875"/>
    <col customWidth="1" min="12545" max="12545" style="136" width="9.5703125"/>
    <col customWidth="1" min="12546" max="12546" style="136" width="12.85546875"/>
    <col customWidth="1" min="12547" max="12547" style="136" width="12.28515625"/>
    <col customWidth="1" min="12548" max="12548" style="136" width="10.28515625"/>
    <col customWidth="1" min="12549" max="12549" style="136" width="8.7109375"/>
    <col customWidth="1" min="12550" max="12550" style="136" width="11"/>
    <col customWidth="1" min="12551" max="12551" style="136" width="9.42578125"/>
    <col customWidth="1" min="12552" max="12552" style="136" width="10.42578125"/>
    <col customWidth="1" min="12553" max="12553" style="136" width="12.28515625"/>
    <col customWidth="1" min="12554" max="12555" style="136" width="9.5703125"/>
    <col customWidth="1" min="12556" max="12556" style="136" width="12"/>
    <col customWidth="1" min="12557" max="12557" style="136" width="12.5703125"/>
    <col customWidth="1" min="12558" max="12558" style="136" width="11"/>
    <col customWidth="1" min="12559" max="12559" style="136" width="11.28515625"/>
    <col min="12560" max="12564" style="136" width="9.140625"/>
    <col customWidth="1" min="12565" max="12565" style="136" width="9.140625"/>
    <col min="12566" max="12799" style="136" width="9.140625"/>
    <col customWidth="1" min="12800" max="12800" style="136" width="88.85546875"/>
    <col customWidth="1" min="12801" max="12801" style="136" width="9.5703125"/>
    <col customWidth="1" min="12802" max="12802" style="136" width="12.85546875"/>
    <col customWidth="1" min="12803" max="12803" style="136" width="12.28515625"/>
    <col customWidth="1" min="12804" max="12804" style="136" width="10.28515625"/>
    <col customWidth="1" min="12805" max="12805" style="136" width="8.7109375"/>
    <col customWidth="1" min="12806" max="12806" style="136" width="11"/>
    <col customWidth="1" min="12807" max="12807" style="136" width="9.42578125"/>
    <col customWidth="1" min="12808" max="12808" style="136" width="10.42578125"/>
    <col customWidth="1" min="12809" max="12809" style="136" width="12.28515625"/>
    <col customWidth="1" min="12810" max="12811" style="136" width="9.5703125"/>
    <col customWidth="1" min="12812" max="12812" style="136" width="12"/>
    <col customWidth="1" min="12813" max="12813" style="136" width="12.5703125"/>
    <col customWidth="1" min="12814" max="12814" style="136" width="11"/>
    <col customWidth="1" min="12815" max="12815" style="136" width="11.28515625"/>
    <col min="12816" max="12820" style="136" width="9.140625"/>
    <col customWidth="1" min="12821" max="12821" style="136" width="9.140625"/>
    <col min="12822" max="13055" style="136" width="9.140625"/>
    <col customWidth="1" min="13056" max="13056" style="136" width="88.85546875"/>
    <col customWidth="1" min="13057" max="13057" style="136" width="9.5703125"/>
    <col customWidth="1" min="13058" max="13058" style="136" width="12.85546875"/>
    <col customWidth="1" min="13059" max="13059" style="136" width="12.28515625"/>
    <col customWidth="1" min="13060" max="13060" style="136" width="10.28515625"/>
    <col customWidth="1" min="13061" max="13061" style="136" width="8.7109375"/>
    <col customWidth="1" min="13062" max="13062" style="136" width="11"/>
    <col customWidth="1" min="13063" max="13063" style="136" width="9.42578125"/>
    <col customWidth="1" min="13064" max="13064" style="136" width="10.42578125"/>
    <col customWidth="1" min="13065" max="13065" style="136" width="12.28515625"/>
    <col customWidth="1" min="13066" max="13067" style="136" width="9.5703125"/>
    <col customWidth="1" min="13068" max="13068" style="136" width="12"/>
    <col customWidth="1" min="13069" max="13069" style="136" width="12.5703125"/>
    <col customWidth="1" min="13070" max="13070" style="136" width="11"/>
    <col customWidth="1" min="13071" max="13071" style="136" width="11.28515625"/>
    <col min="13072" max="13076" style="136" width="9.140625"/>
    <col customWidth="1" min="13077" max="13077" style="136" width="9.140625"/>
    <col min="13078" max="13311" style="136" width="9.140625"/>
    <col customWidth="1" min="13312" max="13312" style="136" width="88.85546875"/>
    <col customWidth="1" min="13313" max="13313" style="136" width="9.5703125"/>
    <col customWidth="1" min="13314" max="13314" style="136" width="12.85546875"/>
    <col customWidth="1" min="13315" max="13315" style="136" width="12.28515625"/>
    <col customWidth="1" min="13316" max="13316" style="136" width="10.28515625"/>
    <col customWidth="1" min="13317" max="13317" style="136" width="8.7109375"/>
    <col customWidth="1" min="13318" max="13318" style="136" width="11"/>
    <col customWidth="1" min="13319" max="13319" style="136" width="9.42578125"/>
    <col customWidth="1" min="13320" max="13320" style="136" width="10.42578125"/>
    <col customWidth="1" min="13321" max="13321" style="136" width="12.28515625"/>
    <col customWidth="1" min="13322" max="13323" style="136" width="9.5703125"/>
    <col customWidth="1" min="13324" max="13324" style="136" width="12"/>
    <col customWidth="1" min="13325" max="13325" style="136" width="12.5703125"/>
    <col customWidth="1" min="13326" max="13326" style="136" width="11"/>
    <col customWidth="1" min="13327" max="13327" style="136" width="11.28515625"/>
    <col min="13328" max="13332" style="136" width="9.140625"/>
    <col customWidth="1" min="13333" max="13333" style="136" width="9.140625"/>
    <col min="13334" max="13567" style="136" width="9.140625"/>
    <col customWidth="1" min="13568" max="13568" style="136" width="88.85546875"/>
    <col customWidth="1" min="13569" max="13569" style="136" width="9.5703125"/>
    <col customWidth="1" min="13570" max="13570" style="136" width="12.85546875"/>
    <col customWidth="1" min="13571" max="13571" style="136" width="12.28515625"/>
    <col customWidth="1" min="13572" max="13572" style="136" width="10.28515625"/>
    <col customWidth="1" min="13573" max="13573" style="136" width="8.7109375"/>
    <col customWidth="1" min="13574" max="13574" style="136" width="11"/>
    <col customWidth="1" min="13575" max="13575" style="136" width="9.42578125"/>
    <col customWidth="1" min="13576" max="13576" style="136" width="10.42578125"/>
    <col customWidth="1" min="13577" max="13577" style="136" width="12.28515625"/>
    <col customWidth="1" min="13578" max="13579" style="136" width="9.5703125"/>
    <col customWidth="1" min="13580" max="13580" style="136" width="12"/>
    <col customWidth="1" min="13581" max="13581" style="136" width="12.5703125"/>
    <col customWidth="1" min="13582" max="13582" style="136" width="11"/>
    <col customWidth="1" min="13583" max="13583" style="136" width="11.28515625"/>
    <col min="13584" max="13588" style="136" width="9.140625"/>
    <col customWidth="1" min="13589" max="13589" style="136" width="9.140625"/>
    <col min="13590" max="13823" style="136" width="9.140625"/>
    <col customWidth="1" min="13824" max="13824" style="136" width="88.85546875"/>
    <col customWidth="1" min="13825" max="13825" style="136" width="9.5703125"/>
    <col customWidth="1" min="13826" max="13826" style="136" width="12.85546875"/>
    <col customWidth="1" min="13827" max="13827" style="136" width="12.28515625"/>
    <col customWidth="1" min="13828" max="13828" style="136" width="10.28515625"/>
    <col customWidth="1" min="13829" max="13829" style="136" width="8.7109375"/>
    <col customWidth="1" min="13830" max="13830" style="136" width="11"/>
    <col customWidth="1" min="13831" max="13831" style="136" width="9.42578125"/>
    <col customWidth="1" min="13832" max="13832" style="136" width="10.42578125"/>
    <col customWidth="1" min="13833" max="13833" style="136" width="12.28515625"/>
    <col customWidth="1" min="13834" max="13835" style="136" width="9.5703125"/>
    <col customWidth="1" min="13836" max="13836" style="136" width="12"/>
    <col customWidth="1" min="13837" max="13837" style="136" width="12.5703125"/>
    <col customWidth="1" min="13838" max="13838" style="136" width="11"/>
    <col customWidth="1" min="13839" max="13839" style="136" width="11.28515625"/>
    <col min="13840" max="13844" style="136" width="9.140625"/>
    <col customWidth="1" min="13845" max="13845" style="136" width="9.140625"/>
    <col min="13846" max="14079" style="136" width="9.140625"/>
    <col customWidth="1" min="14080" max="14080" style="136" width="88.85546875"/>
    <col customWidth="1" min="14081" max="14081" style="136" width="9.5703125"/>
    <col customWidth="1" min="14082" max="14082" style="136" width="12.85546875"/>
    <col customWidth="1" min="14083" max="14083" style="136" width="12.28515625"/>
    <col customWidth="1" min="14084" max="14084" style="136" width="10.28515625"/>
    <col customWidth="1" min="14085" max="14085" style="136" width="8.7109375"/>
    <col customWidth="1" min="14086" max="14086" style="136" width="11"/>
    <col customWidth="1" min="14087" max="14087" style="136" width="9.42578125"/>
    <col customWidth="1" min="14088" max="14088" style="136" width="10.42578125"/>
    <col customWidth="1" min="14089" max="14089" style="136" width="12.28515625"/>
    <col customWidth="1" min="14090" max="14091" style="136" width="9.5703125"/>
    <col customWidth="1" min="14092" max="14092" style="136" width="12"/>
    <col customWidth="1" min="14093" max="14093" style="136" width="12.5703125"/>
    <col customWidth="1" min="14094" max="14094" style="136" width="11"/>
    <col customWidth="1" min="14095" max="14095" style="136" width="11.28515625"/>
    <col min="14096" max="14100" style="136" width="9.140625"/>
    <col customWidth="1" min="14101" max="14101" style="136" width="9.140625"/>
    <col min="14102" max="14335" style="136" width="9.140625"/>
    <col customWidth="1" min="14336" max="14336" style="136" width="88.85546875"/>
    <col customWidth="1" min="14337" max="14337" style="136" width="9.5703125"/>
    <col customWidth="1" min="14338" max="14338" style="136" width="12.85546875"/>
    <col customWidth="1" min="14339" max="14339" style="136" width="12.28515625"/>
    <col customWidth="1" min="14340" max="14340" style="136" width="10.28515625"/>
    <col customWidth="1" min="14341" max="14341" style="136" width="8.7109375"/>
    <col customWidth="1" min="14342" max="14342" style="136" width="11"/>
    <col customWidth="1" min="14343" max="14343" style="136" width="9.42578125"/>
    <col customWidth="1" min="14344" max="14344" style="136" width="10.42578125"/>
    <col customWidth="1" min="14345" max="14345" style="136" width="12.28515625"/>
    <col customWidth="1" min="14346" max="14347" style="136" width="9.5703125"/>
    <col customWidth="1" min="14348" max="14348" style="136" width="12"/>
    <col customWidth="1" min="14349" max="14349" style="136" width="12.5703125"/>
    <col customWidth="1" min="14350" max="14350" style="136" width="11"/>
    <col customWidth="1" min="14351" max="14351" style="136" width="11.28515625"/>
    <col min="14352" max="14356" style="136" width="9.140625"/>
    <col customWidth="1" min="14357" max="14357" style="136" width="9.140625"/>
    <col min="14358" max="14591" style="136" width="9.140625"/>
    <col customWidth="1" min="14592" max="14592" style="136" width="88.85546875"/>
    <col customWidth="1" min="14593" max="14593" style="136" width="9.5703125"/>
    <col customWidth="1" min="14594" max="14594" style="136" width="12.85546875"/>
    <col customWidth="1" min="14595" max="14595" style="136" width="12.28515625"/>
    <col customWidth="1" min="14596" max="14596" style="136" width="10.28515625"/>
    <col customWidth="1" min="14597" max="14597" style="136" width="8.7109375"/>
    <col customWidth="1" min="14598" max="14598" style="136" width="11"/>
    <col customWidth="1" min="14599" max="14599" style="136" width="9.42578125"/>
    <col customWidth="1" min="14600" max="14600" style="136" width="10.42578125"/>
    <col customWidth="1" min="14601" max="14601" style="136" width="12.28515625"/>
    <col customWidth="1" min="14602" max="14603" style="136" width="9.5703125"/>
    <col customWidth="1" min="14604" max="14604" style="136" width="12"/>
    <col customWidth="1" min="14605" max="14605" style="136" width="12.5703125"/>
    <col customWidth="1" min="14606" max="14606" style="136" width="11"/>
    <col customWidth="1" min="14607" max="14607" style="136" width="11.28515625"/>
    <col min="14608" max="14612" style="136" width="9.140625"/>
    <col customWidth="1" min="14613" max="14613" style="136" width="9.140625"/>
    <col min="14614" max="14847" style="136" width="9.140625"/>
    <col customWidth="1" min="14848" max="14848" style="136" width="88.85546875"/>
    <col customWidth="1" min="14849" max="14849" style="136" width="9.5703125"/>
    <col customWidth="1" min="14850" max="14850" style="136" width="12.85546875"/>
    <col customWidth="1" min="14851" max="14851" style="136" width="12.28515625"/>
    <col customWidth="1" min="14852" max="14852" style="136" width="10.28515625"/>
    <col customWidth="1" min="14853" max="14853" style="136" width="8.7109375"/>
    <col customWidth="1" min="14854" max="14854" style="136" width="11"/>
    <col customWidth="1" min="14855" max="14855" style="136" width="9.42578125"/>
    <col customWidth="1" min="14856" max="14856" style="136" width="10.42578125"/>
    <col customWidth="1" min="14857" max="14857" style="136" width="12.28515625"/>
    <col customWidth="1" min="14858" max="14859" style="136" width="9.5703125"/>
    <col customWidth="1" min="14860" max="14860" style="136" width="12"/>
    <col customWidth="1" min="14861" max="14861" style="136" width="12.5703125"/>
    <col customWidth="1" min="14862" max="14862" style="136" width="11"/>
    <col customWidth="1" min="14863" max="14863" style="136" width="11.28515625"/>
    <col min="14864" max="14868" style="136" width="9.140625"/>
    <col customWidth="1" min="14869" max="14869" style="136" width="9.140625"/>
    <col min="14870" max="15103" style="136" width="9.140625"/>
    <col customWidth="1" min="15104" max="15104" style="136" width="88.85546875"/>
    <col customWidth="1" min="15105" max="15105" style="136" width="9.5703125"/>
    <col customWidth="1" min="15106" max="15106" style="136" width="12.85546875"/>
    <col customWidth="1" min="15107" max="15107" style="136" width="12.28515625"/>
    <col customWidth="1" min="15108" max="15108" style="136" width="10.28515625"/>
    <col customWidth="1" min="15109" max="15109" style="136" width="8.7109375"/>
    <col customWidth="1" min="15110" max="15110" style="136" width="11"/>
    <col customWidth="1" min="15111" max="15111" style="136" width="9.42578125"/>
    <col customWidth="1" min="15112" max="15112" style="136" width="10.42578125"/>
    <col customWidth="1" min="15113" max="15113" style="136" width="12.28515625"/>
    <col customWidth="1" min="15114" max="15115" style="136" width="9.5703125"/>
    <col customWidth="1" min="15116" max="15116" style="136" width="12"/>
    <col customWidth="1" min="15117" max="15117" style="136" width="12.5703125"/>
    <col customWidth="1" min="15118" max="15118" style="136" width="11"/>
    <col customWidth="1" min="15119" max="15119" style="136" width="11.28515625"/>
    <col min="15120" max="15124" style="136" width="9.140625"/>
    <col customWidth="1" min="15125" max="15125" style="136" width="9.140625"/>
    <col min="15126" max="15359" style="136" width="9.140625"/>
    <col customWidth="1" min="15360" max="15360" style="136" width="88.85546875"/>
    <col customWidth="1" min="15361" max="15361" style="136" width="9.5703125"/>
    <col customWidth="1" min="15362" max="15362" style="136" width="12.85546875"/>
    <col customWidth="1" min="15363" max="15363" style="136" width="12.28515625"/>
    <col customWidth="1" min="15364" max="15364" style="136" width="10.28515625"/>
    <col customWidth="1" min="15365" max="15365" style="136" width="8.7109375"/>
    <col customWidth="1" min="15366" max="15366" style="136" width="11"/>
    <col customWidth="1" min="15367" max="15367" style="136" width="9.42578125"/>
    <col customWidth="1" min="15368" max="15368" style="136" width="10.42578125"/>
    <col customWidth="1" min="15369" max="15369" style="136" width="12.28515625"/>
    <col customWidth="1" min="15370" max="15371" style="136" width="9.5703125"/>
    <col customWidth="1" min="15372" max="15372" style="136" width="12"/>
    <col customWidth="1" min="15373" max="15373" style="136" width="12.5703125"/>
    <col customWidth="1" min="15374" max="15374" style="136" width="11"/>
    <col customWidth="1" min="15375" max="15375" style="136" width="11.28515625"/>
    <col min="15376" max="15380" style="136" width="9.140625"/>
    <col customWidth="1" min="15381" max="15381" style="136" width="9.140625"/>
    <col min="15382" max="15615" style="136" width="9.140625"/>
    <col customWidth="1" min="15616" max="15616" style="136" width="88.85546875"/>
    <col customWidth="1" min="15617" max="15617" style="136" width="9.5703125"/>
    <col customWidth="1" min="15618" max="15618" style="136" width="12.85546875"/>
    <col customWidth="1" min="15619" max="15619" style="136" width="12.28515625"/>
    <col customWidth="1" min="15620" max="15620" style="136" width="10.28515625"/>
    <col customWidth="1" min="15621" max="15621" style="136" width="8.7109375"/>
    <col customWidth="1" min="15622" max="15622" style="136" width="11"/>
    <col customWidth="1" min="15623" max="15623" style="136" width="9.42578125"/>
    <col customWidth="1" min="15624" max="15624" style="136" width="10.42578125"/>
    <col customWidth="1" min="15625" max="15625" style="136" width="12.28515625"/>
    <col customWidth="1" min="15626" max="15627" style="136" width="9.5703125"/>
    <col customWidth="1" min="15628" max="15628" style="136" width="12"/>
    <col customWidth="1" min="15629" max="15629" style="136" width="12.5703125"/>
    <col customWidth="1" min="15630" max="15630" style="136" width="11"/>
    <col customWidth="1" min="15631" max="15631" style="136" width="11.28515625"/>
    <col min="15632" max="15636" style="136" width="9.140625"/>
    <col customWidth="1" min="15637" max="15637" style="136" width="9.140625"/>
    <col min="15638" max="15871" style="136" width="9.140625"/>
    <col customWidth="1" min="15872" max="15872" style="136" width="88.85546875"/>
    <col customWidth="1" min="15873" max="15873" style="136" width="9.5703125"/>
    <col customWidth="1" min="15874" max="15874" style="136" width="12.85546875"/>
    <col customWidth="1" min="15875" max="15875" style="136" width="12.28515625"/>
    <col customWidth="1" min="15876" max="15876" style="136" width="10.28515625"/>
    <col customWidth="1" min="15877" max="15877" style="136" width="8.7109375"/>
    <col customWidth="1" min="15878" max="15878" style="136" width="11"/>
    <col customWidth="1" min="15879" max="15879" style="136" width="9.42578125"/>
    <col customWidth="1" min="15880" max="15880" style="136" width="10.42578125"/>
    <col customWidth="1" min="15881" max="15881" style="136" width="12.28515625"/>
    <col customWidth="1" min="15882" max="15883" style="136" width="9.5703125"/>
    <col customWidth="1" min="15884" max="15884" style="136" width="12"/>
    <col customWidth="1" min="15885" max="15885" style="136" width="12.5703125"/>
    <col customWidth="1" min="15886" max="15886" style="136" width="11"/>
    <col customWidth="1" min="15887" max="15887" style="136" width="11.28515625"/>
    <col min="15888" max="15892" style="136" width="9.140625"/>
    <col customWidth="1" min="15893" max="15893" style="136" width="9.140625"/>
    <col min="15894" max="16127" style="136" width="9.140625"/>
    <col customWidth="1" min="16128" max="16128" style="136" width="88.85546875"/>
    <col customWidth="1" min="16129" max="16129" style="136" width="9.5703125"/>
    <col customWidth="1" min="16130" max="16130" style="136" width="12.85546875"/>
    <col customWidth="1" min="16131" max="16131" style="136" width="12.28515625"/>
    <col customWidth="1" min="16132" max="16132" style="136" width="10.28515625"/>
    <col customWidth="1" min="16133" max="16133" style="136" width="8.7109375"/>
    <col customWidth="1" min="16134" max="16134" style="136" width="11"/>
    <col customWidth="1" min="16135" max="16135" style="136" width="9.42578125"/>
    <col customWidth="1" min="16136" max="16136" style="136" width="10.42578125"/>
    <col customWidth="1" min="16137" max="16137" style="136" width="12.28515625"/>
    <col customWidth="1" min="16138" max="16139" style="136" width="9.5703125"/>
    <col customWidth="1" min="16140" max="16140" style="136" width="12"/>
    <col customWidth="1" min="16141" max="16141" style="136" width="12.5703125"/>
    <col customWidth="1" min="16142" max="16142" style="136" width="11"/>
    <col customWidth="1" min="16143" max="16143" style="136" width="11.28515625"/>
    <col min="16144" max="16148" style="136" width="9.140625"/>
    <col customWidth="1" min="16149" max="16149" style="136" width="9.140625"/>
    <col min="16150" max="16384" style="136" width="9.140625"/>
  </cols>
  <sheetData>
    <row r="1">
      <c r="A1" s="141" t="s">
        <v>381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</row>
    <row r="2" ht="19.5">
      <c r="A2" s="3799"/>
      <c r="B2" s="3799"/>
      <c r="C2" s="3799"/>
      <c r="D2" s="3799"/>
      <c r="E2" s="3799"/>
      <c r="F2" s="3799"/>
      <c r="G2" s="3799"/>
      <c r="H2" s="3799"/>
      <c r="I2" s="3799"/>
      <c r="J2" s="3799"/>
      <c r="K2" s="3799"/>
      <c r="L2" s="3799"/>
      <c r="M2" s="3799"/>
      <c r="N2" s="3799"/>
      <c r="O2" s="3799"/>
      <c r="P2" s="3799"/>
    </row>
    <row r="3">
      <c r="A3" s="4108" t="s">
        <v>366</v>
      </c>
      <c r="B3" s="4108"/>
      <c r="C3" s="4108"/>
      <c r="D3" s="4108"/>
      <c r="E3" s="4108"/>
      <c r="F3" s="4108"/>
      <c r="G3" s="4108"/>
      <c r="H3" s="4108"/>
      <c r="I3" s="4108"/>
      <c r="J3" s="4108"/>
      <c r="K3" s="4108"/>
      <c r="L3" s="4108"/>
      <c r="M3" s="4108"/>
      <c r="N3" s="4108"/>
      <c r="O3" s="4108"/>
      <c r="P3" s="4108"/>
    </row>
    <row r="4" ht="19.5">
      <c r="A4" s="141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</row>
    <row r="5" ht="21">
      <c r="A5" s="143" t="s">
        <v>3</v>
      </c>
      <c r="B5" s="144" t="s">
        <v>4</v>
      </c>
      <c r="C5" s="272"/>
      <c r="D5" s="4959"/>
      <c r="E5" s="144" t="s">
        <v>5</v>
      </c>
      <c r="F5" s="272"/>
      <c r="G5" s="4959"/>
      <c r="H5" s="144" t="s">
        <v>6</v>
      </c>
      <c r="I5" s="272"/>
      <c r="J5" s="4959"/>
      <c r="K5" s="144" t="s">
        <v>7</v>
      </c>
      <c r="L5" s="272"/>
      <c r="M5" s="4959"/>
      <c r="N5" s="147" t="s">
        <v>417</v>
      </c>
      <c r="O5" s="274"/>
      <c r="P5" s="275"/>
    </row>
    <row r="6" ht="163.5">
      <c r="A6" s="4960"/>
      <c r="B6" s="151" t="s">
        <v>9</v>
      </c>
      <c r="C6" s="151" t="s">
        <v>10</v>
      </c>
      <c r="D6" s="151" t="s">
        <v>11</v>
      </c>
      <c r="E6" s="151" t="s">
        <v>9</v>
      </c>
      <c r="F6" s="151" t="s">
        <v>10</v>
      </c>
      <c r="G6" s="151" t="s">
        <v>11</v>
      </c>
      <c r="H6" s="151" t="s">
        <v>9</v>
      </c>
      <c r="I6" s="151" t="s">
        <v>10</v>
      </c>
      <c r="J6" s="151" t="s">
        <v>11</v>
      </c>
      <c r="K6" s="151" t="s">
        <v>9</v>
      </c>
      <c r="L6" s="151" t="s">
        <v>10</v>
      </c>
      <c r="M6" s="151" t="s">
        <v>11</v>
      </c>
      <c r="N6" s="151" t="s">
        <v>9</v>
      </c>
      <c r="O6" s="151" t="s">
        <v>10</v>
      </c>
      <c r="P6" s="152" t="s">
        <v>11</v>
      </c>
    </row>
    <row r="7" ht="19.5">
      <c r="A7" s="3834" t="s">
        <v>12</v>
      </c>
      <c r="B7" s="4963"/>
      <c r="C7" s="4964"/>
      <c r="D7" s="4964"/>
      <c r="E7" s="4964"/>
      <c r="F7" s="4964"/>
      <c r="G7" s="4964"/>
      <c r="H7" s="4964"/>
      <c r="I7" s="4964"/>
      <c r="J7" s="4964"/>
      <c r="K7" s="4964"/>
      <c r="L7" s="4964"/>
      <c r="M7" s="4964"/>
      <c r="N7" s="4964"/>
      <c r="O7" s="4964"/>
      <c r="P7" s="4965"/>
    </row>
    <row r="8" ht="19.5">
      <c r="A8" s="4967" t="s">
        <v>418</v>
      </c>
      <c r="B8" s="4968"/>
      <c r="C8" s="4969"/>
      <c r="D8" s="4972"/>
      <c r="E8" s="4969"/>
      <c r="F8" s="4969"/>
      <c r="G8" s="4972"/>
      <c r="H8" s="4969"/>
      <c r="I8" s="4969"/>
      <c r="J8" s="4972"/>
      <c r="K8" s="4969"/>
      <c r="L8" s="4969"/>
      <c r="M8" s="4972"/>
      <c r="N8" s="207"/>
      <c r="O8" s="207"/>
      <c r="P8" s="216"/>
    </row>
    <row r="9" ht="19.5">
      <c r="A9" s="4127" t="s">
        <v>419</v>
      </c>
      <c r="B9" s="5136">
        <v>0</v>
      </c>
      <c r="C9" s="5033">
        <v>7</v>
      </c>
      <c r="D9" s="5137">
        <f>B9+C9</f>
        <v>7</v>
      </c>
      <c r="E9" s="5035">
        <v>0</v>
      </c>
      <c r="F9" s="5033">
        <v>0</v>
      </c>
      <c r="G9" s="5137">
        <f>E9+F9</f>
        <v>0</v>
      </c>
      <c r="H9" s="5035">
        <v>0</v>
      </c>
      <c r="I9" s="5033">
        <v>0</v>
      </c>
      <c r="J9" s="5137">
        <f>H9+I9</f>
        <v>0</v>
      </c>
      <c r="K9" s="5035">
        <v>0</v>
      </c>
      <c r="L9" s="5033">
        <v>0</v>
      </c>
      <c r="M9" s="5137">
        <f>K9+L9</f>
        <v>0</v>
      </c>
      <c r="N9" s="5038">
        <f>B9+E9+H9+K9</f>
        <v>0</v>
      </c>
      <c r="O9" s="5039">
        <f>C9+F9+I9+L9</f>
        <v>7</v>
      </c>
      <c r="P9" s="5138">
        <f>N9+O9</f>
        <v>7</v>
      </c>
    </row>
    <row r="10" ht="19.5">
      <c r="A10" s="4992" t="s">
        <v>30</v>
      </c>
      <c r="B10" s="4968">
        <f t="shared" ref="B10:P10" si="1019">SUM(B9:B9)</f>
        <v>0</v>
      </c>
      <c r="C10" s="4994">
        <f t="shared" si="1019"/>
        <v>7</v>
      </c>
      <c r="D10" s="5041">
        <f t="shared" si="1019"/>
        <v>7</v>
      </c>
      <c r="E10" s="4971">
        <f t="shared" si="1019"/>
        <v>0</v>
      </c>
      <c r="F10" s="4994">
        <f t="shared" si="1019"/>
        <v>0</v>
      </c>
      <c r="G10" s="5041">
        <f t="shared" si="1019"/>
        <v>0</v>
      </c>
      <c r="H10" s="4971">
        <f t="shared" si="1019"/>
        <v>0</v>
      </c>
      <c r="I10" s="4994">
        <f t="shared" si="1019"/>
        <v>0</v>
      </c>
      <c r="J10" s="5041">
        <f t="shared" si="1019"/>
        <v>0</v>
      </c>
      <c r="K10" s="4971">
        <f t="shared" si="1019"/>
        <v>0</v>
      </c>
      <c r="L10" s="4994">
        <f t="shared" si="1019"/>
        <v>0</v>
      </c>
      <c r="M10" s="5041">
        <f t="shared" si="1019"/>
        <v>0</v>
      </c>
      <c r="N10" s="4971">
        <f t="shared" si="1019"/>
        <v>0</v>
      </c>
      <c r="O10" s="4994">
        <f t="shared" si="1019"/>
        <v>7</v>
      </c>
      <c r="P10" s="5041">
        <f t="shared" si="1019"/>
        <v>7</v>
      </c>
    </row>
    <row r="11" ht="19.5">
      <c r="A11" s="4996" t="s">
        <v>18</v>
      </c>
      <c r="B11" s="4997"/>
      <c r="C11" s="4998"/>
      <c r="D11" s="4998"/>
      <c r="E11" s="5002"/>
      <c r="F11" s="5002"/>
      <c r="G11" s="5002"/>
      <c r="H11" s="5002"/>
      <c r="I11" s="5002"/>
      <c r="J11" s="5002"/>
      <c r="K11" s="5002"/>
      <c r="L11" s="5002"/>
      <c r="M11" s="5002"/>
      <c r="N11" s="5003"/>
      <c r="O11" s="5003"/>
      <c r="P11" s="5139"/>
    </row>
    <row r="12" ht="19.5">
      <c r="A12" s="263" t="s">
        <v>19</v>
      </c>
      <c r="B12" s="5005"/>
      <c r="C12" s="4972"/>
      <c r="D12" s="4972"/>
      <c r="E12" s="5009"/>
      <c r="F12" s="5009"/>
      <c r="G12" s="5008"/>
      <c r="H12" s="5009"/>
      <c r="I12" s="5009"/>
      <c r="J12" s="5008"/>
      <c r="K12" s="5009"/>
      <c r="L12" s="5009"/>
      <c r="M12" s="5008"/>
      <c r="N12" s="207"/>
      <c r="O12" s="207"/>
      <c r="P12" s="216"/>
    </row>
    <row r="13" ht="19.5">
      <c r="A13" s="4967" t="s">
        <v>418</v>
      </c>
      <c r="B13" s="5005"/>
      <c r="C13" s="4972"/>
      <c r="D13" s="4972"/>
      <c r="E13" s="4969"/>
      <c r="F13" s="4969"/>
      <c r="G13" s="4972"/>
      <c r="H13" s="4969"/>
      <c r="I13" s="4969"/>
      <c r="J13" s="4972"/>
      <c r="K13" s="4969"/>
      <c r="L13" s="4969"/>
      <c r="M13" s="4972"/>
      <c r="N13" s="207"/>
      <c r="O13" s="207"/>
      <c r="P13" s="216"/>
    </row>
    <row r="14" ht="19.5">
      <c r="A14" s="4127" t="s">
        <v>419</v>
      </c>
      <c r="B14" s="5136">
        <v>0</v>
      </c>
      <c r="C14" s="5033">
        <v>7</v>
      </c>
      <c r="D14" s="5137">
        <f>B14+C14</f>
        <v>7</v>
      </c>
      <c r="E14" s="5035">
        <v>0</v>
      </c>
      <c r="F14" s="5033">
        <v>0</v>
      </c>
      <c r="G14" s="5137">
        <f>E14+F14</f>
        <v>0</v>
      </c>
      <c r="H14" s="5035">
        <v>0</v>
      </c>
      <c r="I14" s="5033">
        <v>0</v>
      </c>
      <c r="J14" s="5137">
        <f>H14+I14</f>
        <v>0</v>
      </c>
      <c r="K14" s="5035">
        <v>0</v>
      </c>
      <c r="L14" s="5033">
        <v>0</v>
      </c>
      <c r="M14" s="5137">
        <f>K14+L14</f>
        <v>0</v>
      </c>
      <c r="N14" s="5038">
        <f>B14+E14+H14+K14</f>
        <v>0</v>
      </c>
      <c r="O14" s="5039">
        <f>C14+F14+I14+L14</f>
        <v>7</v>
      </c>
      <c r="P14" s="5138">
        <f>N14+O14</f>
        <v>7</v>
      </c>
    </row>
    <row r="15" ht="19.5">
      <c r="A15" s="5012" t="s">
        <v>21</v>
      </c>
      <c r="B15" s="4968">
        <f t="shared" ref="B15:P19" si="1020">SUM(B14:B14)</f>
        <v>0</v>
      </c>
      <c r="C15" s="4994">
        <f t="shared" si="1020"/>
        <v>7</v>
      </c>
      <c r="D15" s="5041">
        <f t="shared" si="1020"/>
        <v>7</v>
      </c>
      <c r="E15" s="4971">
        <f t="shared" si="1020"/>
        <v>0</v>
      </c>
      <c r="F15" s="4994">
        <f t="shared" si="1020"/>
        <v>0</v>
      </c>
      <c r="G15" s="5041">
        <f t="shared" si="1020"/>
        <v>0</v>
      </c>
      <c r="H15" s="4971">
        <f t="shared" si="1020"/>
        <v>0</v>
      </c>
      <c r="I15" s="4994">
        <f t="shared" si="1020"/>
        <v>0</v>
      </c>
      <c r="J15" s="5041">
        <f t="shared" si="1020"/>
        <v>0</v>
      </c>
      <c r="K15" s="4971">
        <f t="shared" si="1020"/>
        <v>0</v>
      </c>
      <c r="L15" s="4994">
        <f t="shared" si="1020"/>
        <v>0</v>
      </c>
      <c r="M15" s="5041">
        <f t="shared" si="1020"/>
        <v>0</v>
      </c>
      <c r="N15" s="4971">
        <f t="shared" si="1020"/>
        <v>0</v>
      </c>
      <c r="O15" s="4994">
        <f t="shared" si="1020"/>
        <v>7</v>
      </c>
      <c r="P15" s="5041">
        <f t="shared" si="1020"/>
        <v>7</v>
      </c>
    </row>
    <row r="16" ht="20.25" customHeight="1">
      <c r="A16" s="3916" t="s">
        <v>22</v>
      </c>
      <c r="B16" s="5005"/>
      <c r="C16" s="4972"/>
      <c r="D16" s="4972"/>
      <c r="E16" s="5009"/>
      <c r="F16" s="5009"/>
      <c r="G16" s="5009"/>
      <c r="H16" s="5009"/>
      <c r="I16" s="5009"/>
      <c r="J16" s="5009"/>
      <c r="K16" s="5009"/>
      <c r="L16" s="5009"/>
      <c r="M16" s="5009"/>
      <c r="N16" s="207"/>
      <c r="O16" s="207"/>
      <c r="P16" s="216"/>
    </row>
    <row r="17" ht="19.5">
      <c r="A17" s="4967" t="s">
        <v>418</v>
      </c>
      <c r="B17" s="5005"/>
      <c r="C17" s="4972"/>
      <c r="D17" s="4972"/>
      <c r="E17" s="5015"/>
      <c r="F17" s="5015"/>
      <c r="G17" s="4972"/>
      <c r="H17" s="5015"/>
      <c r="I17" s="5015"/>
      <c r="J17" s="4972"/>
      <c r="K17" s="5015"/>
      <c r="L17" s="5015"/>
      <c r="M17" s="4972"/>
      <c r="N17" s="207"/>
      <c r="O17" s="207"/>
      <c r="P17" s="216"/>
    </row>
    <row r="18" ht="19.5">
      <c r="A18" s="4127" t="s">
        <v>419</v>
      </c>
      <c r="B18" s="5136">
        <v>0</v>
      </c>
      <c r="C18" s="5033">
        <v>0</v>
      </c>
      <c r="D18" s="5137">
        <f>SUM(B18:C18)</f>
        <v>0</v>
      </c>
      <c r="E18" s="5035">
        <v>0</v>
      </c>
      <c r="F18" s="5033">
        <v>0</v>
      </c>
      <c r="G18" s="5137">
        <f>SUM(E18:F18)</f>
        <v>0</v>
      </c>
      <c r="H18" s="5035">
        <v>0</v>
      </c>
      <c r="I18" s="5033">
        <v>0</v>
      </c>
      <c r="J18" s="5137">
        <f>SUM(H18:I18)</f>
        <v>0</v>
      </c>
      <c r="K18" s="5036">
        <v>0</v>
      </c>
      <c r="L18" s="5037">
        <v>0</v>
      </c>
      <c r="M18" s="5137">
        <f>SUM(K18:L18)</f>
        <v>0</v>
      </c>
      <c r="N18" s="5038">
        <f>SUM(B18,E18,H18,K18)</f>
        <v>0</v>
      </c>
      <c r="O18" s="5039">
        <f>SUM(C18,F18,I18,L18)</f>
        <v>0</v>
      </c>
      <c r="P18" s="5138">
        <f>SUM(D18,G18,J18,M18)</f>
        <v>0</v>
      </c>
    </row>
    <row r="19" ht="19.5">
      <c r="A19" s="5012" t="s">
        <v>23</v>
      </c>
      <c r="B19" s="4968">
        <f t="shared" si="1020"/>
        <v>0</v>
      </c>
      <c r="C19" s="4994">
        <f t="shared" si="1020"/>
        <v>0</v>
      </c>
      <c r="D19" s="5041">
        <f t="shared" si="1020"/>
        <v>0</v>
      </c>
      <c r="E19" s="4971">
        <f t="shared" si="1020"/>
        <v>0</v>
      </c>
      <c r="F19" s="4994">
        <f t="shared" si="1020"/>
        <v>0</v>
      </c>
      <c r="G19" s="5041">
        <f t="shared" si="1020"/>
        <v>0</v>
      </c>
      <c r="H19" s="4971">
        <f t="shared" si="1020"/>
        <v>0</v>
      </c>
      <c r="I19" s="4994">
        <f t="shared" si="1020"/>
        <v>0</v>
      </c>
      <c r="J19" s="5041">
        <f t="shared" si="1020"/>
        <v>0</v>
      </c>
      <c r="K19" s="4971">
        <f t="shared" si="1020"/>
        <v>0</v>
      </c>
      <c r="L19" s="4994">
        <f t="shared" si="1020"/>
        <v>0</v>
      </c>
      <c r="M19" s="5041">
        <f t="shared" si="1020"/>
        <v>0</v>
      </c>
      <c r="N19" s="4971">
        <f t="shared" si="1020"/>
        <v>0</v>
      </c>
      <c r="O19" s="4994">
        <f t="shared" si="1020"/>
        <v>0</v>
      </c>
      <c r="P19" s="5041">
        <f t="shared" si="1020"/>
        <v>0</v>
      </c>
    </row>
    <row r="20" ht="19.5">
      <c r="A20" s="5140" t="s">
        <v>370</v>
      </c>
      <c r="B20" s="4969">
        <f t="shared" ref="B20:P20" si="1021">B19+B15</f>
        <v>0</v>
      </c>
      <c r="C20" s="4994">
        <f t="shared" si="1021"/>
        <v>7</v>
      </c>
      <c r="D20" s="5041">
        <f t="shared" si="1021"/>
        <v>7</v>
      </c>
      <c r="E20" s="4971">
        <f t="shared" si="1021"/>
        <v>0</v>
      </c>
      <c r="F20" s="4994">
        <f t="shared" si="1021"/>
        <v>0</v>
      </c>
      <c r="G20" s="5041">
        <f t="shared" si="1021"/>
        <v>0</v>
      </c>
      <c r="H20" s="4971">
        <f t="shared" si="1021"/>
        <v>0</v>
      </c>
      <c r="I20" s="4994">
        <f t="shared" si="1021"/>
        <v>0</v>
      </c>
      <c r="J20" s="5041">
        <f t="shared" si="1021"/>
        <v>0</v>
      </c>
      <c r="K20" s="4971">
        <f t="shared" si="1021"/>
        <v>0</v>
      </c>
      <c r="L20" s="4994">
        <f t="shared" si="1021"/>
        <v>0</v>
      </c>
      <c r="M20" s="5041">
        <f t="shared" si="1021"/>
        <v>0</v>
      </c>
      <c r="N20" s="4971">
        <f t="shared" si="1021"/>
        <v>0</v>
      </c>
      <c r="O20" s="4994">
        <f t="shared" si="1021"/>
        <v>7</v>
      </c>
      <c r="P20" s="5041">
        <f t="shared" si="1021"/>
        <v>7</v>
      </c>
    </row>
    <row r="21" ht="19.5">
      <c r="A21" s="5048"/>
      <c r="B21" s="5049"/>
      <c r="C21" s="5049"/>
      <c r="D21" s="5049"/>
      <c r="E21" s="5049"/>
      <c r="F21" s="5049"/>
      <c r="G21" s="5049"/>
      <c r="H21" s="5049"/>
      <c r="I21" s="5049"/>
      <c r="J21" s="5049"/>
      <c r="K21" s="5049"/>
      <c r="L21" s="5049"/>
      <c r="M21" s="5049"/>
      <c r="N21" s="5049"/>
      <c r="O21" s="5049"/>
      <c r="P21" s="5049"/>
    </row>
    <row r="22" ht="19.5">
      <c r="A22" s="265"/>
      <c r="B22" s="265"/>
      <c r="C22" s="265"/>
      <c r="D22" s="265"/>
      <c r="E22" s="265"/>
      <c r="F22" s="265"/>
      <c r="G22" s="265"/>
      <c r="H22" s="265"/>
      <c r="I22" s="265"/>
      <c r="J22" s="265"/>
      <c r="K22" s="265"/>
      <c r="L22" s="265"/>
      <c r="M22" s="265"/>
      <c r="N22" s="265"/>
      <c r="O22" s="265"/>
      <c r="P22" s="265"/>
    </row>
    <row r="39" ht="19.5">
      <c r="T39" s="136" t="s">
        <v>43</v>
      </c>
    </row>
  </sheetData>
  <mergeCells count="10">
    <mergeCell ref="A1:P1"/>
    <mergeCell ref="A2:P2"/>
    <mergeCell ref="A3:P3"/>
    <mergeCell ref="A5:A6"/>
    <mergeCell ref="B5:D5"/>
    <mergeCell ref="E5:G5"/>
    <mergeCell ref="H5:J5"/>
    <mergeCell ref="K5:M5"/>
    <mergeCell ref="N5:P5"/>
    <mergeCell ref="A22:P22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55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7">
    <tabColor rgb="FF00B050"/>
    <outlinePr applyStyles="0" summaryBelow="1" summaryRight="1" showOutlineSymbols="1"/>
    <pageSetUpPr autoPageBreaks="1" fitToPage="0"/>
  </sheetPr>
  <sheetViews>
    <sheetView view="pageBreakPreview" zoomScale="55" workbookViewId="0">
      <selection activeCell="G25" activeCellId="0" sqref="G25"/>
    </sheetView>
  </sheetViews>
  <sheetFormatPr defaultRowHeight="12.75"/>
  <cols>
    <col customWidth="1" min="1" max="1" style="136" width="102.5703125"/>
    <col customWidth="1" min="2" max="2" style="136" width="11.42578125"/>
    <col customWidth="1" min="3" max="3" style="136" width="14.42578125"/>
    <col customWidth="1" min="4" max="4" style="136" width="11"/>
    <col customWidth="1" min="5" max="5" style="136" width="11.5703125"/>
    <col customWidth="1" min="6" max="6" style="136" width="12.85546875"/>
    <col customWidth="1" min="7" max="7" style="136" width="11"/>
    <col customWidth="1" min="8" max="8" style="136" width="12.42578125"/>
    <col customWidth="1" min="9" max="9" style="136" width="14.7109375"/>
    <col customWidth="1" min="10" max="10" style="136" width="13"/>
    <col min="11" max="255" style="136" width="9.140625"/>
    <col customWidth="1" min="256" max="256" style="136" width="89"/>
    <col customWidth="1" min="257" max="257" style="136" width="11.42578125"/>
    <col customWidth="1" min="258" max="258" style="136" width="12.140625"/>
    <col customWidth="1" min="259" max="259" style="136" width="11"/>
    <col customWidth="1" min="260" max="260" style="136" width="11.5703125"/>
    <col customWidth="1" min="261" max="261" style="136" width="11.28515625"/>
    <col customWidth="1" min="262" max="262" style="136" width="11"/>
    <col customWidth="1" min="263" max="263" style="136" width="12.42578125"/>
    <col customWidth="1" min="264" max="264" style="136" width="13.140625"/>
    <col customWidth="1" min="265" max="265" style="136" width="10.7109375"/>
    <col min="266" max="511" style="136" width="9.140625"/>
    <col customWidth="1" min="512" max="512" style="136" width="89"/>
    <col customWidth="1" min="513" max="513" style="136" width="11.42578125"/>
    <col customWidth="1" min="514" max="514" style="136" width="12.140625"/>
    <col customWidth="1" min="515" max="515" style="136" width="11"/>
    <col customWidth="1" min="516" max="516" style="136" width="11.5703125"/>
    <col customWidth="1" min="517" max="517" style="136" width="11.28515625"/>
    <col customWidth="1" min="518" max="518" style="136" width="11"/>
    <col customWidth="1" min="519" max="519" style="136" width="12.42578125"/>
    <col customWidth="1" min="520" max="520" style="136" width="13.140625"/>
    <col customWidth="1" min="521" max="521" style="136" width="10.7109375"/>
    <col min="522" max="767" style="136" width="9.140625"/>
    <col customWidth="1" min="768" max="768" style="136" width="89"/>
    <col customWidth="1" min="769" max="769" style="136" width="11.42578125"/>
    <col customWidth="1" min="770" max="770" style="136" width="12.140625"/>
    <col customWidth="1" min="771" max="771" style="136" width="11"/>
    <col customWidth="1" min="772" max="772" style="136" width="11.5703125"/>
    <col customWidth="1" min="773" max="773" style="136" width="11.28515625"/>
    <col customWidth="1" min="774" max="774" style="136" width="11"/>
    <col customWidth="1" min="775" max="775" style="136" width="12.42578125"/>
    <col customWidth="1" min="776" max="776" style="136" width="13.140625"/>
    <col customWidth="1" min="777" max="777" style="136" width="10.7109375"/>
    <col min="778" max="1023" style="136" width="9.140625"/>
    <col customWidth="1" min="1024" max="1024" style="136" width="89"/>
    <col customWidth="1" min="1025" max="1025" style="136" width="11.42578125"/>
    <col customWidth="1" min="1026" max="1026" style="136" width="12.140625"/>
    <col customWidth="1" min="1027" max="1027" style="136" width="11"/>
    <col customWidth="1" min="1028" max="1028" style="136" width="11.5703125"/>
    <col customWidth="1" min="1029" max="1029" style="136" width="11.28515625"/>
    <col customWidth="1" min="1030" max="1030" style="136" width="11"/>
    <col customWidth="1" min="1031" max="1031" style="136" width="12.42578125"/>
    <col customWidth="1" min="1032" max="1032" style="136" width="13.140625"/>
    <col customWidth="1" min="1033" max="1033" style="136" width="10.7109375"/>
    <col min="1034" max="1279" style="136" width="9.140625"/>
    <col customWidth="1" min="1280" max="1280" style="136" width="89"/>
    <col customWidth="1" min="1281" max="1281" style="136" width="11.42578125"/>
    <col customWidth="1" min="1282" max="1282" style="136" width="12.140625"/>
    <col customWidth="1" min="1283" max="1283" style="136" width="11"/>
    <col customWidth="1" min="1284" max="1284" style="136" width="11.5703125"/>
    <col customWidth="1" min="1285" max="1285" style="136" width="11.28515625"/>
    <col customWidth="1" min="1286" max="1286" style="136" width="11"/>
    <col customWidth="1" min="1287" max="1287" style="136" width="12.42578125"/>
    <col customWidth="1" min="1288" max="1288" style="136" width="13.140625"/>
    <col customWidth="1" min="1289" max="1289" style="136" width="10.7109375"/>
    <col min="1290" max="1535" style="136" width="9.140625"/>
    <col customWidth="1" min="1536" max="1536" style="136" width="89"/>
    <col customWidth="1" min="1537" max="1537" style="136" width="11.42578125"/>
    <col customWidth="1" min="1538" max="1538" style="136" width="12.140625"/>
    <col customWidth="1" min="1539" max="1539" style="136" width="11"/>
    <col customWidth="1" min="1540" max="1540" style="136" width="11.5703125"/>
    <col customWidth="1" min="1541" max="1541" style="136" width="11.28515625"/>
    <col customWidth="1" min="1542" max="1542" style="136" width="11"/>
    <col customWidth="1" min="1543" max="1543" style="136" width="12.42578125"/>
    <col customWidth="1" min="1544" max="1544" style="136" width="13.140625"/>
    <col customWidth="1" min="1545" max="1545" style="136" width="10.7109375"/>
    <col min="1546" max="1791" style="136" width="9.140625"/>
    <col customWidth="1" min="1792" max="1792" style="136" width="89"/>
    <col customWidth="1" min="1793" max="1793" style="136" width="11.42578125"/>
    <col customWidth="1" min="1794" max="1794" style="136" width="12.140625"/>
    <col customWidth="1" min="1795" max="1795" style="136" width="11"/>
    <col customWidth="1" min="1796" max="1796" style="136" width="11.5703125"/>
    <col customWidth="1" min="1797" max="1797" style="136" width="11.28515625"/>
    <col customWidth="1" min="1798" max="1798" style="136" width="11"/>
    <col customWidth="1" min="1799" max="1799" style="136" width="12.42578125"/>
    <col customWidth="1" min="1800" max="1800" style="136" width="13.140625"/>
    <col customWidth="1" min="1801" max="1801" style="136" width="10.7109375"/>
    <col min="1802" max="2047" style="136" width="9.140625"/>
    <col customWidth="1" min="2048" max="2048" style="136" width="89"/>
    <col customWidth="1" min="2049" max="2049" style="136" width="11.42578125"/>
    <col customWidth="1" min="2050" max="2050" style="136" width="12.140625"/>
    <col customWidth="1" min="2051" max="2051" style="136" width="11"/>
    <col customWidth="1" min="2052" max="2052" style="136" width="11.5703125"/>
    <col customWidth="1" min="2053" max="2053" style="136" width="11.28515625"/>
    <col customWidth="1" min="2054" max="2054" style="136" width="11"/>
    <col customWidth="1" min="2055" max="2055" style="136" width="12.42578125"/>
    <col customWidth="1" min="2056" max="2056" style="136" width="13.140625"/>
    <col customWidth="1" min="2057" max="2057" style="136" width="10.7109375"/>
    <col min="2058" max="2303" style="136" width="9.140625"/>
    <col customWidth="1" min="2304" max="2304" style="136" width="89"/>
    <col customWidth="1" min="2305" max="2305" style="136" width="11.42578125"/>
    <col customWidth="1" min="2306" max="2306" style="136" width="12.140625"/>
    <col customWidth="1" min="2307" max="2307" style="136" width="11"/>
    <col customWidth="1" min="2308" max="2308" style="136" width="11.5703125"/>
    <col customWidth="1" min="2309" max="2309" style="136" width="11.28515625"/>
    <col customWidth="1" min="2310" max="2310" style="136" width="11"/>
    <col customWidth="1" min="2311" max="2311" style="136" width="12.42578125"/>
    <col customWidth="1" min="2312" max="2312" style="136" width="13.140625"/>
    <col customWidth="1" min="2313" max="2313" style="136" width="10.7109375"/>
    <col min="2314" max="2559" style="136" width="9.140625"/>
    <col customWidth="1" min="2560" max="2560" style="136" width="89"/>
    <col customWidth="1" min="2561" max="2561" style="136" width="11.42578125"/>
    <col customWidth="1" min="2562" max="2562" style="136" width="12.140625"/>
    <col customWidth="1" min="2563" max="2563" style="136" width="11"/>
    <col customWidth="1" min="2564" max="2564" style="136" width="11.5703125"/>
    <col customWidth="1" min="2565" max="2565" style="136" width="11.28515625"/>
    <col customWidth="1" min="2566" max="2566" style="136" width="11"/>
    <col customWidth="1" min="2567" max="2567" style="136" width="12.42578125"/>
    <col customWidth="1" min="2568" max="2568" style="136" width="13.140625"/>
    <col customWidth="1" min="2569" max="2569" style="136" width="10.7109375"/>
    <col min="2570" max="2815" style="136" width="9.140625"/>
    <col customWidth="1" min="2816" max="2816" style="136" width="89"/>
    <col customWidth="1" min="2817" max="2817" style="136" width="11.42578125"/>
    <col customWidth="1" min="2818" max="2818" style="136" width="12.140625"/>
    <col customWidth="1" min="2819" max="2819" style="136" width="11"/>
    <col customWidth="1" min="2820" max="2820" style="136" width="11.5703125"/>
    <col customWidth="1" min="2821" max="2821" style="136" width="11.28515625"/>
    <col customWidth="1" min="2822" max="2822" style="136" width="11"/>
    <col customWidth="1" min="2823" max="2823" style="136" width="12.42578125"/>
    <col customWidth="1" min="2824" max="2824" style="136" width="13.140625"/>
    <col customWidth="1" min="2825" max="2825" style="136" width="10.7109375"/>
    <col min="2826" max="3071" style="136" width="9.140625"/>
    <col customWidth="1" min="3072" max="3072" style="136" width="89"/>
    <col customWidth="1" min="3073" max="3073" style="136" width="11.42578125"/>
    <col customWidth="1" min="3074" max="3074" style="136" width="12.140625"/>
    <col customWidth="1" min="3075" max="3075" style="136" width="11"/>
    <col customWidth="1" min="3076" max="3076" style="136" width="11.5703125"/>
    <col customWidth="1" min="3077" max="3077" style="136" width="11.28515625"/>
    <col customWidth="1" min="3078" max="3078" style="136" width="11"/>
    <col customWidth="1" min="3079" max="3079" style="136" width="12.42578125"/>
    <col customWidth="1" min="3080" max="3080" style="136" width="13.140625"/>
    <col customWidth="1" min="3081" max="3081" style="136" width="10.7109375"/>
    <col min="3082" max="3327" style="136" width="9.140625"/>
    <col customWidth="1" min="3328" max="3328" style="136" width="89"/>
    <col customWidth="1" min="3329" max="3329" style="136" width="11.42578125"/>
    <col customWidth="1" min="3330" max="3330" style="136" width="12.140625"/>
    <col customWidth="1" min="3331" max="3331" style="136" width="11"/>
    <col customWidth="1" min="3332" max="3332" style="136" width="11.5703125"/>
    <col customWidth="1" min="3333" max="3333" style="136" width="11.28515625"/>
    <col customWidth="1" min="3334" max="3334" style="136" width="11"/>
    <col customWidth="1" min="3335" max="3335" style="136" width="12.42578125"/>
    <col customWidth="1" min="3336" max="3336" style="136" width="13.140625"/>
    <col customWidth="1" min="3337" max="3337" style="136" width="10.7109375"/>
    <col min="3338" max="3583" style="136" width="9.140625"/>
    <col customWidth="1" min="3584" max="3584" style="136" width="89"/>
    <col customWidth="1" min="3585" max="3585" style="136" width="11.42578125"/>
    <col customWidth="1" min="3586" max="3586" style="136" width="12.140625"/>
    <col customWidth="1" min="3587" max="3587" style="136" width="11"/>
    <col customWidth="1" min="3588" max="3588" style="136" width="11.5703125"/>
    <col customWidth="1" min="3589" max="3589" style="136" width="11.28515625"/>
    <col customWidth="1" min="3590" max="3590" style="136" width="11"/>
    <col customWidth="1" min="3591" max="3591" style="136" width="12.42578125"/>
    <col customWidth="1" min="3592" max="3592" style="136" width="13.140625"/>
    <col customWidth="1" min="3593" max="3593" style="136" width="10.7109375"/>
    <col min="3594" max="3839" style="136" width="9.140625"/>
    <col customWidth="1" min="3840" max="3840" style="136" width="89"/>
    <col customWidth="1" min="3841" max="3841" style="136" width="11.42578125"/>
    <col customWidth="1" min="3842" max="3842" style="136" width="12.140625"/>
    <col customWidth="1" min="3843" max="3843" style="136" width="11"/>
    <col customWidth="1" min="3844" max="3844" style="136" width="11.5703125"/>
    <col customWidth="1" min="3845" max="3845" style="136" width="11.28515625"/>
    <col customWidth="1" min="3846" max="3846" style="136" width="11"/>
    <col customWidth="1" min="3847" max="3847" style="136" width="12.42578125"/>
    <col customWidth="1" min="3848" max="3848" style="136" width="13.140625"/>
    <col customWidth="1" min="3849" max="3849" style="136" width="10.7109375"/>
    <col min="3850" max="4095" style="136" width="9.140625"/>
    <col customWidth="1" min="4096" max="4096" style="136" width="89"/>
    <col customWidth="1" min="4097" max="4097" style="136" width="11.42578125"/>
    <col customWidth="1" min="4098" max="4098" style="136" width="12.140625"/>
    <col customWidth="1" min="4099" max="4099" style="136" width="11"/>
    <col customWidth="1" min="4100" max="4100" style="136" width="11.5703125"/>
    <col customWidth="1" min="4101" max="4101" style="136" width="11.28515625"/>
    <col customWidth="1" min="4102" max="4102" style="136" width="11"/>
    <col customWidth="1" min="4103" max="4103" style="136" width="12.42578125"/>
    <col customWidth="1" min="4104" max="4104" style="136" width="13.140625"/>
    <col customWidth="1" min="4105" max="4105" style="136" width="10.7109375"/>
    <col min="4106" max="4351" style="136" width="9.140625"/>
    <col customWidth="1" min="4352" max="4352" style="136" width="89"/>
    <col customWidth="1" min="4353" max="4353" style="136" width="11.42578125"/>
    <col customWidth="1" min="4354" max="4354" style="136" width="12.140625"/>
    <col customWidth="1" min="4355" max="4355" style="136" width="11"/>
    <col customWidth="1" min="4356" max="4356" style="136" width="11.5703125"/>
    <col customWidth="1" min="4357" max="4357" style="136" width="11.28515625"/>
    <col customWidth="1" min="4358" max="4358" style="136" width="11"/>
    <col customWidth="1" min="4359" max="4359" style="136" width="12.42578125"/>
    <col customWidth="1" min="4360" max="4360" style="136" width="13.140625"/>
    <col customWidth="1" min="4361" max="4361" style="136" width="10.7109375"/>
    <col min="4362" max="4607" style="136" width="9.140625"/>
    <col customWidth="1" min="4608" max="4608" style="136" width="89"/>
    <col customWidth="1" min="4609" max="4609" style="136" width="11.42578125"/>
    <col customWidth="1" min="4610" max="4610" style="136" width="12.140625"/>
    <col customWidth="1" min="4611" max="4611" style="136" width="11"/>
    <col customWidth="1" min="4612" max="4612" style="136" width="11.5703125"/>
    <col customWidth="1" min="4613" max="4613" style="136" width="11.28515625"/>
    <col customWidth="1" min="4614" max="4614" style="136" width="11"/>
    <col customWidth="1" min="4615" max="4615" style="136" width="12.42578125"/>
    <col customWidth="1" min="4616" max="4616" style="136" width="13.140625"/>
    <col customWidth="1" min="4617" max="4617" style="136" width="10.7109375"/>
    <col min="4618" max="4863" style="136" width="9.140625"/>
    <col customWidth="1" min="4864" max="4864" style="136" width="89"/>
    <col customWidth="1" min="4865" max="4865" style="136" width="11.42578125"/>
    <col customWidth="1" min="4866" max="4866" style="136" width="12.140625"/>
    <col customWidth="1" min="4867" max="4867" style="136" width="11"/>
    <col customWidth="1" min="4868" max="4868" style="136" width="11.5703125"/>
    <col customWidth="1" min="4869" max="4869" style="136" width="11.28515625"/>
    <col customWidth="1" min="4870" max="4870" style="136" width="11"/>
    <col customWidth="1" min="4871" max="4871" style="136" width="12.42578125"/>
    <col customWidth="1" min="4872" max="4872" style="136" width="13.140625"/>
    <col customWidth="1" min="4873" max="4873" style="136" width="10.7109375"/>
    <col min="4874" max="5119" style="136" width="9.140625"/>
    <col customWidth="1" min="5120" max="5120" style="136" width="89"/>
    <col customWidth="1" min="5121" max="5121" style="136" width="11.42578125"/>
    <col customWidth="1" min="5122" max="5122" style="136" width="12.140625"/>
    <col customWidth="1" min="5123" max="5123" style="136" width="11"/>
    <col customWidth="1" min="5124" max="5124" style="136" width="11.5703125"/>
    <col customWidth="1" min="5125" max="5125" style="136" width="11.28515625"/>
    <col customWidth="1" min="5126" max="5126" style="136" width="11"/>
    <col customWidth="1" min="5127" max="5127" style="136" width="12.42578125"/>
    <col customWidth="1" min="5128" max="5128" style="136" width="13.140625"/>
    <col customWidth="1" min="5129" max="5129" style="136" width="10.7109375"/>
    <col min="5130" max="5375" style="136" width="9.140625"/>
    <col customWidth="1" min="5376" max="5376" style="136" width="89"/>
    <col customWidth="1" min="5377" max="5377" style="136" width="11.42578125"/>
    <col customWidth="1" min="5378" max="5378" style="136" width="12.140625"/>
    <col customWidth="1" min="5379" max="5379" style="136" width="11"/>
    <col customWidth="1" min="5380" max="5380" style="136" width="11.5703125"/>
    <col customWidth="1" min="5381" max="5381" style="136" width="11.28515625"/>
    <col customWidth="1" min="5382" max="5382" style="136" width="11"/>
    <col customWidth="1" min="5383" max="5383" style="136" width="12.42578125"/>
    <col customWidth="1" min="5384" max="5384" style="136" width="13.140625"/>
    <col customWidth="1" min="5385" max="5385" style="136" width="10.7109375"/>
    <col min="5386" max="5631" style="136" width="9.140625"/>
    <col customWidth="1" min="5632" max="5632" style="136" width="89"/>
    <col customWidth="1" min="5633" max="5633" style="136" width="11.42578125"/>
    <col customWidth="1" min="5634" max="5634" style="136" width="12.140625"/>
    <col customWidth="1" min="5635" max="5635" style="136" width="11"/>
    <col customWidth="1" min="5636" max="5636" style="136" width="11.5703125"/>
    <col customWidth="1" min="5637" max="5637" style="136" width="11.28515625"/>
    <col customWidth="1" min="5638" max="5638" style="136" width="11"/>
    <col customWidth="1" min="5639" max="5639" style="136" width="12.42578125"/>
    <col customWidth="1" min="5640" max="5640" style="136" width="13.140625"/>
    <col customWidth="1" min="5641" max="5641" style="136" width="10.7109375"/>
    <col min="5642" max="5887" style="136" width="9.140625"/>
    <col customWidth="1" min="5888" max="5888" style="136" width="89"/>
    <col customWidth="1" min="5889" max="5889" style="136" width="11.42578125"/>
    <col customWidth="1" min="5890" max="5890" style="136" width="12.140625"/>
    <col customWidth="1" min="5891" max="5891" style="136" width="11"/>
    <col customWidth="1" min="5892" max="5892" style="136" width="11.5703125"/>
    <col customWidth="1" min="5893" max="5893" style="136" width="11.28515625"/>
    <col customWidth="1" min="5894" max="5894" style="136" width="11"/>
    <col customWidth="1" min="5895" max="5895" style="136" width="12.42578125"/>
    <col customWidth="1" min="5896" max="5896" style="136" width="13.140625"/>
    <col customWidth="1" min="5897" max="5897" style="136" width="10.7109375"/>
    <col min="5898" max="6143" style="136" width="9.140625"/>
    <col customWidth="1" min="6144" max="6144" style="136" width="89"/>
    <col customWidth="1" min="6145" max="6145" style="136" width="11.42578125"/>
    <col customWidth="1" min="6146" max="6146" style="136" width="12.140625"/>
    <col customWidth="1" min="6147" max="6147" style="136" width="11"/>
    <col customWidth="1" min="6148" max="6148" style="136" width="11.5703125"/>
    <col customWidth="1" min="6149" max="6149" style="136" width="11.28515625"/>
    <col customWidth="1" min="6150" max="6150" style="136" width="11"/>
    <col customWidth="1" min="6151" max="6151" style="136" width="12.42578125"/>
    <col customWidth="1" min="6152" max="6152" style="136" width="13.140625"/>
    <col customWidth="1" min="6153" max="6153" style="136" width="10.7109375"/>
    <col min="6154" max="6399" style="136" width="9.140625"/>
    <col customWidth="1" min="6400" max="6400" style="136" width="89"/>
    <col customWidth="1" min="6401" max="6401" style="136" width="11.42578125"/>
    <col customWidth="1" min="6402" max="6402" style="136" width="12.140625"/>
    <col customWidth="1" min="6403" max="6403" style="136" width="11"/>
    <col customWidth="1" min="6404" max="6404" style="136" width="11.5703125"/>
    <col customWidth="1" min="6405" max="6405" style="136" width="11.28515625"/>
    <col customWidth="1" min="6406" max="6406" style="136" width="11"/>
    <col customWidth="1" min="6407" max="6407" style="136" width="12.42578125"/>
    <col customWidth="1" min="6408" max="6408" style="136" width="13.140625"/>
    <col customWidth="1" min="6409" max="6409" style="136" width="10.7109375"/>
    <col min="6410" max="6655" style="136" width="9.140625"/>
    <col customWidth="1" min="6656" max="6656" style="136" width="89"/>
    <col customWidth="1" min="6657" max="6657" style="136" width="11.42578125"/>
    <col customWidth="1" min="6658" max="6658" style="136" width="12.140625"/>
    <col customWidth="1" min="6659" max="6659" style="136" width="11"/>
    <col customWidth="1" min="6660" max="6660" style="136" width="11.5703125"/>
    <col customWidth="1" min="6661" max="6661" style="136" width="11.28515625"/>
    <col customWidth="1" min="6662" max="6662" style="136" width="11"/>
    <col customWidth="1" min="6663" max="6663" style="136" width="12.42578125"/>
    <col customWidth="1" min="6664" max="6664" style="136" width="13.140625"/>
    <col customWidth="1" min="6665" max="6665" style="136" width="10.7109375"/>
    <col min="6666" max="6911" style="136" width="9.140625"/>
    <col customWidth="1" min="6912" max="6912" style="136" width="89"/>
    <col customWidth="1" min="6913" max="6913" style="136" width="11.42578125"/>
    <col customWidth="1" min="6914" max="6914" style="136" width="12.140625"/>
    <col customWidth="1" min="6915" max="6915" style="136" width="11"/>
    <col customWidth="1" min="6916" max="6916" style="136" width="11.5703125"/>
    <col customWidth="1" min="6917" max="6917" style="136" width="11.28515625"/>
    <col customWidth="1" min="6918" max="6918" style="136" width="11"/>
    <col customWidth="1" min="6919" max="6919" style="136" width="12.42578125"/>
    <col customWidth="1" min="6920" max="6920" style="136" width="13.140625"/>
    <col customWidth="1" min="6921" max="6921" style="136" width="10.7109375"/>
    <col min="6922" max="7167" style="136" width="9.140625"/>
    <col customWidth="1" min="7168" max="7168" style="136" width="89"/>
    <col customWidth="1" min="7169" max="7169" style="136" width="11.42578125"/>
    <col customWidth="1" min="7170" max="7170" style="136" width="12.140625"/>
    <col customWidth="1" min="7171" max="7171" style="136" width="11"/>
    <col customWidth="1" min="7172" max="7172" style="136" width="11.5703125"/>
    <col customWidth="1" min="7173" max="7173" style="136" width="11.28515625"/>
    <col customWidth="1" min="7174" max="7174" style="136" width="11"/>
    <col customWidth="1" min="7175" max="7175" style="136" width="12.42578125"/>
    <col customWidth="1" min="7176" max="7176" style="136" width="13.140625"/>
    <col customWidth="1" min="7177" max="7177" style="136" width="10.7109375"/>
    <col min="7178" max="7423" style="136" width="9.140625"/>
    <col customWidth="1" min="7424" max="7424" style="136" width="89"/>
    <col customWidth="1" min="7425" max="7425" style="136" width="11.42578125"/>
    <col customWidth="1" min="7426" max="7426" style="136" width="12.140625"/>
    <col customWidth="1" min="7427" max="7427" style="136" width="11"/>
    <col customWidth="1" min="7428" max="7428" style="136" width="11.5703125"/>
    <col customWidth="1" min="7429" max="7429" style="136" width="11.28515625"/>
    <col customWidth="1" min="7430" max="7430" style="136" width="11"/>
    <col customWidth="1" min="7431" max="7431" style="136" width="12.42578125"/>
    <col customWidth="1" min="7432" max="7432" style="136" width="13.140625"/>
    <col customWidth="1" min="7433" max="7433" style="136" width="10.7109375"/>
    <col min="7434" max="7679" style="136" width="9.140625"/>
    <col customWidth="1" min="7680" max="7680" style="136" width="89"/>
    <col customWidth="1" min="7681" max="7681" style="136" width="11.42578125"/>
    <col customWidth="1" min="7682" max="7682" style="136" width="12.140625"/>
    <col customWidth="1" min="7683" max="7683" style="136" width="11"/>
    <col customWidth="1" min="7684" max="7684" style="136" width="11.5703125"/>
    <col customWidth="1" min="7685" max="7685" style="136" width="11.28515625"/>
    <col customWidth="1" min="7686" max="7686" style="136" width="11"/>
    <col customWidth="1" min="7687" max="7687" style="136" width="12.42578125"/>
    <col customWidth="1" min="7688" max="7688" style="136" width="13.140625"/>
    <col customWidth="1" min="7689" max="7689" style="136" width="10.7109375"/>
    <col min="7690" max="7935" style="136" width="9.140625"/>
    <col customWidth="1" min="7936" max="7936" style="136" width="89"/>
    <col customWidth="1" min="7937" max="7937" style="136" width="11.42578125"/>
    <col customWidth="1" min="7938" max="7938" style="136" width="12.140625"/>
    <col customWidth="1" min="7939" max="7939" style="136" width="11"/>
    <col customWidth="1" min="7940" max="7940" style="136" width="11.5703125"/>
    <col customWidth="1" min="7941" max="7941" style="136" width="11.28515625"/>
    <col customWidth="1" min="7942" max="7942" style="136" width="11"/>
    <col customWidth="1" min="7943" max="7943" style="136" width="12.42578125"/>
    <col customWidth="1" min="7944" max="7944" style="136" width="13.140625"/>
    <col customWidth="1" min="7945" max="7945" style="136" width="10.7109375"/>
    <col min="7946" max="8191" style="136" width="9.140625"/>
    <col customWidth="1" min="8192" max="8192" style="136" width="89"/>
    <col customWidth="1" min="8193" max="8193" style="136" width="11.42578125"/>
    <col customWidth="1" min="8194" max="8194" style="136" width="12.140625"/>
    <col customWidth="1" min="8195" max="8195" style="136" width="11"/>
    <col customWidth="1" min="8196" max="8196" style="136" width="11.5703125"/>
    <col customWidth="1" min="8197" max="8197" style="136" width="11.28515625"/>
    <col customWidth="1" min="8198" max="8198" style="136" width="11"/>
    <col customWidth="1" min="8199" max="8199" style="136" width="12.42578125"/>
    <col customWidth="1" min="8200" max="8200" style="136" width="13.140625"/>
    <col customWidth="1" min="8201" max="8201" style="136" width="10.7109375"/>
    <col min="8202" max="8447" style="136" width="9.140625"/>
    <col customWidth="1" min="8448" max="8448" style="136" width="89"/>
    <col customWidth="1" min="8449" max="8449" style="136" width="11.42578125"/>
    <col customWidth="1" min="8450" max="8450" style="136" width="12.140625"/>
    <col customWidth="1" min="8451" max="8451" style="136" width="11"/>
    <col customWidth="1" min="8452" max="8452" style="136" width="11.5703125"/>
    <col customWidth="1" min="8453" max="8453" style="136" width="11.28515625"/>
    <col customWidth="1" min="8454" max="8454" style="136" width="11"/>
    <col customWidth="1" min="8455" max="8455" style="136" width="12.42578125"/>
    <col customWidth="1" min="8456" max="8456" style="136" width="13.140625"/>
    <col customWidth="1" min="8457" max="8457" style="136" width="10.7109375"/>
    <col min="8458" max="8703" style="136" width="9.140625"/>
    <col customWidth="1" min="8704" max="8704" style="136" width="89"/>
    <col customWidth="1" min="8705" max="8705" style="136" width="11.42578125"/>
    <col customWidth="1" min="8706" max="8706" style="136" width="12.140625"/>
    <col customWidth="1" min="8707" max="8707" style="136" width="11"/>
    <col customWidth="1" min="8708" max="8708" style="136" width="11.5703125"/>
    <col customWidth="1" min="8709" max="8709" style="136" width="11.28515625"/>
    <col customWidth="1" min="8710" max="8710" style="136" width="11"/>
    <col customWidth="1" min="8711" max="8711" style="136" width="12.42578125"/>
    <col customWidth="1" min="8712" max="8712" style="136" width="13.140625"/>
    <col customWidth="1" min="8713" max="8713" style="136" width="10.7109375"/>
    <col min="8714" max="8959" style="136" width="9.140625"/>
    <col customWidth="1" min="8960" max="8960" style="136" width="89"/>
    <col customWidth="1" min="8961" max="8961" style="136" width="11.42578125"/>
    <col customWidth="1" min="8962" max="8962" style="136" width="12.140625"/>
    <col customWidth="1" min="8963" max="8963" style="136" width="11"/>
    <col customWidth="1" min="8964" max="8964" style="136" width="11.5703125"/>
    <col customWidth="1" min="8965" max="8965" style="136" width="11.28515625"/>
    <col customWidth="1" min="8966" max="8966" style="136" width="11"/>
    <col customWidth="1" min="8967" max="8967" style="136" width="12.42578125"/>
    <col customWidth="1" min="8968" max="8968" style="136" width="13.140625"/>
    <col customWidth="1" min="8969" max="8969" style="136" width="10.7109375"/>
    <col min="8970" max="9215" style="136" width="9.140625"/>
    <col customWidth="1" min="9216" max="9216" style="136" width="89"/>
    <col customWidth="1" min="9217" max="9217" style="136" width="11.42578125"/>
    <col customWidth="1" min="9218" max="9218" style="136" width="12.140625"/>
    <col customWidth="1" min="9219" max="9219" style="136" width="11"/>
    <col customWidth="1" min="9220" max="9220" style="136" width="11.5703125"/>
    <col customWidth="1" min="9221" max="9221" style="136" width="11.28515625"/>
    <col customWidth="1" min="9222" max="9222" style="136" width="11"/>
    <col customWidth="1" min="9223" max="9223" style="136" width="12.42578125"/>
    <col customWidth="1" min="9224" max="9224" style="136" width="13.140625"/>
    <col customWidth="1" min="9225" max="9225" style="136" width="10.7109375"/>
    <col min="9226" max="9471" style="136" width="9.140625"/>
    <col customWidth="1" min="9472" max="9472" style="136" width="89"/>
    <col customWidth="1" min="9473" max="9473" style="136" width="11.42578125"/>
    <col customWidth="1" min="9474" max="9474" style="136" width="12.140625"/>
    <col customWidth="1" min="9475" max="9475" style="136" width="11"/>
    <col customWidth="1" min="9476" max="9476" style="136" width="11.5703125"/>
    <col customWidth="1" min="9477" max="9477" style="136" width="11.28515625"/>
    <col customWidth="1" min="9478" max="9478" style="136" width="11"/>
    <col customWidth="1" min="9479" max="9479" style="136" width="12.42578125"/>
    <col customWidth="1" min="9480" max="9480" style="136" width="13.140625"/>
    <col customWidth="1" min="9481" max="9481" style="136" width="10.7109375"/>
    <col min="9482" max="9727" style="136" width="9.140625"/>
    <col customWidth="1" min="9728" max="9728" style="136" width="89"/>
    <col customWidth="1" min="9729" max="9729" style="136" width="11.42578125"/>
    <col customWidth="1" min="9730" max="9730" style="136" width="12.140625"/>
    <col customWidth="1" min="9731" max="9731" style="136" width="11"/>
    <col customWidth="1" min="9732" max="9732" style="136" width="11.5703125"/>
    <col customWidth="1" min="9733" max="9733" style="136" width="11.28515625"/>
    <col customWidth="1" min="9734" max="9734" style="136" width="11"/>
    <col customWidth="1" min="9735" max="9735" style="136" width="12.42578125"/>
    <col customWidth="1" min="9736" max="9736" style="136" width="13.140625"/>
    <col customWidth="1" min="9737" max="9737" style="136" width="10.7109375"/>
    <col min="9738" max="9983" style="136" width="9.140625"/>
    <col customWidth="1" min="9984" max="9984" style="136" width="89"/>
    <col customWidth="1" min="9985" max="9985" style="136" width="11.42578125"/>
    <col customWidth="1" min="9986" max="9986" style="136" width="12.140625"/>
    <col customWidth="1" min="9987" max="9987" style="136" width="11"/>
    <col customWidth="1" min="9988" max="9988" style="136" width="11.5703125"/>
    <col customWidth="1" min="9989" max="9989" style="136" width="11.28515625"/>
    <col customWidth="1" min="9990" max="9990" style="136" width="11"/>
    <col customWidth="1" min="9991" max="9991" style="136" width="12.42578125"/>
    <col customWidth="1" min="9992" max="9992" style="136" width="13.140625"/>
    <col customWidth="1" min="9993" max="9993" style="136" width="10.7109375"/>
    <col min="9994" max="10239" style="136" width="9.140625"/>
    <col customWidth="1" min="10240" max="10240" style="136" width="89"/>
    <col customWidth="1" min="10241" max="10241" style="136" width="11.42578125"/>
    <col customWidth="1" min="10242" max="10242" style="136" width="12.140625"/>
    <col customWidth="1" min="10243" max="10243" style="136" width="11"/>
    <col customWidth="1" min="10244" max="10244" style="136" width="11.5703125"/>
    <col customWidth="1" min="10245" max="10245" style="136" width="11.28515625"/>
    <col customWidth="1" min="10246" max="10246" style="136" width="11"/>
    <col customWidth="1" min="10247" max="10247" style="136" width="12.42578125"/>
    <col customWidth="1" min="10248" max="10248" style="136" width="13.140625"/>
    <col customWidth="1" min="10249" max="10249" style="136" width="10.7109375"/>
    <col min="10250" max="10495" style="136" width="9.140625"/>
    <col customWidth="1" min="10496" max="10496" style="136" width="89"/>
    <col customWidth="1" min="10497" max="10497" style="136" width="11.42578125"/>
    <col customWidth="1" min="10498" max="10498" style="136" width="12.140625"/>
    <col customWidth="1" min="10499" max="10499" style="136" width="11"/>
    <col customWidth="1" min="10500" max="10500" style="136" width="11.5703125"/>
    <col customWidth="1" min="10501" max="10501" style="136" width="11.28515625"/>
    <col customWidth="1" min="10502" max="10502" style="136" width="11"/>
    <col customWidth="1" min="10503" max="10503" style="136" width="12.42578125"/>
    <col customWidth="1" min="10504" max="10504" style="136" width="13.140625"/>
    <col customWidth="1" min="10505" max="10505" style="136" width="10.7109375"/>
    <col min="10506" max="10751" style="136" width="9.140625"/>
    <col customWidth="1" min="10752" max="10752" style="136" width="89"/>
    <col customWidth="1" min="10753" max="10753" style="136" width="11.42578125"/>
    <col customWidth="1" min="10754" max="10754" style="136" width="12.140625"/>
    <col customWidth="1" min="10755" max="10755" style="136" width="11"/>
    <col customWidth="1" min="10756" max="10756" style="136" width="11.5703125"/>
    <col customWidth="1" min="10757" max="10757" style="136" width="11.28515625"/>
    <col customWidth="1" min="10758" max="10758" style="136" width="11"/>
    <col customWidth="1" min="10759" max="10759" style="136" width="12.42578125"/>
    <col customWidth="1" min="10760" max="10760" style="136" width="13.140625"/>
    <col customWidth="1" min="10761" max="10761" style="136" width="10.7109375"/>
    <col min="10762" max="11007" style="136" width="9.140625"/>
    <col customWidth="1" min="11008" max="11008" style="136" width="89"/>
    <col customWidth="1" min="11009" max="11009" style="136" width="11.42578125"/>
    <col customWidth="1" min="11010" max="11010" style="136" width="12.140625"/>
    <col customWidth="1" min="11011" max="11011" style="136" width="11"/>
    <col customWidth="1" min="11012" max="11012" style="136" width="11.5703125"/>
    <col customWidth="1" min="11013" max="11013" style="136" width="11.28515625"/>
    <col customWidth="1" min="11014" max="11014" style="136" width="11"/>
    <col customWidth="1" min="11015" max="11015" style="136" width="12.42578125"/>
    <col customWidth="1" min="11016" max="11016" style="136" width="13.140625"/>
    <col customWidth="1" min="11017" max="11017" style="136" width="10.7109375"/>
    <col min="11018" max="11263" style="136" width="9.140625"/>
    <col customWidth="1" min="11264" max="11264" style="136" width="89"/>
    <col customWidth="1" min="11265" max="11265" style="136" width="11.42578125"/>
    <col customWidth="1" min="11266" max="11266" style="136" width="12.140625"/>
    <col customWidth="1" min="11267" max="11267" style="136" width="11"/>
    <col customWidth="1" min="11268" max="11268" style="136" width="11.5703125"/>
    <col customWidth="1" min="11269" max="11269" style="136" width="11.28515625"/>
    <col customWidth="1" min="11270" max="11270" style="136" width="11"/>
    <col customWidth="1" min="11271" max="11271" style="136" width="12.42578125"/>
    <col customWidth="1" min="11272" max="11272" style="136" width="13.140625"/>
    <col customWidth="1" min="11273" max="11273" style="136" width="10.7109375"/>
    <col min="11274" max="11519" style="136" width="9.140625"/>
    <col customWidth="1" min="11520" max="11520" style="136" width="89"/>
    <col customWidth="1" min="11521" max="11521" style="136" width="11.42578125"/>
    <col customWidth="1" min="11522" max="11522" style="136" width="12.140625"/>
    <col customWidth="1" min="11523" max="11523" style="136" width="11"/>
    <col customWidth="1" min="11524" max="11524" style="136" width="11.5703125"/>
    <col customWidth="1" min="11525" max="11525" style="136" width="11.28515625"/>
    <col customWidth="1" min="11526" max="11526" style="136" width="11"/>
    <col customWidth="1" min="11527" max="11527" style="136" width="12.42578125"/>
    <col customWidth="1" min="11528" max="11528" style="136" width="13.140625"/>
    <col customWidth="1" min="11529" max="11529" style="136" width="10.7109375"/>
    <col min="11530" max="11775" style="136" width="9.140625"/>
    <col customWidth="1" min="11776" max="11776" style="136" width="89"/>
    <col customWidth="1" min="11777" max="11777" style="136" width="11.42578125"/>
    <col customWidth="1" min="11778" max="11778" style="136" width="12.140625"/>
    <col customWidth="1" min="11779" max="11779" style="136" width="11"/>
    <col customWidth="1" min="11780" max="11780" style="136" width="11.5703125"/>
    <col customWidth="1" min="11781" max="11781" style="136" width="11.28515625"/>
    <col customWidth="1" min="11782" max="11782" style="136" width="11"/>
    <col customWidth="1" min="11783" max="11783" style="136" width="12.42578125"/>
    <col customWidth="1" min="11784" max="11784" style="136" width="13.140625"/>
    <col customWidth="1" min="11785" max="11785" style="136" width="10.7109375"/>
    <col min="11786" max="12031" style="136" width="9.140625"/>
    <col customWidth="1" min="12032" max="12032" style="136" width="89"/>
    <col customWidth="1" min="12033" max="12033" style="136" width="11.42578125"/>
    <col customWidth="1" min="12034" max="12034" style="136" width="12.140625"/>
    <col customWidth="1" min="12035" max="12035" style="136" width="11"/>
    <col customWidth="1" min="12036" max="12036" style="136" width="11.5703125"/>
    <col customWidth="1" min="12037" max="12037" style="136" width="11.28515625"/>
    <col customWidth="1" min="12038" max="12038" style="136" width="11"/>
    <col customWidth="1" min="12039" max="12039" style="136" width="12.42578125"/>
    <col customWidth="1" min="12040" max="12040" style="136" width="13.140625"/>
    <col customWidth="1" min="12041" max="12041" style="136" width="10.7109375"/>
    <col min="12042" max="12287" style="136" width="9.140625"/>
    <col customWidth="1" min="12288" max="12288" style="136" width="89"/>
    <col customWidth="1" min="12289" max="12289" style="136" width="11.42578125"/>
    <col customWidth="1" min="12290" max="12290" style="136" width="12.140625"/>
    <col customWidth="1" min="12291" max="12291" style="136" width="11"/>
    <col customWidth="1" min="12292" max="12292" style="136" width="11.5703125"/>
    <col customWidth="1" min="12293" max="12293" style="136" width="11.28515625"/>
    <col customWidth="1" min="12294" max="12294" style="136" width="11"/>
    <col customWidth="1" min="12295" max="12295" style="136" width="12.42578125"/>
    <col customWidth="1" min="12296" max="12296" style="136" width="13.140625"/>
    <col customWidth="1" min="12297" max="12297" style="136" width="10.7109375"/>
    <col min="12298" max="12543" style="136" width="9.140625"/>
    <col customWidth="1" min="12544" max="12544" style="136" width="89"/>
    <col customWidth="1" min="12545" max="12545" style="136" width="11.42578125"/>
    <col customWidth="1" min="12546" max="12546" style="136" width="12.140625"/>
    <col customWidth="1" min="12547" max="12547" style="136" width="11"/>
    <col customWidth="1" min="12548" max="12548" style="136" width="11.5703125"/>
    <col customWidth="1" min="12549" max="12549" style="136" width="11.28515625"/>
    <col customWidth="1" min="12550" max="12550" style="136" width="11"/>
    <col customWidth="1" min="12551" max="12551" style="136" width="12.42578125"/>
    <col customWidth="1" min="12552" max="12552" style="136" width="13.140625"/>
    <col customWidth="1" min="12553" max="12553" style="136" width="10.7109375"/>
    <col min="12554" max="12799" style="136" width="9.140625"/>
    <col customWidth="1" min="12800" max="12800" style="136" width="89"/>
    <col customWidth="1" min="12801" max="12801" style="136" width="11.42578125"/>
    <col customWidth="1" min="12802" max="12802" style="136" width="12.140625"/>
    <col customWidth="1" min="12803" max="12803" style="136" width="11"/>
    <col customWidth="1" min="12804" max="12804" style="136" width="11.5703125"/>
    <col customWidth="1" min="12805" max="12805" style="136" width="11.28515625"/>
    <col customWidth="1" min="12806" max="12806" style="136" width="11"/>
    <col customWidth="1" min="12807" max="12807" style="136" width="12.42578125"/>
    <col customWidth="1" min="12808" max="12808" style="136" width="13.140625"/>
    <col customWidth="1" min="12809" max="12809" style="136" width="10.7109375"/>
    <col min="12810" max="13055" style="136" width="9.140625"/>
    <col customWidth="1" min="13056" max="13056" style="136" width="89"/>
    <col customWidth="1" min="13057" max="13057" style="136" width="11.42578125"/>
    <col customWidth="1" min="13058" max="13058" style="136" width="12.140625"/>
    <col customWidth="1" min="13059" max="13059" style="136" width="11"/>
    <col customWidth="1" min="13060" max="13060" style="136" width="11.5703125"/>
    <col customWidth="1" min="13061" max="13061" style="136" width="11.28515625"/>
    <col customWidth="1" min="13062" max="13062" style="136" width="11"/>
    <col customWidth="1" min="13063" max="13063" style="136" width="12.42578125"/>
    <col customWidth="1" min="13064" max="13064" style="136" width="13.140625"/>
    <col customWidth="1" min="13065" max="13065" style="136" width="10.7109375"/>
    <col min="13066" max="13311" style="136" width="9.140625"/>
    <col customWidth="1" min="13312" max="13312" style="136" width="89"/>
    <col customWidth="1" min="13313" max="13313" style="136" width="11.42578125"/>
    <col customWidth="1" min="13314" max="13314" style="136" width="12.140625"/>
    <col customWidth="1" min="13315" max="13315" style="136" width="11"/>
    <col customWidth="1" min="13316" max="13316" style="136" width="11.5703125"/>
    <col customWidth="1" min="13317" max="13317" style="136" width="11.28515625"/>
    <col customWidth="1" min="13318" max="13318" style="136" width="11"/>
    <col customWidth="1" min="13319" max="13319" style="136" width="12.42578125"/>
    <col customWidth="1" min="13320" max="13320" style="136" width="13.140625"/>
    <col customWidth="1" min="13321" max="13321" style="136" width="10.7109375"/>
    <col min="13322" max="13567" style="136" width="9.140625"/>
    <col customWidth="1" min="13568" max="13568" style="136" width="89"/>
    <col customWidth="1" min="13569" max="13569" style="136" width="11.42578125"/>
    <col customWidth="1" min="13570" max="13570" style="136" width="12.140625"/>
    <col customWidth="1" min="13571" max="13571" style="136" width="11"/>
    <col customWidth="1" min="13572" max="13572" style="136" width="11.5703125"/>
    <col customWidth="1" min="13573" max="13573" style="136" width="11.28515625"/>
    <col customWidth="1" min="13574" max="13574" style="136" width="11"/>
    <col customWidth="1" min="13575" max="13575" style="136" width="12.42578125"/>
    <col customWidth="1" min="13576" max="13576" style="136" width="13.140625"/>
    <col customWidth="1" min="13577" max="13577" style="136" width="10.7109375"/>
    <col min="13578" max="13823" style="136" width="9.140625"/>
    <col customWidth="1" min="13824" max="13824" style="136" width="89"/>
    <col customWidth="1" min="13825" max="13825" style="136" width="11.42578125"/>
    <col customWidth="1" min="13826" max="13826" style="136" width="12.140625"/>
    <col customWidth="1" min="13827" max="13827" style="136" width="11"/>
    <col customWidth="1" min="13828" max="13828" style="136" width="11.5703125"/>
    <col customWidth="1" min="13829" max="13829" style="136" width="11.28515625"/>
    <col customWidth="1" min="13830" max="13830" style="136" width="11"/>
    <col customWidth="1" min="13831" max="13831" style="136" width="12.42578125"/>
    <col customWidth="1" min="13832" max="13832" style="136" width="13.140625"/>
    <col customWidth="1" min="13833" max="13833" style="136" width="10.7109375"/>
    <col min="13834" max="14079" style="136" width="9.140625"/>
    <col customWidth="1" min="14080" max="14080" style="136" width="89"/>
    <col customWidth="1" min="14081" max="14081" style="136" width="11.42578125"/>
    <col customWidth="1" min="14082" max="14082" style="136" width="12.140625"/>
    <col customWidth="1" min="14083" max="14083" style="136" width="11"/>
    <col customWidth="1" min="14084" max="14084" style="136" width="11.5703125"/>
    <col customWidth="1" min="14085" max="14085" style="136" width="11.28515625"/>
    <col customWidth="1" min="14086" max="14086" style="136" width="11"/>
    <col customWidth="1" min="14087" max="14087" style="136" width="12.42578125"/>
    <col customWidth="1" min="14088" max="14088" style="136" width="13.140625"/>
    <col customWidth="1" min="14089" max="14089" style="136" width="10.7109375"/>
    <col min="14090" max="14335" style="136" width="9.140625"/>
    <col customWidth="1" min="14336" max="14336" style="136" width="89"/>
    <col customWidth="1" min="14337" max="14337" style="136" width="11.42578125"/>
    <col customWidth="1" min="14338" max="14338" style="136" width="12.140625"/>
    <col customWidth="1" min="14339" max="14339" style="136" width="11"/>
    <col customWidth="1" min="14340" max="14340" style="136" width="11.5703125"/>
    <col customWidth="1" min="14341" max="14341" style="136" width="11.28515625"/>
    <col customWidth="1" min="14342" max="14342" style="136" width="11"/>
    <col customWidth="1" min="14343" max="14343" style="136" width="12.42578125"/>
    <col customWidth="1" min="14344" max="14344" style="136" width="13.140625"/>
    <col customWidth="1" min="14345" max="14345" style="136" width="10.7109375"/>
    <col min="14346" max="14591" style="136" width="9.140625"/>
    <col customWidth="1" min="14592" max="14592" style="136" width="89"/>
    <col customWidth="1" min="14593" max="14593" style="136" width="11.42578125"/>
    <col customWidth="1" min="14594" max="14594" style="136" width="12.140625"/>
    <col customWidth="1" min="14595" max="14595" style="136" width="11"/>
    <col customWidth="1" min="14596" max="14596" style="136" width="11.5703125"/>
    <col customWidth="1" min="14597" max="14597" style="136" width="11.28515625"/>
    <col customWidth="1" min="14598" max="14598" style="136" width="11"/>
    <col customWidth="1" min="14599" max="14599" style="136" width="12.42578125"/>
    <col customWidth="1" min="14600" max="14600" style="136" width="13.140625"/>
    <col customWidth="1" min="14601" max="14601" style="136" width="10.7109375"/>
    <col min="14602" max="14847" style="136" width="9.140625"/>
    <col customWidth="1" min="14848" max="14848" style="136" width="89"/>
    <col customWidth="1" min="14849" max="14849" style="136" width="11.42578125"/>
    <col customWidth="1" min="14850" max="14850" style="136" width="12.140625"/>
    <col customWidth="1" min="14851" max="14851" style="136" width="11"/>
    <col customWidth="1" min="14852" max="14852" style="136" width="11.5703125"/>
    <col customWidth="1" min="14853" max="14853" style="136" width="11.28515625"/>
    <col customWidth="1" min="14854" max="14854" style="136" width="11"/>
    <col customWidth="1" min="14855" max="14855" style="136" width="12.42578125"/>
    <col customWidth="1" min="14856" max="14856" style="136" width="13.140625"/>
    <col customWidth="1" min="14857" max="14857" style="136" width="10.7109375"/>
    <col min="14858" max="15103" style="136" width="9.140625"/>
    <col customWidth="1" min="15104" max="15104" style="136" width="89"/>
    <col customWidth="1" min="15105" max="15105" style="136" width="11.42578125"/>
    <col customWidth="1" min="15106" max="15106" style="136" width="12.140625"/>
    <col customWidth="1" min="15107" max="15107" style="136" width="11"/>
    <col customWidth="1" min="15108" max="15108" style="136" width="11.5703125"/>
    <col customWidth="1" min="15109" max="15109" style="136" width="11.28515625"/>
    <col customWidth="1" min="15110" max="15110" style="136" width="11"/>
    <col customWidth="1" min="15111" max="15111" style="136" width="12.42578125"/>
    <col customWidth="1" min="15112" max="15112" style="136" width="13.140625"/>
    <col customWidth="1" min="15113" max="15113" style="136" width="10.7109375"/>
    <col min="15114" max="15359" style="136" width="9.140625"/>
    <col customWidth="1" min="15360" max="15360" style="136" width="89"/>
    <col customWidth="1" min="15361" max="15361" style="136" width="11.42578125"/>
    <col customWidth="1" min="15362" max="15362" style="136" width="12.140625"/>
    <col customWidth="1" min="15363" max="15363" style="136" width="11"/>
    <col customWidth="1" min="15364" max="15364" style="136" width="11.5703125"/>
    <col customWidth="1" min="15365" max="15365" style="136" width="11.28515625"/>
    <col customWidth="1" min="15366" max="15366" style="136" width="11"/>
    <col customWidth="1" min="15367" max="15367" style="136" width="12.42578125"/>
    <col customWidth="1" min="15368" max="15368" style="136" width="13.140625"/>
    <col customWidth="1" min="15369" max="15369" style="136" width="10.7109375"/>
    <col min="15370" max="15615" style="136" width="9.140625"/>
    <col customWidth="1" min="15616" max="15616" style="136" width="89"/>
    <col customWidth="1" min="15617" max="15617" style="136" width="11.42578125"/>
    <col customWidth="1" min="15618" max="15618" style="136" width="12.140625"/>
    <col customWidth="1" min="15619" max="15619" style="136" width="11"/>
    <col customWidth="1" min="15620" max="15620" style="136" width="11.5703125"/>
    <col customWidth="1" min="15621" max="15621" style="136" width="11.28515625"/>
    <col customWidth="1" min="15622" max="15622" style="136" width="11"/>
    <col customWidth="1" min="15623" max="15623" style="136" width="12.42578125"/>
    <col customWidth="1" min="15624" max="15624" style="136" width="13.140625"/>
    <col customWidth="1" min="15625" max="15625" style="136" width="10.7109375"/>
    <col min="15626" max="15871" style="136" width="9.140625"/>
    <col customWidth="1" min="15872" max="15872" style="136" width="89"/>
    <col customWidth="1" min="15873" max="15873" style="136" width="11.42578125"/>
    <col customWidth="1" min="15874" max="15874" style="136" width="12.140625"/>
    <col customWidth="1" min="15875" max="15875" style="136" width="11"/>
    <col customWidth="1" min="15876" max="15876" style="136" width="11.5703125"/>
    <col customWidth="1" min="15877" max="15877" style="136" width="11.28515625"/>
    <col customWidth="1" min="15878" max="15878" style="136" width="11"/>
    <col customWidth="1" min="15879" max="15879" style="136" width="12.42578125"/>
    <col customWidth="1" min="15880" max="15880" style="136" width="13.140625"/>
    <col customWidth="1" min="15881" max="15881" style="136" width="10.7109375"/>
    <col min="15882" max="16127" style="136" width="9.140625"/>
    <col customWidth="1" min="16128" max="16128" style="136" width="89"/>
    <col customWidth="1" min="16129" max="16129" style="136" width="11.42578125"/>
    <col customWidth="1" min="16130" max="16130" style="136" width="12.140625"/>
    <col customWidth="1" min="16131" max="16131" style="136" width="11"/>
    <col customWidth="1" min="16132" max="16132" style="136" width="11.5703125"/>
    <col customWidth="1" min="16133" max="16133" style="136" width="11.28515625"/>
    <col customWidth="1" min="16134" max="16134" style="136" width="11"/>
    <col customWidth="1" min="16135" max="16135" style="136" width="12.42578125"/>
    <col customWidth="1" min="16136" max="16136" style="136" width="13.140625"/>
    <col customWidth="1" min="16137" max="16137" style="136" width="10.7109375"/>
    <col min="16138" max="16384" style="136" width="9.140625"/>
  </cols>
  <sheetData>
    <row r="1" ht="51.75" customHeight="1">
      <c r="A1" s="3798" t="s">
        <v>420</v>
      </c>
      <c r="B1" s="3798"/>
      <c r="C1" s="3798"/>
      <c r="D1" s="3798"/>
      <c r="E1" s="3798"/>
      <c r="F1" s="3798"/>
      <c r="G1" s="3798"/>
      <c r="H1" s="3798"/>
      <c r="I1" s="3798"/>
      <c r="J1" s="3798"/>
    </row>
    <row r="2" ht="39" customHeight="1">
      <c r="A2" s="3798" t="s">
        <v>421</v>
      </c>
      <c r="B2" s="3798"/>
      <c r="C2" s="3798"/>
      <c r="D2" s="3798"/>
      <c r="E2" s="3798"/>
      <c r="F2" s="3798"/>
      <c r="G2" s="3798"/>
      <c r="H2" s="3798"/>
      <c r="I2" s="3798"/>
      <c r="J2" s="3798"/>
    </row>
    <row r="3" ht="33" customHeight="1">
      <c r="A3" s="143" t="s">
        <v>3</v>
      </c>
      <c r="B3" s="4109" t="s">
        <v>36</v>
      </c>
      <c r="C3" s="5141"/>
      <c r="D3" s="5142"/>
      <c r="E3" s="4109" t="s">
        <v>37</v>
      </c>
      <c r="F3" s="5141"/>
      <c r="G3" s="5142"/>
      <c r="H3" s="147" t="s">
        <v>205</v>
      </c>
      <c r="I3" s="274"/>
      <c r="J3" s="275"/>
    </row>
    <row r="4" ht="141" customHeight="1">
      <c r="A4" s="4960"/>
      <c r="B4" s="151" t="s">
        <v>9</v>
      </c>
      <c r="C4" s="151" t="s">
        <v>10</v>
      </c>
      <c r="D4" s="151" t="s">
        <v>11</v>
      </c>
      <c r="E4" s="151" t="s">
        <v>9</v>
      </c>
      <c r="F4" s="151" t="s">
        <v>10</v>
      </c>
      <c r="G4" s="151" t="s">
        <v>11</v>
      </c>
      <c r="H4" s="151" t="s">
        <v>9</v>
      </c>
      <c r="I4" s="151" t="s">
        <v>10</v>
      </c>
      <c r="J4" s="152" t="s">
        <v>11</v>
      </c>
    </row>
    <row r="5" ht="31.5" customHeight="1">
      <c r="A5" s="3834" t="s">
        <v>12</v>
      </c>
      <c r="B5" s="4963"/>
      <c r="C5" s="4964"/>
      <c r="D5" s="5143"/>
      <c r="E5" s="4964"/>
      <c r="F5" s="4964"/>
      <c r="G5" s="5143"/>
      <c r="H5" s="5144"/>
      <c r="I5" s="5144"/>
      <c r="J5" s="5145"/>
    </row>
    <row r="6" ht="23.25" customHeight="1">
      <c r="A6" s="4967" t="s">
        <v>422</v>
      </c>
      <c r="B6" s="4968"/>
      <c r="C6" s="4969"/>
      <c r="D6" s="4972"/>
      <c r="E6" s="4969"/>
      <c r="F6" s="4969"/>
      <c r="G6" s="4972"/>
      <c r="H6" s="4969"/>
      <c r="I6" s="4969"/>
      <c r="J6" s="4993"/>
      <c r="K6" s="5146"/>
      <c r="L6" s="5146"/>
    </row>
    <row r="7" ht="19.5">
      <c r="A7" s="4127" t="s">
        <v>423</v>
      </c>
      <c r="B7" s="5136">
        <v>11</v>
      </c>
      <c r="C7" s="5033">
        <v>3</v>
      </c>
      <c r="D7" s="5147">
        <f t="shared" ref="D7:D19" si="1022">B7+C7</f>
        <v>14</v>
      </c>
      <c r="E7" s="5148">
        <v>10</v>
      </c>
      <c r="F7" s="5149">
        <v>0</v>
      </c>
      <c r="G7" s="5147">
        <f t="shared" ref="G7:G18" si="1023">E7+F7</f>
        <v>10</v>
      </c>
      <c r="H7" s="5150">
        <f t="shared" ref="H7:I51" si="1024">B7+E7</f>
        <v>21</v>
      </c>
      <c r="I7" s="5151">
        <f>C7+F7</f>
        <v>3</v>
      </c>
      <c r="J7" s="4975">
        <f t="shared" ref="J7:J51" si="1025">H7+I7</f>
        <v>24</v>
      </c>
    </row>
    <row r="8" ht="19.5">
      <c r="A8" s="3906" t="s">
        <v>424</v>
      </c>
      <c r="B8" s="4982">
        <v>5</v>
      </c>
      <c r="C8" s="4986">
        <v>0</v>
      </c>
      <c r="D8" s="5152">
        <f t="shared" si="1022"/>
        <v>5</v>
      </c>
      <c r="E8" s="5153">
        <v>5</v>
      </c>
      <c r="F8" s="5154">
        <v>0</v>
      </c>
      <c r="G8" s="5152">
        <f t="shared" si="1023"/>
        <v>5</v>
      </c>
      <c r="H8" s="5155">
        <f t="shared" si="1024"/>
        <v>10</v>
      </c>
      <c r="I8" s="5156">
        <f t="shared" si="1024"/>
        <v>0</v>
      </c>
      <c r="J8" s="4984">
        <f t="shared" si="1025"/>
        <v>10</v>
      </c>
    </row>
    <row r="9" ht="19.5">
      <c r="A9" s="3906" t="s">
        <v>425</v>
      </c>
      <c r="B9" s="4982">
        <v>8</v>
      </c>
      <c r="C9" s="4986">
        <v>0</v>
      </c>
      <c r="D9" s="5152">
        <f t="shared" si="1022"/>
        <v>8</v>
      </c>
      <c r="E9" s="5153">
        <v>6</v>
      </c>
      <c r="F9" s="5154">
        <v>0</v>
      </c>
      <c r="G9" s="5152">
        <f t="shared" si="1023"/>
        <v>6</v>
      </c>
      <c r="H9" s="5155">
        <f t="shared" si="1024"/>
        <v>14</v>
      </c>
      <c r="I9" s="5156">
        <f t="shared" si="1024"/>
        <v>0</v>
      </c>
      <c r="J9" s="4984">
        <f t="shared" si="1025"/>
        <v>14</v>
      </c>
    </row>
    <row r="10" ht="19.5">
      <c r="A10" s="3906" t="s">
        <v>426</v>
      </c>
      <c r="B10" s="4982">
        <v>5</v>
      </c>
      <c r="C10" s="4986">
        <v>0</v>
      </c>
      <c r="D10" s="5152">
        <f t="shared" si="1022"/>
        <v>5</v>
      </c>
      <c r="E10" s="5153">
        <v>7</v>
      </c>
      <c r="F10" s="5154">
        <v>0</v>
      </c>
      <c r="G10" s="5152">
        <f t="shared" si="1023"/>
        <v>7</v>
      </c>
      <c r="H10" s="5155">
        <f t="shared" si="1024"/>
        <v>12</v>
      </c>
      <c r="I10" s="5156">
        <f t="shared" si="1024"/>
        <v>0</v>
      </c>
      <c r="J10" s="4984">
        <f t="shared" si="1025"/>
        <v>12</v>
      </c>
    </row>
    <row r="11" ht="19.5">
      <c r="A11" s="3906" t="s">
        <v>427</v>
      </c>
      <c r="B11" s="4982">
        <v>11</v>
      </c>
      <c r="C11" s="4986">
        <v>1</v>
      </c>
      <c r="D11" s="5152">
        <f t="shared" si="1022"/>
        <v>12</v>
      </c>
      <c r="E11" s="5153">
        <v>10</v>
      </c>
      <c r="F11" s="4986">
        <v>0</v>
      </c>
      <c r="G11" s="5152">
        <f t="shared" si="1023"/>
        <v>10</v>
      </c>
      <c r="H11" s="5155">
        <f t="shared" si="1024"/>
        <v>21</v>
      </c>
      <c r="I11" s="5156">
        <f t="shared" si="1024"/>
        <v>1</v>
      </c>
      <c r="J11" s="4984">
        <f t="shared" si="1025"/>
        <v>22</v>
      </c>
    </row>
    <row r="12" ht="19.5">
      <c r="A12" s="3906" t="s">
        <v>428</v>
      </c>
      <c r="B12" s="4982">
        <v>10</v>
      </c>
      <c r="C12" s="4986">
        <v>0</v>
      </c>
      <c r="D12" s="5152">
        <f t="shared" si="1022"/>
        <v>10</v>
      </c>
      <c r="E12" s="5153">
        <v>9</v>
      </c>
      <c r="F12" s="4986">
        <v>0</v>
      </c>
      <c r="G12" s="5152">
        <f t="shared" si="1023"/>
        <v>9</v>
      </c>
      <c r="H12" s="5155">
        <f t="shared" si="1024"/>
        <v>19</v>
      </c>
      <c r="I12" s="5156">
        <f t="shared" si="1024"/>
        <v>0</v>
      </c>
      <c r="J12" s="4984">
        <f t="shared" si="1025"/>
        <v>19</v>
      </c>
    </row>
    <row r="13" ht="19.5">
      <c r="A13" s="3906" t="s">
        <v>429</v>
      </c>
      <c r="B13" s="4982">
        <v>12</v>
      </c>
      <c r="C13" s="4986">
        <v>0</v>
      </c>
      <c r="D13" s="5152">
        <f t="shared" si="1022"/>
        <v>12</v>
      </c>
      <c r="E13" s="5153">
        <v>14</v>
      </c>
      <c r="F13" s="4986">
        <v>0</v>
      </c>
      <c r="G13" s="5152">
        <f t="shared" si="1023"/>
        <v>14</v>
      </c>
      <c r="H13" s="5155">
        <f t="shared" si="1024"/>
        <v>26</v>
      </c>
      <c r="I13" s="5156">
        <f t="shared" si="1024"/>
        <v>0</v>
      </c>
      <c r="J13" s="4984">
        <f t="shared" si="1025"/>
        <v>26</v>
      </c>
    </row>
    <row r="14" ht="19.5">
      <c r="A14" s="3906" t="s">
        <v>430</v>
      </c>
      <c r="B14" s="4982">
        <v>12</v>
      </c>
      <c r="C14" s="4986">
        <v>0</v>
      </c>
      <c r="D14" s="5152">
        <f t="shared" si="1022"/>
        <v>12</v>
      </c>
      <c r="E14" s="5153">
        <v>8</v>
      </c>
      <c r="F14" s="4986">
        <v>0</v>
      </c>
      <c r="G14" s="5152">
        <f t="shared" si="1023"/>
        <v>8</v>
      </c>
      <c r="H14" s="5155">
        <f t="shared" si="1024"/>
        <v>20</v>
      </c>
      <c r="I14" s="5156">
        <f t="shared" si="1024"/>
        <v>0</v>
      </c>
      <c r="J14" s="4984">
        <f t="shared" si="1025"/>
        <v>20</v>
      </c>
    </row>
    <row r="15" ht="27" customHeight="1">
      <c r="A15" s="3906" t="s">
        <v>431</v>
      </c>
      <c r="B15" s="4982">
        <v>8</v>
      </c>
      <c r="C15" s="4986">
        <v>0</v>
      </c>
      <c r="D15" s="5152">
        <f t="shared" si="1022"/>
        <v>8</v>
      </c>
      <c r="E15" s="5153">
        <v>12</v>
      </c>
      <c r="F15" s="4986">
        <v>0</v>
      </c>
      <c r="G15" s="5152">
        <f t="shared" si="1023"/>
        <v>12</v>
      </c>
      <c r="H15" s="5155">
        <f t="shared" si="1024"/>
        <v>20</v>
      </c>
      <c r="I15" s="5156">
        <f t="shared" si="1024"/>
        <v>0</v>
      </c>
      <c r="J15" s="4984">
        <f t="shared" si="1025"/>
        <v>20</v>
      </c>
    </row>
    <row r="16" ht="19.5">
      <c r="A16" s="3906" t="s">
        <v>432</v>
      </c>
      <c r="B16" s="4982">
        <v>5</v>
      </c>
      <c r="C16" s="4986">
        <v>0</v>
      </c>
      <c r="D16" s="5152">
        <f t="shared" si="1022"/>
        <v>5</v>
      </c>
      <c r="E16" s="5153">
        <v>3</v>
      </c>
      <c r="F16" s="4986">
        <v>0</v>
      </c>
      <c r="G16" s="5152">
        <f t="shared" si="1023"/>
        <v>3</v>
      </c>
      <c r="H16" s="5155">
        <f t="shared" si="1024"/>
        <v>8</v>
      </c>
      <c r="I16" s="5156">
        <f t="shared" si="1024"/>
        <v>0</v>
      </c>
      <c r="J16" s="4984">
        <f t="shared" si="1025"/>
        <v>8</v>
      </c>
    </row>
    <row r="17" ht="19.5">
      <c r="A17" s="3906" t="s">
        <v>416</v>
      </c>
      <c r="B17" s="4982">
        <v>5</v>
      </c>
      <c r="C17" s="4986">
        <v>0</v>
      </c>
      <c r="D17" s="5152">
        <f t="shared" si="1022"/>
        <v>5</v>
      </c>
      <c r="E17" s="5153">
        <v>3</v>
      </c>
      <c r="F17" s="4986">
        <v>0</v>
      </c>
      <c r="G17" s="5152">
        <f t="shared" si="1023"/>
        <v>3</v>
      </c>
      <c r="H17" s="5155">
        <f t="shared" si="1024"/>
        <v>8</v>
      </c>
      <c r="I17" s="5156">
        <f t="shared" si="1024"/>
        <v>0</v>
      </c>
      <c r="J17" s="4984">
        <f t="shared" si="1025"/>
        <v>8</v>
      </c>
    </row>
    <row r="18" ht="19.5">
      <c r="A18" s="3906" t="s">
        <v>433</v>
      </c>
      <c r="B18" s="4982">
        <v>5</v>
      </c>
      <c r="C18" s="4986">
        <v>0</v>
      </c>
      <c r="D18" s="5152">
        <f t="shared" si="1022"/>
        <v>5</v>
      </c>
      <c r="E18" s="5153">
        <v>2</v>
      </c>
      <c r="F18" s="4986">
        <v>0</v>
      </c>
      <c r="G18" s="5152">
        <f t="shared" si="1023"/>
        <v>2</v>
      </c>
      <c r="H18" s="5155">
        <f t="shared" si="1024"/>
        <v>7</v>
      </c>
      <c r="I18" s="5156">
        <f t="shared" si="1024"/>
        <v>0</v>
      </c>
      <c r="J18" s="4984">
        <f t="shared" si="1025"/>
        <v>7</v>
      </c>
    </row>
    <row r="19" ht="29.25" customHeight="1">
      <c r="A19" s="3857" t="s">
        <v>434</v>
      </c>
      <c r="B19" s="5021">
        <v>5</v>
      </c>
      <c r="C19" s="5025">
        <v>0</v>
      </c>
      <c r="D19" s="5152">
        <f t="shared" si="1022"/>
        <v>5</v>
      </c>
      <c r="E19" s="5157">
        <v>2</v>
      </c>
      <c r="F19" s="5025">
        <v>0</v>
      </c>
      <c r="G19" s="5152">
        <f>E19+F19</f>
        <v>2</v>
      </c>
      <c r="H19" s="5155">
        <f>B19+E19</f>
        <v>7</v>
      </c>
      <c r="I19" s="5156">
        <f>C19+F19</f>
        <v>0</v>
      </c>
      <c r="J19" s="4984">
        <f>H19+I19</f>
        <v>7</v>
      </c>
    </row>
    <row r="20" ht="30.75" customHeight="1">
      <c r="A20" s="4992" t="s">
        <v>30</v>
      </c>
      <c r="B20" s="4968">
        <f t="shared" ref="B20:H20" si="1026">SUM(B7:B19)</f>
        <v>102</v>
      </c>
      <c r="C20" s="4994">
        <f t="shared" si="1026"/>
        <v>4</v>
      </c>
      <c r="D20" s="4993">
        <f t="shared" si="1026"/>
        <v>106</v>
      </c>
      <c r="E20" s="4971">
        <f t="shared" si="1026"/>
        <v>91</v>
      </c>
      <c r="F20" s="4994">
        <f t="shared" si="1026"/>
        <v>0</v>
      </c>
      <c r="G20" s="4993">
        <f t="shared" si="1026"/>
        <v>91</v>
      </c>
      <c r="H20" s="4971">
        <f t="shared" si="1026"/>
        <v>193</v>
      </c>
      <c r="I20" s="4994">
        <f>SUM(I7:I18)</f>
        <v>4</v>
      </c>
      <c r="J20" s="4993">
        <f>SUM(J7:J19)</f>
        <v>197</v>
      </c>
    </row>
    <row r="21" ht="19.5">
      <c r="A21" s="263" t="s">
        <v>18</v>
      </c>
      <c r="B21" s="5158"/>
      <c r="C21" s="5014"/>
      <c r="D21" s="5159"/>
      <c r="E21" s="5013"/>
      <c r="F21" s="5014"/>
      <c r="G21" s="5159"/>
      <c r="H21" s="4971"/>
      <c r="I21" s="4994"/>
      <c r="J21" s="4993"/>
    </row>
    <row r="22" ht="19.5">
      <c r="A22" s="263" t="s">
        <v>19</v>
      </c>
      <c r="B22" s="5160"/>
      <c r="C22" s="5161"/>
      <c r="D22" s="5162"/>
      <c r="E22" s="5010"/>
      <c r="F22" s="5161"/>
      <c r="G22" s="5162"/>
      <c r="H22" s="4971"/>
      <c r="I22" s="4994"/>
      <c r="J22" s="4993"/>
    </row>
    <row r="23" ht="30" customHeight="1">
      <c r="A23" s="4967" t="s">
        <v>422</v>
      </c>
      <c r="B23" s="4968"/>
      <c r="C23" s="4994"/>
      <c r="D23" s="4993"/>
      <c r="E23" s="4971"/>
      <c r="F23" s="4994"/>
      <c r="G23" s="4993"/>
      <c r="H23" s="4971"/>
      <c r="I23" s="4994"/>
      <c r="J23" s="4993"/>
    </row>
    <row r="24" ht="31.5" customHeight="1">
      <c r="A24" s="4127" t="s">
        <v>423</v>
      </c>
      <c r="B24" s="5136">
        <v>11</v>
      </c>
      <c r="C24" s="5033">
        <v>3</v>
      </c>
      <c r="D24" s="5147">
        <f>B24+C24</f>
        <v>14</v>
      </c>
      <c r="E24" s="5148">
        <v>9</v>
      </c>
      <c r="F24" s="5149">
        <v>0</v>
      </c>
      <c r="G24" s="5147">
        <f t="shared" ref="G24:G36" si="1027">E24+F24</f>
        <v>9</v>
      </c>
      <c r="H24" s="5150">
        <f t="shared" si="1024"/>
        <v>20</v>
      </c>
      <c r="I24" s="5151">
        <f t="shared" si="1024"/>
        <v>3</v>
      </c>
      <c r="J24" s="4975">
        <f t="shared" si="1025"/>
        <v>23</v>
      </c>
    </row>
    <row r="25" ht="27" customHeight="1">
      <c r="A25" s="3906" t="s">
        <v>424</v>
      </c>
      <c r="B25" s="4982">
        <v>5</v>
      </c>
      <c r="C25" s="4986">
        <v>0</v>
      </c>
      <c r="D25" s="5163">
        <v>5</v>
      </c>
      <c r="E25" s="5153">
        <v>5</v>
      </c>
      <c r="F25" s="5154">
        <v>0</v>
      </c>
      <c r="G25" s="5163">
        <f t="shared" si="1027"/>
        <v>5</v>
      </c>
      <c r="H25" s="5155">
        <f t="shared" si="1024"/>
        <v>10</v>
      </c>
      <c r="I25" s="5156">
        <f t="shared" si="1024"/>
        <v>0</v>
      </c>
      <c r="J25" s="4984">
        <f t="shared" si="1025"/>
        <v>10</v>
      </c>
    </row>
    <row r="26" ht="31.5" customHeight="1">
      <c r="A26" s="3906" t="s">
        <v>425</v>
      </c>
      <c r="B26" s="4982">
        <v>8</v>
      </c>
      <c r="C26" s="4986">
        <v>0</v>
      </c>
      <c r="D26" s="5163">
        <f t="shared" ref="D26:D36" si="1028">B26+C26</f>
        <v>8</v>
      </c>
      <c r="E26" s="5153">
        <v>6</v>
      </c>
      <c r="F26" s="5154">
        <v>0</v>
      </c>
      <c r="G26" s="5163">
        <f t="shared" si="1027"/>
        <v>6</v>
      </c>
      <c r="H26" s="5155">
        <f t="shared" si="1024"/>
        <v>14</v>
      </c>
      <c r="I26" s="5156">
        <f t="shared" si="1024"/>
        <v>0</v>
      </c>
      <c r="J26" s="4984">
        <f t="shared" si="1025"/>
        <v>14</v>
      </c>
    </row>
    <row r="27" ht="29.25" customHeight="1">
      <c r="A27" s="3906" t="s">
        <v>435</v>
      </c>
      <c r="B27" s="4982">
        <v>5</v>
      </c>
      <c r="C27" s="4986">
        <v>0</v>
      </c>
      <c r="D27" s="5163">
        <f t="shared" si="1028"/>
        <v>5</v>
      </c>
      <c r="E27" s="5153">
        <v>7</v>
      </c>
      <c r="F27" s="5154">
        <v>0</v>
      </c>
      <c r="G27" s="5163">
        <f t="shared" si="1027"/>
        <v>7</v>
      </c>
      <c r="H27" s="5155">
        <f t="shared" si="1024"/>
        <v>12</v>
      </c>
      <c r="I27" s="5156">
        <f t="shared" si="1024"/>
        <v>0</v>
      </c>
      <c r="J27" s="4984">
        <f t="shared" si="1025"/>
        <v>12</v>
      </c>
    </row>
    <row r="28" ht="30.75" customHeight="1">
      <c r="A28" s="3906" t="s">
        <v>427</v>
      </c>
      <c r="B28" s="4982">
        <v>11</v>
      </c>
      <c r="C28" s="4986">
        <v>1</v>
      </c>
      <c r="D28" s="5163">
        <f t="shared" si="1028"/>
        <v>12</v>
      </c>
      <c r="E28" s="5153">
        <v>10</v>
      </c>
      <c r="F28" s="4986">
        <v>0</v>
      </c>
      <c r="G28" s="5163">
        <f t="shared" si="1027"/>
        <v>10</v>
      </c>
      <c r="H28" s="5155">
        <f t="shared" si="1024"/>
        <v>21</v>
      </c>
      <c r="I28" s="5156">
        <f t="shared" si="1024"/>
        <v>1</v>
      </c>
      <c r="J28" s="4984">
        <f t="shared" si="1025"/>
        <v>22</v>
      </c>
    </row>
    <row r="29" ht="30" customHeight="1">
      <c r="A29" s="3906" t="s">
        <v>428</v>
      </c>
      <c r="B29" s="4982">
        <v>10</v>
      </c>
      <c r="C29" s="4986">
        <v>0</v>
      </c>
      <c r="D29" s="5163">
        <f t="shared" si="1028"/>
        <v>10</v>
      </c>
      <c r="E29" s="5153">
        <v>9</v>
      </c>
      <c r="F29" s="4986">
        <v>0</v>
      </c>
      <c r="G29" s="5163">
        <f t="shared" si="1027"/>
        <v>9</v>
      </c>
      <c r="H29" s="5155">
        <f t="shared" si="1024"/>
        <v>19</v>
      </c>
      <c r="I29" s="5156">
        <f t="shared" si="1024"/>
        <v>0</v>
      </c>
      <c r="J29" s="4984">
        <f t="shared" si="1025"/>
        <v>19</v>
      </c>
    </row>
    <row r="30" ht="27" customHeight="1">
      <c r="A30" s="3906" t="s">
        <v>429</v>
      </c>
      <c r="B30" s="4982">
        <v>12</v>
      </c>
      <c r="C30" s="4986">
        <v>0</v>
      </c>
      <c r="D30" s="5163">
        <f t="shared" si="1028"/>
        <v>12</v>
      </c>
      <c r="E30" s="5153">
        <v>14</v>
      </c>
      <c r="F30" s="4986">
        <v>0</v>
      </c>
      <c r="G30" s="5163">
        <f t="shared" si="1027"/>
        <v>14</v>
      </c>
      <c r="H30" s="5155">
        <f t="shared" si="1024"/>
        <v>26</v>
      </c>
      <c r="I30" s="5156">
        <f t="shared" si="1024"/>
        <v>0</v>
      </c>
      <c r="J30" s="4984">
        <f t="shared" si="1025"/>
        <v>26</v>
      </c>
    </row>
    <row r="31" ht="32.25" customHeight="1">
      <c r="A31" s="3906" t="s">
        <v>430</v>
      </c>
      <c r="B31" s="4982">
        <v>12</v>
      </c>
      <c r="C31" s="4986">
        <v>0</v>
      </c>
      <c r="D31" s="5163">
        <f t="shared" si="1028"/>
        <v>12</v>
      </c>
      <c r="E31" s="5153">
        <v>8</v>
      </c>
      <c r="F31" s="4986">
        <v>0</v>
      </c>
      <c r="G31" s="5163">
        <f t="shared" si="1027"/>
        <v>8</v>
      </c>
      <c r="H31" s="5155">
        <f>B31+E31</f>
        <v>20</v>
      </c>
      <c r="I31" s="5156">
        <f t="shared" si="1024"/>
        <v>0</v>
      </c>
      <c r="J31" s="4984">
        <f t="shared" si="1025"/>
        <v>20</v>
      </c>
    </row>
    <row r="32" ht="25.5" customHeight="1">
      <c r="A32" s="3906" t="s">
        <v>431</v>
      </c>
      <c r="B32" s="4982">
        <v>8</v>
      </c>
      <c r="C32" s="4986">
        <v>0</v>
      </c>
      <c r="D32" s="5163">
        <f t="shared" si="1028"/>
        <v>8</v>
      </c>
      <c r="E32" s="5153">
        <v>12</v>
      </c>
      <c r="F32" s="4986">
        <v>0</v>
      </c>
      <c r="G32" s="5163">
        <f t="shared" si="1027"/>
        <v>12</v>
      </c>
      <c r="H32" s="5155">
        <f t="shared" si="1024"/>
        <v>20</v>
      </c>
      <c r="I32" s="5156">
        <f t="shared" si="1024"/>
        <v>0</v>
      </c>
      <c r="J32" s="4984">
        <f t="shared" si="1025"/>
        <v>20</v>
      </c>
    </row>
    <row r="33" ht="25.5" customHeight="1">
      <c r="A33" s="3906" t="s">
        <v>432</v>
      </c>
      <c r="B33" s="4982">
        <v>5</v>
      </c>
      <c r="C33" s="4986">
        <v>0</v>
      </c>
      <c r="D33" s="5033">
        <f t="shared" si="1028"/>
        <v>5</v>
      </c>
      <c r="E33" s="5164">
        <v>3</v>
      </c>
      <c r="F33" s="4983">
        <v>0</v>
      </c>
      <c r="G33" s="5165">
        <f t="shared" si="1027"/>
        <v>3</v>
      </c>
      <c r="H33" s="5155">
        <f t="shared" si="1024"/>
        <v>8</v>
      </c>
      <c r="I33" s="5156">
        <f t="shared" si="1024"/>
        <v>0</v>
      </c>
      <c r="J33" s="4984">
        <f t="shared" si="1025"/>
        <v>8</v>
      </c>
    </row>
    <row r="34" ht="30" customHeight="1">
      <c r="A34" s="3906" t="s">
        <v>416</v>
      </c>
      <c r="B34" s="4982">
        <v>5</v>
      </c>
      <c r="C34" s="4986">
        <v>0</v>
      </c>
      <c r="D34" s="5033">
        <f t="shared" si="1028"/>
        <v>5</v>
      </c>
      <c r="E34" s="5164">
        <v>3</v>
      </c>
      <c r="F34" s="4983">
        <v>0</v>
      </c>
      <c r="G34" s="5166">
        <f t="shared" si="1027"/>
        <v>3</v>
      </c>
      <c r="H34" s="5155">
        <f t="shared" si="1024"/>
        <v>8</v>
      </c>
      <c r="I34" s="5156">
        <f t="shared" si="1024"/>
        <v>0</v>
      </c>
      <c r="J34" s="4984">
        <f t="shared" si="1025"/>
        <v>8</v>
      </c>
    </row>
    <row r="35" ht="29.25" customHeight="1">
      <c r="A35" s="3906" t="s">
        <v>433</v>
      </c>
      <c r="B35" s="4982">
        <v>5</v>
      </c>
      <c r="C35" s="4986">
        <v>0</v>
      </c>
      <c r="D35" s="4986">
        <f t="shared" si="1028"/>
        <v>5</v>
      </c>
      <c r="E35" s="5164">
        <v>2</v>
      </c>
      <c r="F35" s="4983">
        <v>0</v>
      </c>
      <c r="G35" s="5166">
        <f t="shared" si="1027"/>
        <v>2</v>
      </c>
      <c r="H35" s="5155">
        <f t="shared" si="1024"/>
        <v>7</v>
      </c>
      <c r="I35" s="5156">
        <f t="shared" si="1024"/>
        <v>0</v>
      </c>
      <c r="J35" s="4984">
        <f t="shared" si="1025"/>
        <v>7</v>
      </c>
    </row>
    <row r="36" ht="34.5" customHeight="1">
      <c r="A36" s="3857" t="s">
        <v>434</v>
      </c>
      <c r="B36" s="5021">
        <v>5</v>
      </c>
      <c r="C36" s="5025">
        <v>0</v>
      </c>
      <c r="D36" s="4986">
        <f t="shared" si="1028"/>
        <v>5</v>
      </c>
      <c r="E36" s="5167">
        <v>2</v>
      </c>
      <c r="F36" s="5022">
        <v>0</v>
      </c>
      <c r="G36" s="5166">
        <f t="shared" si="1027"/>
        <v>2</v>
      </c>
      <c r="H36" s="5155">
        <f>B36+E36</f>
        <v>7</v>
      </c>
      <c r="I36" s="5156">
        <f>C36+F36</f>
        <v>0</v>
      </c>
      <c r="J36" s="4984">
        <f>H36+I36</f>
        <v>7</v>
      </c>
    </row>
    <row r="37" ht="26.25" customHeight="1">
      <c r="A37" s="3834" t="s">
        <v>21</v>
      </c>
      <c r="B37" s="4968">
        <f t="shared" ref="B37:H53" si="1029">SUM(B24:B36)</f>
        <v>102</v>
      </c>
      <c r="C37" s="4994">
        <f t="shared" si="1029"/>
        <v>4</v>
      </c>
      <c r="D37" s="4994">
        <f t="shared" si="1029"/>
        <v>106</v>
      </c>
      <c r="E37" s="4968">
        <f t="shared" si="1029"/>
        <v>90</v>
      </c>
      <c r="F37" s="4969">
        <f t="shared" si="1029"/>
        <v>0</v>
      </c>
      <c r="G37" s="4995">
        <f t="shared" si="1029"/>
        <v>90</v>
      </c>
      <c r="H37" s="4971">
        <f t="shared" si="1029"/>
        <v>192</v>
      </c>
      <c r="I37" s="4994">
        <f>SUM(I24:I35)</f>
        <v>4</v>
      </c>
      <c r="J37" s="4993">
        <f>SUM(J24:J36)</f>
        <v>196</v>
      </c>
    </row>
    <row r="38" ht="30" customHeight="1">
      <c r="A38" s="3916" t="s">
        <v>22</v>
      </c>
      <c r="B38" s="5168"/>
      <c r="C38" s="5007"/>
      <c r="D38" s="5007"/>
      <c r="E38" s="5168"/>
      <c r="F38" s="5009"/>
      <c r="G38" s="5169"/>
      <c r="H38" s="4971"/>
      <c r="I38" s="4994"/>
      <c r="J38" s="4993"/>
    </row>
    <row r="39" ht="29.25" customHeight="1">
      <c r="A39" s="4967" t="s">
        <v>422</v>
      </c>
      <c r="B39" s="4968"/>
      <c r="C39" s="4994"/>
      <c r="D39" s="4994"/>
      <c r="E39" s="4968"/>
      <c r="F39" s="4969"/>
      <c r="G39" s="4995"/>
      <c r="H39" s="4971"/>
      <c r="I39" s="4994"/>
      <c r="J39" s="4993"/>
    </row>
    <row r="40" ht="26.25" customHeight="1">
      <c r="A40" s="4127" t="s">
        <v>423</v>
      </c>
      <c r="B40" s="4973">
        <v>0</v>
      </c>
      <c r="C40" s="4977">
        <v>0</v>
      </c>
      <c r="D40" s="4977">
        <f t="shared" ref="D40:D52" si="1030">B40+C40</f>
        <v>0</v>
      </c>
      <c r="E40" s="4973">
        <v>1</v>
      </c>
      <c r="F40" s="4974">
        <v>0</v>
      </c>
      <c r="G40" s="5170">
        <f t="shared" ref="G40:G52" si="1031">E40+F40</f>
        <v>1</v>
      </c>
      <c r="H40" s="5171">
        <f t="shared" si="1024"/>
        <v>1</v>
      </c>
      <c r="I40" s="5172">
        <f t="shared" si="1024"/>
        <v>0</v>
      </c>
      <c r="J40" s="4975">
        <f t="shared" si="1025"/>
        <v>1</v>
      </c>
    </row>
    <row r="41" ht="29.25" customHeight="1">
      <c r="A41" s="3906" t="s">
        <v>424</v>
      </c>
      <c r="B41" s="4982">
        <v>0</v>
      </c>
      <c r="C41" s="4986">
        <v>0</v>
      </c>
      <c r="D41" s="4986">
        <f t="shared" si="1030"/>
        <v>0</v>
      </c>
      <c r="E41" s="4982">
        <v>0</v>
      </c>
      <c r="F41" s="4983">
        <v>0</v>
      </c>
      <c r="G41" s="5166">
        <f t="shared" si="1031"/>
        <v>0</v>
      </c>
      <c r="H41" s="5155">
        <f t="shared" si="1024"/>
        <v>0</v>
      </c>
      <c r="I41" s="5156">
        <f t="shared" si="1024"/>
        <v>0</v>
      </c>
      <c r="J41" s="4984">
        <f t="shared" si="1025"/>
        <v>0</v>
      </c>
    </row>
    <row r="42" ht="30.75" customHeight="1">
      <c r="A42" s="3906" t="s">
        <v>425</v>
      </c>
      <c r="B42" s="4982">
        <v>0</v>
      </c>
      <c r="C42" s="4986">
        <v>0</v>
      </c>
      <c r="D42" s="4986">
        <f t="shared" si="1030"/>
        <v>0</v>
      </c>
      <c r="E42" s="4982">
        <v>0</v>
      </c>
      <c r="F42" s="4983">
        <v>0</v>
      </c>
      <c r="G42" s="5166">
        <f t="shared" si="1031"/>
        <v>0</v>
      </c>
      <c r="H42" s="5155">
        <f t="shared" si="1024"/>
        <v>0</v>
      </c>
      <c r="I42" s="5156">
        <f t="shared" si="1024"/>
        <v>0</v>
      </c>
      <c r="J42" s="4984">
        <f t="shared" si="1025"/>
        <v>0</v>
      </c>
    </row>
    <row r="43" ht="34.5" customHeight="1">
      <c r="A43" s="3906" t="s">
        <v>435</v>
      </c>
      <c r="B43" s="4982">
        <v>0</v>
      </c>
      <c r="C43" s="4986">
        <v>0</v>
      </c>
      <c r="D43" s="4986">
        <f t="shared" si="1030"/>
        <v>0</v>
      </c>
      <c r="E43" s="4982">
        <v>0</v>
      </c>
      <c r="F43" s="4983">
        <v>0</v>
      </c>
      <c r="G43" s="5166">
        <f t="shared" si="1031"/>
        <v>0</v>
      </c>
      <c r="H43" s="5155">
        <f t="shared" si="1024"/>
        <v>0</v>
      </c>
      <c r="I43" s="5156">
        <f t="shared" si="1024"/>
        <v>0</v>
      </c>
      <c r="J43" s="4984">
        <f t="shared" si="1025"/>
        <v>0</v>
      </c>
    </row>
    <row r="44" ht="28.5" customHeight="1">
      <c r="A44" s="3906" t="s">
        <v>427</v>
      </c>
      <c r="B44" s="4982">
        <v>0</v>
      </c>
      <c r="C44" s="4986">
        <v>0</v>
      </c>
      <c r="D44" s="4986">
        <f t="shared" si="1030"/>
        <v>0</v>
      </c>
      <c r="E44" s="4982">
        <v>0</v>
      </c>
      <c r="F44" s="4983">
        <v>0</v>
      </c>
      <c r="G44" s="5166">
        <f t="shared" si="1031"/>
        <v>0</v>
      </c>
      <c r="H44" s="5155">
        <f t="shared" si="1024"/>
        <v>0</v>
      </c>
      <c r="I44" s="5156">
        <f t="shared" si="1024"/>
        <v>0</v>
      </c>
      <c r="J44" s="4984">
        <f t="shared" si="1025"/>
        <v>0</v>
      </c>
    </row>
    <row r="45" ht="34.5" customHeight="1">
      <c r="A45" s="3906" t="s">
        <v>428</v>
      </c>
      <c r="B45" s="4982">
        <v>0</v>
      </c>
      <c r="C45" s="4986">
        <v>0</v>
      </c>
      <c r="D45" s="4986">
        <f t="shared" si="1030"/>
        <v>0</v>
      </c>
      <c r="E45" s="4982">
        <v>0</v>
      </c>
      <c r="F45" s="4983">
        <v>0</v>
      </c>
      <c r="G45" s="5166">
        <f t="shared" si="1031"/>
        <v>0</v>
      </c>
      <c r="H45" s="5155">
        <f t="shared" si="1024"/>
        <v>0</v>
      </c>
      <c r="I45" s="5156">
        <f t="shared" si="1024"/>
        <v>0</v>
      </c>
      <c r="J45" s="4984">
        <f t="shared" si="1025"/>
        <v>0</v>
      </c>
      <c r="N45" s="136" t="s">
        <v>43</v>
      </c>
    </row>
    <row r="46" ht="24" customHeight="1">
      <c r="A46" s="3906" t="s">
        <v>429</v>
      </c>
      <c r="B46" s="4982">
        <v>0</v>
      </c>
      <c r="C46" s="4986">
        <v>0</v>
      </c>
      <c r="D46" s="4986">
        <f t="shared" si="1030"/>
        <v>0</v>
      </c>
      <c r="E46" s="4982">
        <v>0</v>
      </c>
      <c r="F46" s="4983">
        <v>0</v>
      </c>
      <c r="G46" s="5166">
        <f t="shared" si="1031"/>
        <v>0</v>
      </c>
      <c r="H46" s="5155">
        <f t="shared" si="1024"/>
        <v>0</v>
      </c>
      <c r="I46" s="5156">
        <f t="shared" si="1024"/>
        <v>0</v>
      </c>
      <c r="J46" s="4984">
        <f t="shared" si="1025"/>
        <v>0</v>
      </c>
    </row>
    <row r="47" ht="30.75" customHeight="1">
      <c r="A47" s="3906" t="s">
        <v>430</v>
      </c>
      <c r="B47" s="4982">
        <v>0</v>
      </c>
      <c r="C47" s="4986">
        <v>0</v>
      </c>
      <c r="D47" s="4986">
        <f t="shared" si="1030"/>
        <v>0</v>
      </c>
      <c r="E47" s="4982">
        <v>0</v>
      </c>
      <c r="F47" s="4983">
        <v>0</v>
      </c>
      <c r="G47" s="5166">
        <f t="shared" si="1031"/>
        <v>0</v>
      </c>
      <c r="H47" s="5155">
        <f>SUM(B47,E47)</f>
        <v>0</v>
      </c>
      <c r="I47" s="5156">
        <f t="shared" si="1024"/>
        <v>0</v>
      </c>
      <c r="J47" s="4984">
        <f t="shared" si="1025"/>
        <v>0</v>
      </c>
    </row>
    <row r="48" ht="30" customHeight="1">
      <c r="A48" s="3906" t="s">
        <v>431</v>
      </c>
      <c r="B48" s="4982">
        <v>0</v>
      </c>
      <c r="C48" s="4986">
        <v>0</v>
      </c>
      <c r="D48" s="4986">
        <f t="shared" si="1030"/>
        <v>0</v>
      </c>
      <c r="E48" s="4982">
        <v>0</v>
      </c>
      <c r="F48" s="4983">
        <v>0</v>
      </c>
      <c r="G48" s="5166">
        <f t="shared" si="1031"/>
        <v>0</v>
      </c>
      <c r="H48" s="5155">
        <f t="shared" si="1024"/>
        <v>0</v>
      </c>
      <c r="I48" s="5156">
        <f t="shared" si="1024"/>
        <v>0</v>
      </c>
      <c r="J48" s="4984">
        <f t="shared" si="1025"/>
        <v>0</v>
      </c>
    </row>
    <row r="49" ht="24" customHeight="1">
      <c r="A49" s="3906" t="s">
        <v>432</v>
      </c>
      <c r="B49" s="4982">
        <v>0</v>
      </c>
      <c r="C49" s="4986">
        <v>0</v>
      </c>
      <c r="D49" s="4986">
        <f t="shared" si="1030"/>
        <v>0</v>
      </c>
      <c r="E49" s="4982">
        <v>0</v>
      </c>
      <c r="F49" s="4983">
        <v>0</v>
      </c>
      <c r="G49" s="5166">
        <f t="shared" si="1031"/>
        <v>0</v>
      </c>
      <c r="H49" s="5155">
        <f t="shared" si="1024"/>
        <v>0</v>
      </c>
      <c r="I49" s="5156">
        <f t="shared" si="1024"/>
        <v>0</v>
      </c>
      <c r="J49" s="4984">
        <f t="shared" si="1025"/>
        <v>0</v>
      </c>
    </row>
    <row r="50" ht="30.75" customHeight="1">
      <c r="A50" s="3906" t="s">
        <v>416</v>
      </c>
      <c r="B50" s="4982">
        <v>0</v>
      </c>
      <c r="C50" s="4986">
        <v>0</v>
      </c>
      <c r="D50" s="4986">
        <f t="shared" si="1030"/>
        <v>0</v>
      </c>
      <c r="E50" s="4982">
        <v>0</v>
      </c>
      <c r="F50" s="4983">
        <v>0</v>
      </c>
      <c r="G50" s="5166">
        <f t="shared" si="1031"/>
        <v>0</v>
      </c>
      <c r="H50" s="5155">
        <f t="shared" si="1024"/>
        <v>0</v>
      </c>
      <c r="I50" s="5156">
        <f t="shared" si="1024"/>
        <v>0</v>
      </c>
      <c r="J50" s="4984">
        <f t="shared" si="1025"/>
        <v>0</v>
      </c>
    </row>
    <row r="51" ht="27.75" customHeight="1">
      <c r="A51" s="3906" t="s">
        <v>433</v>
      </c>
      <c r="B51" s="4982">
        <v>0</v>
      </c>
      <c r="C51" s="4986">
        <v>0</v>
      </c>
      <c r="D51" s="4986">
        <f t="shared" si="1030"/>
        <v>0</v>
      </c>
      <c r="E51" s="4982">
        <v>0</v>
      </c>
      <c r="F51" s="4983">
        <v>0</v>
      </c>
      <c r="G51" s="5166">
        <f t="shared" si="1031"/>
        <v>0</v>
      </c>
      <c r="H51" s="5155">
        <f t="shared" si="1024"/>
        <v>0</v>
      </c>
      <c r="I51" s="5156">
        <f t="shared" si="1024"/>
        <v>0</v>
      </c>
      <c r="J51" s="4984">
        <f t="shared" si="1025"/>
        <v>0</v>
      </c>
    </row>
    <row r="52" ht="29.25" customHeight="1">
      <c r="A52" s="3857" t="s">
        <v>434</v>
      </c>
      <c r="B52" s="5021">
        <v>0</v>
      </c>
      <c r="C52" s="5025">
        <v>0</v>
      </c>
      <c r="D52" s="5025">
        <f t="shared" si="1030"/>
        <v>0</v>
      </c>
      <c r="E52" s="5021">
        <v>0</v>
      </c>
      <c r="F52" s="5022">
        <v>0</v>
      </c>
      <c r="G52" s="5173">
        <f t="shared" si="1031"/>
        <v>0</v>
      </c>
      <c r="H52" s="5174">
        <f>B52+E52</f>
        <v>0</v>
      </c>
      <c r="I52" s="5175">
        <f>C52+F52</f>
        <v>0</v>
      </c>
      <c r="J52" s="5023">
        <f>H52+I52</f>
        <v>0</v>
      </c>
    </row>
    <row r="53" ht="29.25" customHeight="1">
      <c r="A53" s="3834" t="s">
        <v>23</v>
      </c>
      <c r="B53" s="4968">
        <f t="shared" si="1029"/>
        <v>0</v>
      </c>
      <c r="C53" s="4994">
        <f>SUM(C40:C52)</f>
        <v>0</v>
      </c>
      <c r="D53" s="5041">
        <f>SUM(D40:D51)</f>
        <v>0</v>
      </c>
      <c r="E53" s="4971">
        <f>SUM(E40:E52)</f>
        <v>1</v>
      </c>
      <c r="F53" s="4994">
        <f>SUM(F40:F52)</f>
        <v>0</v>
      </c>
      <c r="G53" s="5041">
        <f>SUM(G40:G51)</f>
        <v>1</v>
      </c>
      <c r="H53" s="4971">
        <f>SUM(H40:H51)</f>
        <v>1</v>
      </c>
      <c r="I53" s="4994">
        <f>SUM(I40:I51)</f>
        <v>0</v>
      </c>
      <c r="J53" s="5041">
        <f>SUM(J40:J51)</f>
        <v>1</v>
      </c>
    </row>
    <row r="54" ht="30.75" customHeight="1">
      <c r="A54" s="5176" t="s">
        <v>42</v>
      </c>
      <c r="B54" s="5177">
        <f t="shared" ref="B54:J54" si="1032">B37+B53</f>
        <v>102</v>
      </c>
      <c r="C54" s="5178">
        <f t="shared" si="1032"/>
        <v>4</v>
      </c>
      <c r="D54" s="5046">
        <f t="shared" si="1032"/>
        <v>106</v>
      </c>
      <c r="E54" s="5179">
        <f t="shared" si="1032"/>
        <v>91</v>
      </c>
      <c r="F54" s="5178">
        <f t="shared" si="1032"/>
        <v>0</v>
      </c>
      <c r="G54" s="5046">
        <f t="shared" si="1032"/>
        <v>91</v>
      </c>
      <c r="H54" s="5179">
        <f t="shared" si="1032"/>
        <v>193</v>
      </c>
      <c r="I54" s="5178">
        <f t="shared" si="1032"/>
        <v>4</v>
      </c>
      <c r="J54" s="5046">
        <f t="shared" si="1032"/>
        <v>197</v>
      </c>
    </row>
    <row r="55" ht="24" customHeight="1"/>
    <row r="56" ht="38.25" customHeight="1">
      <c r="A56" s="483"/>
      <c r="B56" s="483"/>
      <c r="C56" s="483"/>
      <c r="D56" s="483"/>
      <c r="E56" s="483"/>
      <c r="F56" s="483"/>
      <c r="G56" s="483"/>
      <c r="H56" s="483"/>
      <c r="I56" s="483"/>
      <c r="J56" s="483"/>
    </row>
    <row r="57" ht="38.25" customHeight="1"/>
    <row r="58" ht="24" customHeight="1"/>
    <row r="59" ht="24" customHeight="1"/>
    <row r="60" ht="24" customHeight="1"/>
    <row r="61" ht="24" customHeight="1"/>
    <row r="62" ht="24" customHeight="1"/>
    <row r="63" ht="35.25" customHeight="1"/>
    <row r="64" ht="25.5" hidden="1" customHeight="1"/>
    <row r="65" ht="51" customHeight="1"/>
  </sheetData>
  <mergeCells count="7">
    <mergeCell ref="A1:J1"/>
    <mergeCell ref="A2:J2"/>
    <mergeCell ref="A3:A4"/>
    <mergeCell ref="B3:D3"/>
    <mergeCell ref="E3:G3"/>
    <mergeCell ref="H3:J3"/>
    <mergeCell ref="A56:J56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4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8">
    <tabColor rgb="FF00B050"/>
    <outlinePr applyStyles="0" summaryBelow="1" summaryRight="1" showOutlineSymbols="1"/>
    <pageSetUpPr autoPageBreaks="1" fitToPage="0"/>
  </sheetPr>
  <sheetViews>
    <sheetView view="pageBreakPreview" zoomScale="60" workbookViewId="0">
      <selection activeCell="I16" activeCellId="0" sqref="I14:I16"/>
    </sheetView>
  </sheetViews>
  <sheetFormatPr defaultRowHeight="12.75"/>
  <cols>
    <col customWidth="1" min="1" max="1" style="136" width="77.85546875"/>
    <col customWidth="1" min="2" max="2" style="136" width="13.85546875"/>
    <col customWidth="1" min="3" max="3" style="136" width="12.140625"/>
    <col customWidth="1" min="4" max="4" style="136" width="11"/>
    <col customWidth="1" min="5" max="5" style="136" width="14.140625"/>
    <col customWidth="1" min="6" max="6" style="136" width="13.5703125"/>
    <col customWidth="1" min="7" max="7" style="136" width="9.5703125"/>
    <col customWidth="1" min="8" max="8" style="136" width="14.7109375"/>
    <col customWidth="1" min="9" max="9" style="136" width="13.5703125"/>
    <col customWidth="1" min="10" max="10" style="136" width="9.5703125"/>
    <col customWidth="1" min="11" max="11" style="136" width="14.28515625"/>
    <col customWidth="1" min="12" max="12" style="136" width="13.140625"/>
    <col customWidth="1" min="13" max="13" style="136" width="14.85546875"/>
    <col min="14" max="256" style="136" width="9.140625"/>
    <col customWidth="1" min="257" max="257" style="136" width="77.85546875"/>
    <col customWidth="1" min="258" max="258" style="136" width="13.85546875"/>
    <col customWidth="1" min="259" max="259" style="136" width="12.140625"/>
    <col customWidth="1" min="260" max="260" style="136" width="11"/>
    <col customWidth="1" min="261" max="261" style="136" width="14.140625"/>
    <col customWidth="1" min="262" max="262" style="136" width="11.85546875"/>
    <col customWidth="1" min="263" max="263" style="136" width="9.5703125"/>
    <col customWidth="1" min="264" max="264" style="136" width="14.7109375"/>
    <col customWidth="1" min="265" max="266" style="136" width="9.5703125"/>
    <col customWidth="1" min="267" max="267" style="136" width="14.28515625"/>
    <col customWidth="1" min="268" max="268" style="136" width="13.140625"/>
    <col customWidth="1" min="269" max="269" style="136" width="12.28515625"/>
    <col min="270" max="512" style="136" width="9.140625"/>
    <col customWidth="1" min="513" max="513" style="136" width="77.85546875"/>
    <col customWidth="1" min="514" max="514" style="136" width="13.85546875"/>
    <col customWidth="1" min="515" max="515" style="136" width="12.140625"/>
    <col customWidth="1" min="516" max="516" style="136" width="11"/>
    <col customWidth="1" min="517" max="517" style="136" width="14.140625"/>
    <col customWidth="1" min="518" max="518" style="136" width="11.85546875"/>
    <col customWidth="1" min="519" max="519" style="136" width="9.5703125"/>
    <col customWidth="1" min="520" max="520" style="136" width="14.7109375"/>
    <col customWidth="1" min="521" max="522" style="136" width="9.5703125"/>
    <col customWidth="1" min="523" max="523" style="136" width="14.28515625"/>
    <col customWidth="1" min="524" max="524" style="136" width="13.140625"/>
    <col customWidth="1" min="525" max="525" style="136" width="12.28515625"/>
    <col min="526" max="768" style="136" width="9.140625"/>
    <col customWidth="1" min="769" max="769" style="136" width="77.85546875"/>
    <col customWidth="1" min="770" max="770" style="136" width="13.85546875"/>
    <col customWidth="1" min="771" max="771" style="136" width="12.140625"/>
    <col customWidth="1" min="772" max="772" style="136" width="11"/>
    <col customWidth="1" min="773" max="773" style="136" width="14.140625"/>
    <col customWidth="1" min="774" max="774" style="136" width="11.85546875"/>
    <col customWidth="1" min="775" max="775" style="136" width="9.5703125"/>
    <col customWidth="1" min="776" max="776" style="136" width="14.7109375"/>
    <col customWidth="1" min="777" max="778" style="136" width="9.5703125"/>
    <col customWidth="1" min="779" max="779" style="136" width="14.28515625"/>
    <col customWidth="1" min="780" max="780" style="136" width="13.140625"/>
    <col customWidth="1" min="781" max="781" style="136" width="12.28515625"/>
    <col min="782" max="1024" style="136" width="9.140625"/>
    <col customWidth="1" min="1025" max="1025" style="136" width="77.85546875"/>
    <col customWidth="1" min="1026" max="1026" style="136" width="13.85546875"/>
    <col customWidth="1" min="1027" max="1027" style="136" width="12.140625"/>
    <col customWidth="1" min="1028" max="1028" style="136" width="11"/>
    <col customWidth="1" min="1029" max="1029" style="136" width="14.140625"/>
    <col customWidth="1" min="1030" max="1030" style="136" width="11.85546875"/>
    <col customWidth="1" min="1031" max="1031" style="136" width="9.5703125"/>
    <col customWidth="1" min="1032" max="1032" style="136" width="14.7109375"/>
    <col customWidth="1" min="1033" max="1034" style="136" width="9.5703125"/>
    <col customWidth="1" min="1035" max="1035" style="136" width="14.28515625"/>
    <col customWidth="1" min="1036" max="1036" style="136" width="13.140625"/>
    <col customWidth="1" min="1037" max="1037" style="136" width="12.28515625"/>
    <col min="1038" max="1280" style="136" width="9.140625"/>
    <col customWidth="1" min="1281" max="1281" style="136" width="77.85546875"/>
    <col customWidth="1" min="1282" max="1282" style="136" width="13.85546875"/>
    <col customWidth="1" min="1283" max="1283" style="136" width="12.140625"/>
    <col customWidth="1" min="1284" max="1284" style="136" width="11"/>
    <col customWidth="1" min="1285" max="1285" style="136" width="14.140625"/>
    <col customWidth="1" min="1286" max="1286" style="136" width="11.85546875"/>
    <col customWidth="1" min="1287" max="1287" style="136" width="9.5703125"/>
    <col customWidth="1" min="1288" max="1288" style="136" width="14.7109375"/>
    <col customWidth="1" min="1289" max="1290" style="136" width="9.5703125"/>
    <col customWidth="1" min="1291" max="1291" style="136" width="14.28515625"/>
    <col customWidth="1" min="1292" max="1292" style="136" width="13.140625"/>
    <col customWidth="1" min="1293" max="1293" style="136" width="12.28515625"/>
    <col min="1294" max="1536" style="136" width="9.140625"/>
    <col customWidth="1" min="1537" max="1537" style="136" width="77.85546875"/>
    <col customWidth="1" min="1538" max="1538" style="136" width="13.85546875"/>
    <col customWidth="1" min="1539" max="1539" style="136" width="12.140625"/>
    <col customWidth="1" min="1540" max="1540" style="136" width="11"/>
    <col customWidth="1" min="1541" max="1541" style="136" width="14.140625"/>
    <col customWidth="1" min="1542" max="1542" style="136" width="11.85546875"/>
    <col customWidth="1" min="1543" max="1543" style="136" width="9.5703125"/>
    <col customWidth="1" min="1544" max="1544" style="136" width="14.7109375"/>
    <col customWidth="1" min="1545" max="1546" style="136" width="9.5703125"/>
    <col customWidth="1" min="1547" max="1547" style="136" width="14.28515625"/>
    <col customWidth="1" min="1548" max="1548" style="136" width="13.140625"/>
    <col customWidth="1" min="1549" max="1549" style="136" width="12.28515625"/>
    <col min="1550" max="1792" style="136" width="9.140625"/>
    <col customWidth="1" min="1793" max="1793" style="136" width="77.85546875"/>
    <col customWidth="1" min="1794" max="1794" style="136" width="13.85546875"/>
    <col customWidth="1" min="1795" max="1795" style="136" width="12.140625"/>
    <col customWidth="1" min="1796" max="1796" style="136" width="11"/>
    <col customWidth="1" min="1797" max="1797" style="136" width="14.140625"/>
    <col customWidth="1" min="1798" max="1798" style="136" width="11.85546875"/>
    <col customWidth="1" min="1799" max="1799" style="136" width="9.5703125"/>
    <col customWidth="1" min="1800" max="1800" style="136" width="14.7109375"/>
    <col customWidth="1" min="1801" max="1802" style="136" width="9.5703125"/>
    <col customWidth="1" min="1803" max="1803" style="136" width="14.28515625"/>
    <col customWidth="1" min="1804" max="1804" style="136" width="13.140625"/>
    <col customWidth="1" min="1805" max="1805" style="136" width="12.28515625"/>
    <col min="1806" max="2048" style="136" width="9.140625"/>
    <col customWidth="1" min="2049" max="2049" style="136" width="77.85546875"/>
    <col customWidth="1" min="2050" max="2050" style="136" width="13.85546875"/>
    <col customWidth="1" min="2051" max="2051" style="136" width="12.140625"/>
    <col customWidth="1" min="2052" max="2052" style="136" width="11"/>
    <col customWidth="1" min="2053" max="2053" style="136" width="14.140625"/>
    <col customWidth="1" min="2054" max="2054" style="136" width="11.85546875"/>
    <col customWidth="1" min="2055" max="2055" style="136" width="9.5703125"/>
    <col customWidth="1" min="2056" max="2056" style="136" width="14.7109375"/>
    <col customWidth="1" min="2057" max="2058" style="136" width="9.5703125"/>
    <col customWidth="1" min="2059" max="2059" style="136" width="14.28515625"/>
    <col customWidth="1" min="2060" max="2060" style="136" width="13.140625"/>
    <col customWidth="1" min="2061" max="2061" style="136" width="12.28515625"/>
    <col min="2062" max="2304" style="136" width="9.140625"/>
    <col customWidth="1" min="2305" max="2305" style="136" width="77.85546875"/>
    <col customWidth="1" min="2306" max="2306" style="136" width="13.85546875"/>
    <col customWidth="1" min="2307" max="2307" style="136" width="12.140625"/>
    <col customWidth="1" min="2308" max="2308" style="136" width="11"/>
    <col customWidth="1" min="2309" max="2309" style="136" width="14.140625"/>
    <col customWidth="1" min="2310" max="2310" style="136" width="11.85546875"/>
    <col customWidth="1" min="2311" max="2311" style="136" width="9.5703125"/>
    <col customWidth="1" min="2312" max="2312" style="136" width="14.7109375"/>
    <col customWidth="1" min="2313" max="2314" style="136" width="9.5703125"/>
    <col customWidth="1" min="2315" max="2315" style="136" width="14.28515625"/>
    <col customWidth="1" min="2316" max="2316" style="136" width="13.140625"/>
    <col customWidth="1" min="2317" max="2317" style="136" width="12.28515625"/>
    <col min="2318" max="2560" style="136" width="9.140625"/>
    <col customWidth="1" min="2561" max="2561" style="136" width="77.85546875"/>
    <col customWidth="1" min="2562" max="2562" style="136" width="13.85546875"/>
    <col customWidth="1" min="2563" max="2563" style="136" width="12.140625"/>
    <col customWidth="1" min="2564" max="2564" style="136" width="11"/>
    <col customWidth="1" min="2565" max="2565" style="136" width="14.140625"/>
    <col customWidth="1" min="2566" max="2566" style="136" width="11.85546875"/>
    <col customWidth="1" min="2567" max="2567" style="136" width="9.5703125"/>
    <col customWidth="1" min="2568" max="2568" style="136" width="14.7109375"/>
    <col customWidth="1" min="2569" max="2570" style="136" width="9.5703125"/>
    <col customWidth="1" min="2571" max="2571" style="136" width="14.28515625"/>
    <col customWidth="1" min="2572" max="2572" style="136" width="13.140625"/>
    <col customWidth="1" min="2573" max="2573" style="136" width="12.28515625"/>
    <col min="2574" max="2816" style="136" width="9.140625"/>
    <col customWidth="1" min="2817" max="2817" style="136" width="77.85546875"/>
    <col customWidth="1" min="2818" max="2818" style="136" width="13.85546875"/>
    <col customWidth="1" min="2819" max="2819" style="136" width="12.140625"/>
    <col customWidth="1" min="2820" max="2820" style="136" width="11"/>
    <col customWidth="1" min="2821" max="2821" style="136" width="14.140625"/>
    <col customWidth="1" min="2822" max="2822" style="136" width="11.85546875"/>
    <col customWidth="1" min="2823" max="2823" style="136" width="9.5703125"/>
    <col customWidth="1" min="2824" max="2824" style="136" width="14.7109375"/>
    <col customWidth="1" min="2825" max="2826" style="136" width="9.5703125"/>
    <col customWidth="1" min="2827" max="2827" style="136" width="14.28515625"/>
    <col customWidth="1" min="2828" max="2828" style="136" width="13.140625"/>
    <col customWidth="1" min="2829" max="2829" style="136" width="12.28515625"/>
    <col min="2830" max="3072" style="136" width="9.140625"/>
    <col customWidth="1" min="3073" max="3073" style="136" width="77.85546875"/>
    <col customWidth="1" min="3074" max="3074" style="136" width="13.85546875"/>
    <col customWidth="1" min="3075" max="3075" style="136" width="12.140625"/>
    <col customWidth="1" min="3076" max="3076" style="136" width="11"/>
    <col customWidth="1" min="3077" max="3077" style="136" width="14.140625"/>
    <col customWidth="1" min="3078" max="3078" style="136" width="11.85546875"/>
    <col customWidth="1" min="3079" max="3079" style="136" width="9.5703125"/>
    <col customWidth="1" min="3080" max="3080" style="136" width="14.7109375"/>
    <col customWidth="1" min="3081" max="3082" style="136" width="9.5703125"/>
    <col customWidth="1" min="3083" max="3083" style="136" width="14.28515625"/>
    <col customWidth="1" min="3084" max="3084" style="136" width="13.140625"/>
    <col customWidth="1" min="3085" max="3085" style="136" width="12.28515625"/>
    <col min="3086" max="3328" style="136" width="9.140625"/>
    <col customWidth="1" min="3329" max="3329" style="136" width="77.85546875"/>
    <col customWidth="1" min="3330" max="3330" style="136" width="13.85546875"/>
    <col customWidth="1" min="3331" max="3331" style="136" width="12.140625"/>
    <col customWidth="1" min="3332" max="3332" style="136" width="11"/>
    <col customWidth="1" min="3333" max="3333" style="136" width="14.140625"/>
    <col customWidth="1" min="3334" max="3334" style="136" width="11.85546875"/>
    <col customWidth="1" min="3335" max="3335" style="136" width="9.5703125"/>
    <col customWidth="1" min="3336" max="3336" style="136" width="14.7109375"/>
    <col customWidth="1" min="3337" max="3338" style="136" width="9.5703125"/>
    <col customWidth="1" min="3339" max="3339" style="136" width="14.28515625"/>
    <col customWidth="1" min="3340" max="3340" style="136" width="13.140625"/>
    <col customWidth="1" min="3341" max="3341" style="136" width="12.28515625"/>
    <col min="3342" max="3584" style="136" width="9.140625"/>
    <col customWidth="1" min="3585" max="3585" style="136" width="77.85546875"/>
    <col customWidth="1" min="3586" max="3586" style="136" width="13.85546875"/>
    <col customWidth="1" min="3587" max="3587" style="136" width="12.140625"/>
    <col customWidth="1" min="3588" max="3588" style="136" width="11"/>
    <col customWidth="1" min="3589" max="3589" style="136" width="14.140625"/>
    <col customWidth="1" min="3590" max="3590" style="136" width="11.85546875"/>
    <col customWidth="1" min="3591" max="3591" style="136" width="9.5703125"/>
    <col customWidth="1" min="3592" max="3592" style="136" width="14.7109375"/>
    <col customWidth="1" min="3593" max="3594" style="136" width="9.5703125"/>
    <col customWidth="1" min="3595" max="3595" style="136" width="14.28515625"/>
    <col customWidth="1" min="3596" max="3596" style="136" width="13.140625"/>
    <col customWidth="1" min="3597" max="3597" style="136" width="12.28515625"/>
    <col min="3598" max="3840" style="136" width="9.140625"/>
    <col customWidth="1" min="3841" max="3841" style="136" width="77.85546875"/>
    <col customWidth="1" min="3842" max="3842" style="136" width="13.85546875"/>
    <col customWidth="1" min="3843" max="3843" style="136" width="12.140625"/>
    <col customWidth="1" min="3844" max="3844" style="136" width="11"/>
    <col customWidth="1" min="3845" max="3845" style="136" width="14.140625"/>
    <col customWidth="1" min="3846" max="3846" style="136" width="11.85546875"/>
    <col customWidth="1" min="3847" max="3847" style="136" width="9.5703125"/>
    <col customWidth="1" min="3848" max="3848" style="136" width="14.7109375"/>
    <col customWidth="1" min="3849" max="3850" style="136" width="9.5703125"/>
    <col customWidth="1" min="3851" max="3851" style="136" width="14.28515625"/>
    <col customWidth="1" min="3852" max="3852" style="136" width="13.140625"/>
    <col customWidth="1" min="3853" max="3853" style="136" width="12.28515625"/>
    <col min="3854" max="4096" style="136" width="9.140625"/>
    <col customWidth="1" min="4097" max="4097" style="136" width="77.85546875"/>
    <col customWidth="1" min="4098" max="4098" style="136" width="13.85546875"/>
    <col customWidth="1" min="4099" max="4099" style="136" width="12.140625"/>
    <col customWidth="1" min="4100" max="4100" style="136" width="11"/>
    <col customWidth="1" min="4101" max="4101" style="136" width="14.140625"/>
    <col customWidth="1" min="4102" max="4102" style="136" width="11.85546875"/>
    <col customWidth="1" min="4103" max="4103" style="136" width="9.5703125"/>
    <col customWidth="1" min="4104" max="4104" style="136" width="14.7109375"/>
    <col customWidth="1" min="4105" max="4106" style="136" width="9.5703125"/>
    <col customWidth="1" min="4107" max="4107" style="136" width="14.28515625"/>
    <col customWidth="1" min="4108" max="4108" style="136" width="13.140625"/>
    <col customWidth="1" min="4109" max="4109" style="136" width="12.28515625"/>
    <col min="4110" max="4352" style="136" width="9.140625"/>
    <col customWidth="1" min="4353" max="4353" style="136" width="77.85546875"/>
    <col customWidth="1" min="4354" max="4354" style="136" width="13.85546875"/>
    <col customWidth="1" min="4355" max="4355" style="136" width="12.140625"/>
    <col customWidth="1" min="4356" max="4356" style="136" width="11"/>
    <col customWidth="1" min="4357" max="4357" style="136" width="14.140625"/>
    <col customWidth="1" min="4358" max="4358" style="136" width="11.85546875"/>
    <col customWidth="1" min="4359" max="4359" style="136" width="9.5703125"/>
    <col customWidth="1" min="4360" max="4360" style="136" width="14.7109375"/>
    <col customWidth="1" min="4361" max="4362" style="136" width="9.5703125"/>
    <col customWidth="1" min="4363" max="4363" style="136" width="14.28515625"/>
    <col customWidth="1" min="4364" max="4364" style="136" width="13.140625"/>
    <col customWidth="1" min="4365" max="4365" style="136" width="12.28515625"/>
    <col min="4366" max="4608" style="136" width="9.140625"/>
    <col customWidth="1" min="4609" max="4609" style="136" width="77.85546875"/>
    <col customWidth="1" min="4610" max="4610" style="136" width="13.85546875"/>
    <col customWidth="1" min="4611" max="4611" style="136" width="12.140625"/>
    <col customWidth="1" min="4612" max="4612" style="136" width="11"/>
    <col customWidth="1" min="4613" max="4613" style="136" width="14.140625"/>
    <col customWidth="1" min="4614" max="4614" style="136" width="11.85546875"/>
    <col customWidth="1" min="4615" max="4615" style="136" width="9.5703125"/>
    <col customWidth="1" min="4616" max="4616" style="136" width="14.7109375"/>
    <col customWidth="1" min="4617" max="4618" style="136" width="9.5703125"/>
    <col customWidth="1" min="4619" max="4619" style="136" width="14.28515625"/>
    <col customWidth="1" min="4620" max="4620" style="136" width="13.140625"/>
    <col customWidth="1" min="4621" max="4621" style="136" width="12.28515625"/>
    <col min="4622" max="4864" style="136" width="9.140625"/>
    <col customWidth="1" min="4865" max="4865" style="136" width="77.85546875"/>
    <col customWidth="1" min="4866" max="4866" style="136" width="13.85546875"/>
    <col customWidth="1" min="4867" max="4867" style="136" width="12.140625"/>
    <col customWidth="1" min="4868" max="4868" style="136" width="11"/>
    <col customWidth="1" min="4869" max="4869" style="136" width="14.140625"/>
    <col customWidth="1" min="4870" max="4870" style="136" width="11.85546875"/>
    <col customWidth="1" min="4871" max="4871" style="136" width="9.5703125"/>
    <col customWidth="1" min="4872" max="4872" style="136" width="14.7109375"/>
    <col customWidth="1" min="4873" max="4874" style="136" width="9.5703125"/>
    <col customWidth="1" min="4875" max="4875" style="136" width="14.28515625"/>
    <col customWidth="1" min="4876" max="4876" style="136" width="13.140625"/>
    <col customWidth="1" min="4877" max="4877" style="136" width="12.28515625"/>
    <col min="4878" max="5120" style="136" width="9.140625"/>
    <col customWidth="1" min="5121" max="5121" style="136" width="77.85546875"/>
    <col customWidth="1" min="5122" max="5122" style="136" width="13.85546875"/>
    <col customWidth="1" min="5123" max="5123" style="136" width="12.140625"/>
    <col customWidth="1" min="5124" max="5124" style="136" width="11"/>
    <col customWidth="1" min="5125" max="5125" style="136" width="14.140625"/>
    <col customWidth="1" min="5126" max="5126" style="136" width="11.85546875"/>
    <col customWidth="1" min="5127" max="5127" style="136" width="9.5703125"/>
    <col customWidth="1" min="5128" max="5128" style="136" width="14.7109375"/>
    <col customWidth="1" min="5129" max="5130" style="136" width="9.5703125"/>
    <col customWidth="1" min="5131" max="5131" style="136" width="14.28515625"/>
    <col customWidth="1" min="5132" max="5132" style="136" width="13.140625"/>
    <col customWidth="1" min="5133" max="5133" style="136" width="12.28515625"/>
    <col min="5134" max="5376" style="136" width="9.140625"/>
    <col customWidth="1" min="5377" max="5377" style="136" width="77.85546875"/>
    <col customWidth="1" min="5378" max="5378" style="136" width="13.85546875"/>
    <col customWidth="1" min="5379" max="5379" style="136" width="12.140625"/>
    <col customWidth="1" min="5380" max="5380" style="136" width="11"/>
    <col customWidth="1" min="5381" max="5381" style="136" width="14.140625"/>
    <col customWidth="1" min="5382" max="5382" style="136" width="11.85546875"/>
    <col customWidth="1" min="5383" max="5383" style="136" width="9.5703125"/>
    <col customWidth="1" min="5384" max="5384" style="136" width="14.7109375"/>
    <col customWidth="1" min="5385" max="5386" style="136" width="9.5703125"/>
    <col customWidth="1" min="5387" max="5387" style="136" width="14.28515625"/>
    <col customWidth="1" min="5388" max="5388" style="136" width="13.140625"/>
    <col customWidth="1" min="5389" max="5389" style="136" width="12.28515625"/>
    <col min="5390" max="5632" style="136" width="9.140625"/>
    <col customWidth="1" min="5633" max="5633" style="136" width="77.85546875"/>
    <col customWidth="1" min="5634" max="5634" style="136" width="13.85546875"/>
    <col customWidth="1" min="5635" max="5635" style="136" width="12.140625"/>
    <col customWidth="1" min="5636" max="5636" style="136" width="11"/>
    <col customWidth="1" min="5637" max="5637" style="136" width="14.140625"/>
    <col customWidth="1" min="5638" max="5638" style="136" width="11.85546875"/>
    <col customWidth="1" min="5639" max="5639" style="136" width="9.5703125"/>
    <col customWidth="1" min="5640" max="5640" style="136" width="14.7109375"/>
    <col customWidth="1" min="5641" max="5642" style="136" width="9.5703125"/>
    <col customWidth="1" min="5643" max="5643" style="136" width="14.28515625"/>
    <col customWidth="1" min="5644" max="5644" style="136" width="13.140625"/>
    <col customWidth="1" min="5645" max="5645" style="136" width="12.28515625"/>
    <col min="5646" max="5888" style="136" width="9.140625"/>
    <col customWidth="1" min="5889" max="5889" style="136" width="77.85546875"/>
    <col customWidth="1" min="5890" max="5890" style="136" width="13.85546875"/>
    <col customWidth="1" min="5891" max="5891" style="136" width="12.140625"/>
    <col customWidth="1" min="5892" max="5892" style="136" width="11"/>
    <col customWidth="1" min="5893" max="5893" style="136" width="14.140625"/>
    <col customWidth="1" min="5894" max="5894" style="136" width="11.85546875"/>
    <col customWidth="1" min="5895" max="5895" style="136" width="9.5703125"/>
    <col customWidth="1" min="5896" max="5896" style="136" width="14.7109375"/>
    <col customWidth="1" min="5897" max="5898" style="136" width="9.5703125"/>
    <col customWidth="1" min="5899" max="5899" style="136" width="14.28515625"/>
    <col customWidth="1" min="5900" max="5900" style="136" width="13.140625"/>
    <col customWidth="1" min="5901" max="5901" style="136" width="12.28515625"/>
    <col min="5902" max="6144" style="136" width="9.140625"/>
    <col customWidth="1" min="6145" max="6145" style="136" width="77.85546875"/>
    <col customWidth="1" min="6146" max="6146" style="136" width="13.85546875"/>
    <col customWidth="1" min="6147" max="6147" style="136" width="12.140625"/>
    <col customWidth="1" min="6148" max="6148" style="136" width="11"/>
    <col customWidth="1" min="6149" max="6149" style="136" width="14.140625"/>
    <col customWidth="1" min="6150" max="6150" style="136" width="11.85546875"/>
    <col customWidth="1" min="6151" max="6151" style="136" width="9.5703125"/>
    <col customWidth="1" min="6152" max="6152" style="136" width="14.7109375"/>
    <col customWidth="1" min="6153" max="6154" style="136" width="9.5703125"/>
    <col customWidth="1" min="6155" max="6155" style="136" width="14.28515625"/>
    <col customWidth="1" min="6156" max="6156" style="136" width="13.140625"/>
    <col customWidth="1" min="6157" max="6157" style="136" width="12.28515625"/>
    <col min="6158" max="6400" style="136" width="9.140625"/>
    <col customWidth="1" min="6401" max="6401" style="136" width="77.85546875"/>
    <col customWidth="1" min="6402" max="6402" style="136" width="13.85546875"/>
    <col customWidth="1" min="6403" max="6403" style="136" width="12.140625"/>
    <col customWidth="1" min="6404" max="6404" style="136" width="11"/>
    <col customWidth="1" min="6405" max="6405" style="136" width="14.140625"/>
    <col customWidth="1" min="6406" max="6406" style="136" width="11.85546875"/>
    <col customWidth="1" min="6407" max="6407" style="136" width="9.5703125"/>
    <col customWidth="1" min="6408" max="6408" style="136" width="14.7109375"/>
    <col customWidth="1" min="6409" max="6410" style="136" width="9.5703125"/>
    <col customWidth="1" min="6411" max="6411" style="136" width="14.28515625"/>
    <col customWidth="1" min="6412" max="6412" style="136" width="13.140625"/>
    <col customWidth="1" min="6413" max="6413" style="136" width="12.28515625"/>
    <col min="6414" max="6656" style="136" width="9.140625"/>
    <col customWidth="1" min="6657" max="6657" style="136" width="77.85546875"/>
    <col customWidth="1" min="6658" max="6658" style="136" width="13.85546875"/>
    <col customWidth="1" min="6659" max="6659" style="136" width="12.140625"/>
    <col customWidth="1" min="6660" max="6660" style="136" width="11"/>
    <col customWidth="1" min="6661" max="6661" style="136" width="14.140625"/>
    <col customWidth="1" min="6662" max="6662" style="136" width="11.85546875"/>
    <col customWidth="1" min="6663" max="6663" style="136" width="9.5703125"/>
    <col customWidth="1" min="6664" max="6664" style="136" width="14.7109375"/>
    <col customWidth="1" min="6665" max="6666" style="136" width="9.5703125"/>
    <col customWidth="1" min="6667" max="6667" style="136" width="14.28515625"/>
    <col customWidth="1" min="6668" max="6668" style="136" width="13.140625"/>
    <col customWidth="1" min="6669" max="6669" style="136" width="12.28515625"/>
    <col min="6670" max="6912" style="136" width="9.140625"/>
    <col customWidth="1" min="6913" max="6913" style="136" width="77.85546875"/>
    <col customWidth="1" min="6914" max="6914" style="136" width="13.85546875"/>
    <col customWidth="1" min="6915" max="6915" style="136" width="12.140625"/>
    <col customWidth="1" min="6916" max="6916" style="136" width="11"/>
    <col customWidth="1" min="6917" max="6917" style="136" width="14.140625"/>
    <col customWidth="1" min="6918" max="6918" style="136" width="11.85546875"/>
    <col customWidth="1" min="6919" max="6919" style="136" width="9.5703125"/>
    <col customWidth="1" min="6920" max="6920" style="136" width="14.7109375"/>
    <col customWidth="1" min="6921" max="6922" style="136" width="9.5703125"/>
    <col customWidth="1" min="6923" max="6923" style="136" width="14.28515625"/>
    <col customWidth="1" min="6924" max="6924" style="136" width="13.140625"/>
    <col customWidth="1" min="6925" max="6925" style="136" width="12.28515625"/>
    <col min="6926" max="7168" style="136" width="9.140625"/>
    <col customWidth="1" min="7169" max="7169" style="136" width="77.85546875"/>
    <col customWidth="1" min="7170" max="7170" style="136" width="13.85546875"/>
    <col customWidth="1" min="7171" max="7171" style="136" width="12.140625"/>
    <col customWidth="1" min="7172" max="7172" style="136" width="11"/>
    <col customWidth="1" min="7173" max="7173" style="136" width="14.140625"/>
    <col customWidth="1" min="7174" max="7174" style="136" width="11.85546875"/>
    <col customWidth="1" min="7175" max="7175" style="136" width="9.5703125"/>
    <col customWidth="1" min="7176" max="7176" style="136" width="14.7109375"/>
    <col customWidth="1" min="7177" max="7178" style="136" width="9.5703125"/>
    <col customWidth="1" min="7179" max="7179" style="136" width="14.28515625"/>
    <col customWidth="1" min="7180" max="7180" style="136" width="13.140625"/>
    <col customWidth="1" min="7181" max="7181" style="136" width="12.28515625"/>
    <col min="7182" max="7424" style="136" width="9.140625"/>
    <col customWidth="1" min="7425" max="7425" style="136" width="77.85546875"/>
    <col customWidth="1" min="7426" max="7426" style="136" width="13.85546875"/>
    <col customWidth="1" min="7427" max="7427" style="136" width="12.140625"/>
    <col customWidth="1" min="7428" max="7428" style="136" width="11"/>
    <col customWidth="1" min="7429" max="7429" style="136" width="14.140625"/>
    <col customWidth="1" min="7430" max="7430" style="136" width="11.85546875"/>
    <col customWidth="1" min="7431" max="7431" style="136" width="9.5703125"/>
    <col customWidth="1" min="7432" max="7432" style="136" width="14.7109375"/>
    <col customWidth="1" min="7433" max="7434" style="136" width="9.5703125"/>
    <col customWidth="1" min="7435" max="7435" style="136" width="14.28515625"/>
    <col customWidth="1" min="7436" max="7436" style="136" width="13.140625"/>
    <col customWidth="1" min="7437" max="7437" style="136" width="12.28515625"/>
    <col min="7438" max="7680" style="136" width="9.140625"/>
    <col customWidth="1" min="7681" max="7681" style="136" width="77.85546875"/>
    <col customWidth="1" min="7682" max="7682" style="136" width="13.85546875"/>
    <col customWidth="1" min="7683" max="7683" style="136" width="12.140625"/>
    <col customWidth="1" min="7684" max="7684" style="136" width="11"/>
    <col customWidth="1" min="7685" max="7685" style="136" width="14.140625"/>
    <col customWidth="1" min="7686" max="7686" style="136" width="11.85546875"/>
    <col customWidth="1" min="7687" max="7687" style="136" width="9.5703125"/>
    <col customWidth="1" min="7688" max="7688" style="136" width="14.7109375"/>
    <col customWidth="1" min="7689" max="7690" style="136" width="9.5703125"/>
    <col customWidth="1" min="7691" max="7691" style="136" width="14.28515625"/>
    <col customWidth="1" min="7692" max="7692" style="136" width="13.140625"/>
    <col customWidth="1" min="7693" max="7693" style="136" width="12.28515625"/>
    <col min="7694" max="7936" style="136" width="9.140625"/>
    <col customWidth="1" min="7937" max="7937" style="136" width="77.85546875"/>
    <col customWidth="1" min="7938" max="7938" style="136" width="13.85546875"/>
    <col customWidth="1" min="7939" max="7939" style="136" width="12.140625"/>
    <col customWidth="1" min="7940" max="7940" style="136" width="11"/>
    <col customWidth="1" min="7941" max="7941" style="136" width="14.140625"/>
    <col customWidth="1" min="7942" max="7942" style="136" width="11.85546875"/>
    <col customWidth="1" min="7943" max="7943" style="136" width="9.5703125"/>
    <col customWidth="1" min="7944" max="7944" style="136" width="14.7109375"/>
    <col customWidth="1" min="7945" max="7946" style="136" width="9.5703125"/>
    <col customWidth="1" min="7947" max="7947" style="136" width="14.28515625"/>
    <col customWidth="1" min="7948" max="7948" style="136" width="13.140625"/>
    <col customWidth="1" min="7949" max="7949" style="136" width="12.28515625"/>
    <col min="7950" max="8192" style="136" width="9.140625"/>
    <col customWidth="1" min="8193" max="8193" style="136" width="77.85546875"/>
    <col customWidth="1" min="8194" max="8194" style="136" width="13.85546875"/>
    <col customWidth="1" min="8195" max="8195" style="136" width="12.140625"/>
    <col customWidth="1" min="8196" max="8196" style="136" width="11"/>
    <col customWidth="1" min="8197" max="8197" style="136" width="14.140625"/>
    <col customWidth="1" min="8198" max="8198" style="136" width="11.85546875"/>
    <col customWidth="1" min="8199" max="8199" style="136" width="9.5703125"/>
    <col customWidth="1" min="8200" max="8200" style="136" width="14.7109375"/>
    <col customWidth="1" min="8201" max="8202" style="136" width="9.5703125"/>
    <col customWidth="1" min="8203" max="8203" style="136" width="14.28515625"/>
    <col customWidth="1" min="8204" max="8204" style="136" width="13.140625"/>
    <col customWidth="1" min="8205" max="8205" style="136" width="12.28515625"/>
    <col min="8206" max="8448" style="136" width="9.140625"/>
    <col customWidth="1" min="8449" max="8449" style="136" width="77.85546875"/>
    <col customWidth="1" min="8450" max="8450" style="136" width="13.85546875"/>
    <col customWidth="1" min="8451" max="8451" style="136" width="12.140625"/>
    <col customWidth="1" min="8452" max="8452" style="136" width="11"/>
    <col customWidth="1" min="8453" max="8453" style="136" width="14.140625"/>
    <col customWidth="1" min="8454" max="8454" style="136" width="11.85546875"/>
    <col customWidth="1" min="8455" max="8455" style="136" width="9.5703125"/>
    <col customWidth="1" min="8456" max="8456" style="136" width="14.7109375"/>
    <col customWidth="1" min="8457" max="8458" style="136" width="9.5703125"/>
    <col customWidth="1" min="8459" max="8459" style="136" width="14.28515625"/>
    <col customWidth="1" min="8460" max="8460" style="136" width="13.140625"/>
    <col customWidth="1" min="8461" max="8461" style="136" width="12.28515625"/>
    <col min="8462" max="8704" style="136" width="9.140625"/>
    <col customWidth="1" min="8705" max="8705" style="136" width="77.85546875"/>
    <col customWidth="1" min="8706" max="8706" style="136" width="13.85546875"/>
    <col customWidth="1" min="8707" max="8707" style="136" width="12.140625"/>
    <col customWidth="1" min="8708" max="8708" style="136" width="11"/>
    <col customWidth="1" min="8709" max="8709" style="136" width="14.140625"/>
    <col customWidth="1" min="8710" max="8710" style="136" width="11.85546875"/>
    <col customWidth="1" min="8711" max="8711" style="136" width="9.5703125"/>
    <col customWidth="1" min="8712" max="8712" style="136" width="14.7109375"/>
    <col customWidth="1" min="8713" max="8714" style="136" width="9.5703125"/>
    <col customWidth="1" min="8715" max="8715" style="136" width="14.28515625"/>
    <col customWidth="1" min="8716" max="8716" style="136" width="13.140625"/>
    <col customWidth="1" min="8717" max="8717" style="136" width="12.28515625"/>
    <col min="8718" max="8960" style="136" width="9.140625"/>
    <col customWidth="1" min="8961" max="8961" style="136" width="77.85546875"/>
    <col customWidth="1" min="8962" max="8962" style="136" width="13.85546875"/>
    <col customWidth="1" min="8963" max="8963" style="136" width="12.140625"/>
    <col customWidth="1" min="8964" max="8964" style="136" width="11"/>
    <col customWidth="1" min="8965" max="8965" style="136" width="14.140625"/>
    <col customWidth="1" min="8966" max="8966" style="136" width="11.85546875"/>
    <col customWidth="1" min="8967" max="8967" style="136" width="9.5703125"/>
    <col customWidth="1" min="8968" max="8968" style="136" width="14.7109375"/>
    <col customWidth="1" min="8969" max="8970" style="136" width="9.5703125"/>
    <col customWidth="1" min="8971" max="8971" style="136" width="14.28515625"/>
    <col customWidth="1" min="8972" max="8972" style="136" width="13.140625"/>
    <col customWidth="1" min="8973" max="8973" style="136" width="12.28515625"/>
    <col min="8974" max="9216" style="136" width="9.140625"/>
    <col customWidth="1" min="9217" max="9217" style="136" width="77.85546875"/>
    <col customWidth="1" min="9218" max="9218" style="136" width="13.85546875"/>
    <col customWidth="1" min="9219" max="9219" style="136" width="12.140625"/>
    <col customWidth="1" min="9220" max="9220" style="136" width="11"/>
    <col customWidth="1" min="9221" max="9221" style="136" width="14.140625"/>
    <col customWidth="1" min="9222" max="9222" style="136" width="11.85546875"/>
    <col customWidth="1" min="9223" max="9223" style="136" width="9.5703125"/>
    <col customWidth="1" min="9224" max="9224" style="136" width="14.7109375"/>
    <col customWidth="1" min="9225" max="9226" style="136" width="9.5703125"/>
    <col customWidth="1" min="9227" max="9227" style="136" width="14.28515625"/>
    <col customWidth="1" min="9228" max="9228" style="136" width="13.140625"/>
    <col customWidth="1" min="9229" max="9229" style="136" width="12.28515625"/>
    <col min="9230" max="9472" style="136" width="9.140625"/>
    <col customWidth="1" min="9473" max="9473" style="136" width="77.85546875"/>
    <col customWidth="1" min="9474" max="9474" style="136" width="13.85546875"/>
    <col customWidth="1" min="9475" max="9475" style="136" width="12.140625"/>
    <col customWidth="1" min="9476" max="9476" style="136" width="11"/>
    <col customWidth="1" min="9477" max="9477" style="136" width="14.140625"/>
    <col customWidth="1" min="9478" max="9478" style="136" width="11.85546875"/>
    <col customWidth="1" min="9479" max="9479" style="136" width="9.5703125"/>
    <col customWidth="1" min="9480" max="9480" style="136" width="14.7109375"/>
    <col customWidth="1" min="9481" max="9482" style="136" width="9.5703125"/>
    <col customWidth="1" min="9483" max="9483" style="136" width="14.28515625"/>
    <col customWidth="1" min="9484" max="9484" style="136" width="13.140625"/>
    <col customWidth="1" min="9485" max="9485" style="136" width="12.28515625"/>
    <col min="9486" max="9728" style="136" width="9.140625"/>
    <col customWidth="1" min="9729" max="9729" style="136" width="77.85546875"/>
    <col customWidth="1" min="9730" max="9730" style="136" width="13.85546875"/>
    <col customWidth="1" min="9731" max="9731" style="136" width="12.140625"/>
    <col customWidth="1" min="9732" max="9732" style="136" width="11"/>
    <col customWidth="1" min="9733" max="9733" style="136" width="14.140625"/>
    <col customWidth="1" min="9734" max="9734" style="136" width="11.85546875"/>
    <col customWidth="1" min="9735" max="9735" style="136" width="9.5703125"/>
    <col customWidth="1" min="9736" max="9736" style="136" width="14.7109375"/>
    <col customWidth="1" min="9737" max="9738" style="136" width="9.5703125"/>
    <col customWidth="1" min="9739" max="9739" style="136" width="14.28515625"/>
    <col customWidth="1" min="9740" max="9740" style="136" width="13.140625"/>
    <col customWidth="1" min="9741" max="9741" style="136" width="12.28515625"/>
    <col min="9742" max="9984" style="136" width="9.140625"/>
    <col customWidth="1" min="9985" max="9985" style="136" width="77.85546875"/>
    <col customWidth="1" min="9986" max="9986" style="136" width="13.85546875"/>
    <col customWidth="1" min="9987" max="9987" style="136" width="12.140625"/>
    <col customWidth="1" min="9988" max="9988" style="136" width="11"/>
    <col customWidth="1" min="9989" max="9989" style="136" width="14.140625"/>
    <col customWidth="1" min="9990" max="9990" style="136" width="11.85546875"/>
    <col customWidth="1" min="9991" max="9991" style="136" width="9.5703125"/>
    <col customWidth="1" min="9992" max="9992" style="136" width="14.7109375"/>
    <col customWidth="1" min="9993" max="9994" style="136" width="9.5703125"/>
    <col customWidth="1" min="9995" max="9995" style="136" width="14.28515625"/>
    <col customWidth="1" min="9996" max="9996" style="136" width="13.140625"/>
    <col customWidth="1" min="9997" max="9997" style="136" width="12.28515625"/>
    <col min="9998" max="10240" style="136" width="9.140625"/>
    <col customWidth="1" min="10241" max="10241" style="136" width="77.85546875"/>
    <col customWidth="1" min="10242" max="10242" style="136" width="13.85546875"/>
    <col customWidth="1" min="10243" max="10243" style="136" width="12.140625"/>
    <col customWidth="1" min="10244" max="10244" style="136" width="11"/>
    <col customWidth="1" min="10245" max="10245" style="136" width="14.140625"/>
    <col customWidth="1" min="10246" max="10246" style="136" width="11.85546875"/>
    <col customWidth="1" min="10247" max="10247" style="136" width="9.5703125"/>
    <col customWidth="1" min="10248" max="10248" style="136" width="14.7109375"/>
    <col customWidth="1" min="10249" max="10250" style="136" width="9.5703125"/>
    <col customWidth="1" min="10251" max="10251" style="136" width="14.28515625"/>
    <col customWidth="1" min="10252" max="10252" style="136" width="13.140625"/>
    <col customWidth="1" min="10253" max="10253" style="136" width="12.28515625"/>
    <col min="10254" max="10496" style="136" width="9.140625"/>
    <col customWidth="1" min="10497" max="10497" style="136" width="77.85546875"/>
    <col customWidth="1" min="10498" max="10498" style="136" width="13.85546875"/>
    <col customWidth="1" min="10499" max="10499" style="136" width="12.140625"/>
    <col customWidth="1" min="10500" max="10500" style="136" width="11"/>
    <col customWidth="1" min="10501" max="10501" style="136" width="14.140625"/>
    <col customWidth="1" min="10502" max="10502" style="136" width="11.85546875"/>
    <col customWidth="1" min="10503" max="10503" style="136" width="9.5703125"/>
    <col customWidth="1" min="10504" max="10504" style="136" width="14.7109375"/>
    <col customWidth="1" min="10505" max="10506" style="136" width="9.5703125"/>
    <col customWidth="1" min="10507" max="10507" style="136" width="14.28515625"/>
    <col customWidth="1" min="10508" max="10508" style="136" width="13.140625"/>
    <col customWidth="1" min="10509" max="10509" style="136" width="12.28515625"/>
    <col min="10510" max="10752" style="136" width="9.140625"/>
    <col customWidth="1" min="10753" max="10753" style="136" width="77.85546875"/>
    <col customWidth="1" min="10754" max="10754" style="136" width="13.85546875"/>
    <col customWidth="1" min="10755" max="10755" style="136" width="12.140625"/>
    <col customWidth="1" min="10756" max="10756" style="136" width="11"/>
    <col customWidth="1" min="10757" max="10757" style="136" width="14.140625"/>
    <col customWidth="1" min="10758" max="10758" style="136" width="11.85546875"/>
    <col customWidth="1" min="10759" max="10759" style="136" width="9.5703125"/>
    <col customWidth="1" min="10760" max="10760" style="136" width="14.7109375"/>
    <col customWidth="1" min="10761" max="10762" style="136" width="9.5703125"/>
    <col customWidth="1" min="10763" max="10763" style="136" width="14.28515625"/>
    <col customWidth="1" min="10764" max="10764" style="136" width="13.140625"/>
    <col customWidth="1" min="10765" max="10765" style="136" width="12.28515625"/>
    <col min="10766" max="11008" style="136" width="9.140625"/>
    <col customWidth="1" min="11009" max="11009" style="136" width="77.85546875"/>
    <col customWidth="1" min="11010" max="11010" style="136" width="13.85546875"/>
    <col customWidth="1" min="11011" max="11011" style="136" width="12.140625"/>
    <col customWidth="1" min="11012" max="11012" style="136" width="11"/>
    <col customWidth="1" min="11013" max="11013" style="136" width="14.140625"/>
    <col customWidth="1" min="11014" max="11014" style="136" width="11.85546875"/>
    <col customWidth="1" min="11015" max="11015" style="136" width="9.5703125"/>
    <col customWidth="1" min="11016" max="11016" style="136" width="14.7109375"/>
    <col customWidth="1" min="11017" max="11018" style="136" width="9.5703125"/>
    <col customWidth="1" min="11019" max="11019" style="136" width="14.28515625"/>
    <col customWidth="1" min="11020" max="11020" style="136" width="13.140625"/>
    <col customWidth="1" min="11021" max="11021" style="136" width="12.28515625"/>
    <col min="11022" max="11264" style="136" width="9.140625"/>
    <col customWidth="1" min="11265" max="11265" style="136" width="77.85546875"/>
    <col customWidth="1" min="11266" max="11266" style="136" width="13.85546875"/>
    <col customWidth="1" min="11267" max="11267" style="136" width="12.140625"/>
    <col customWidth="1" min="11268" max="11268" style="136" width="11"/>
    <col customWidth="1" min="11269" max="11269" style="136" width="14.140625"/>
    <col customWidth="1" min="11270" max="11270" style="136" width="11.85546875"/>
    <col customWidth="1" min="11271" max="11271" style="136" width="9.5703125"/>
    <col customWidth="1" min="11272" max="11272" style="136" width="14.7109375"/>
    <col customWidth="1" min="11273" max="11274" style="136" width="9.5703125"/>
    <col customWidth="1" min="11275" max="11275" style="136" width="14.28515625"/>
    <col customWidth="1" min="11276" max="11276" style="136" width="13.140625"/>
    <col customWidth="1" min="11277" max="11277" style="136" width="12.28515625"/>
    <col min="11278" max="11520" style="136" width="9.140625"/>
    <col customWidth="1" min="11521" max="11521" style="136" width="77.85546875"/>
    <col customWidth="1" min="11522" max="11522" style="136" width="13.85546875"/>
    <col customWidth="1" min="11523" max="11523" style="136" width="12.140625"/>
    <col customWidth="1" min="11524" max="11524" style="136" width="11"/>
    <col customWidth="1" min="11525" max="11525" style="136" width="14.140625"/>
    <col customWidth="1" min="11526" max="11526" style="136" width="11.85546875"/>
    <col customWidth="1" min="11527" max="11527" style="136" width="9.5703125"/>
    <col customWidth="1" min="11528" max="11528" style="136" width="14.7109375"/>
    <col customWidth="1" min="11529" max="11530" style="136" width="9.5703125"/>
    <col customWidth="1" min="11531" max="11531" style="136" width="14.28515625"/>
    <col customWidth="1" min="11532" max="11532" style="136" width="13.140625"/>
    <col customWidth="1" min="11533" max="11533" style="136" width="12.28515625"/>
    <col min="11534" max="11776" style="136" width="9.140625"/>
    <col customWidth="1" min="11777" max="11777" style="136" width="77.85546875"/>
    <col customWidth="1" min="11778" max="11778" style="136" width="13.85546875"/>
    <col customWidth="1" min="11779" max="11779" style="136" width="12.140625"/>
    <col customWidth="1" min="11780" max="11780" style="136" width="11"/>
    <col customWidth="1" min="11781" max="11781" style="136" width="14.140625"/>
    <col customWidth="1" min="11782" max="11782" style="136" width="11.85546875"/>
    <col customWidth="1" min="11783" max="11783" style="136" width="9.5703125"/>
    <col customWidth="1" min="11784" max="11784" style="136" width="14.7109375"/>
    <col customWidth="1" min="11785" max="11786" style="136" width="9.5703125"/>
    <col customWidth="1" min="11787" max="11787" style="136" width="14.28515625"/>
    <col customWidth="1" min="11788" max="11788" style="136" width="13.140625"/>
    <col customWidth="1" min="11789" max="11789" style="136" width="12.28515625"/>
    <col min="11790" max="12032" style="136" width="9.140625"/>
    <col customWidth="1" min="12033" max="12033" style="136" width="77.85546875"/>
    <col customWidth="1" min="12034" max="12034" style="136" width="13.85546875"/>
    <col customWidth="1" min="12035" max="12035" style="136" width="12.140625"/>
    <col customWidth="1" min="12036" max="12036" style="136" width="11"/>
    <col customWidth="1" min="12037" max="12037" style="136" width="14.140625"/>
    <col customWidth="1" min="12038" max="12038" style="136" width="11.85546875"/>
    <col customWidth="1" min="12039" max="12039" style="136" width="9.5703125"/>
    <col customWidth="1" min="12040" max="12040" style="136" width="14.7109375"/>
    <col customWidth="1" min="12041" max="12042" style="136" width="9.5703125"/>
    <col customWidth="1" min="12043" max="12043" style="136" width="14.28515625"/>
    <col customWidth="1" min="12044" max="12044" style="136" width="13.140625"/>
    <col customWidth="1" min="12045" max="12045" style="136" width="12.28515625"/>
    <col min="12046" max="12288" style="136" width="9.140625"/>
    <col customWidth="1" min="12289" max="12289" style="136" width="77.85546875"/>
    <col customWidth="1" min="12290" max="12290" style="136" width="13.85546875"/>
    <col customWidth="1" min="12291" max="12291" style="136" width="12.140625"/>
    <col customWidth="1" min="12292" max="12292" style="136" width="11"/>
    <col customWidth="1" min="12293" max="12293" style="136" width="14.140625"/>
    <col customWidth="1" min="12294" max="12294" style="136" width="11.85546875"/>
    <col customWidth="1" min="12295" max="12295" style="136" width="9.5703125"/>
    <col customWidth="1" min="12296" max="12296" style="136" width="14.7109375"/>
    <col customWidth="1" min="12297" max="12298" style="136" width="9.5703125"/>
    <col customWidth="1" min="12299" max="12299" style="136" width="14.28515625"/>
    <col customWidth="1" min="12300" max="12300" style="136" width="13.140625"/>
    <col customWidth="1" min="12301" max="12301" style="136" width="12.28515625"/>
    <col min="12302" max="12544" style="136" width="9.140625"/>
    <col customWidth="1" min="12545" max="12545" style="136" width="77.85546875"/>
    <col customWidth="1" min="12546" max="12546" style="136" width="13.85546875"/>
    <col customWidth="1" min="12547" max="12547" style="136" width="12.140625"/>
    <col customWidth="1" min="12548" max="12548" style="136" width="11"/>
    <col customWidth="1" min="12549" max="12549" style="136" width="14.140625"/>
    <col customWidth="1" min="12550" max="12550" style="136" width="11.85546875"/>
    <col customWidth="1" min="12551" max="12551" style="136" width="9.5703125"/>
    <col customWidth="1" min="12552" max="12552" style="136" width="14.7109375"/>
    <col customWidth="1" min="12553" max="12554" style="136" width="9.5703125"/>
    <col customWidth="1" min="12555" max="12555" style="136" width="14.28515625"/>
    <col customWidth="1" min="12556" max="12556" style="136" width="13.140625"/>
    <col customWidth="1" min="12557" max="12557" style="136" width="12.28515625"/>
    <col min="12558" max="12800" style="136" width="9.140625"/>
    <col customWidth="1" min="12801" max="12801" style="136" width="77.85546875"/>
    <col customWidth="1" min="12802" max="12802" style="136" width="13.85546875"/>
    <col customWidth="1" min="12803" max="12803" style="136" width="12.140625"/>
    <col customWidth="1" min="12804" max="12804" style="136" width="11"/>
    <col customWidth="1" min="12805" max="12805" style="136" width="14.140625"/>
    <col customWidth="1" min="12806" max="12806" style="136" width="11.85546875"/>
    <col customWidth="1" min="12807" max="12807" style="136" width="9.5703125"/>
    <col customWidth="1" min="12808" max="12808" style="136" width="14.7109375"/>
    <col customWidth="1" min="12809" max="12810" style="136" width="9.5703125"/>
    <col customWidth="1" min="12811" max="12811" style="136" width="14.28515625"/>
    <col customWidth="1" min="12812" max="12812" style="136" width="13.140625"/>
    <col customWidth="1" min="12813" max="12813" style="136" width="12.28515625"/>
    <col min="12814" max="13056" style="136" width="9.140625"/>
    <col customWidth="1" min="13057" max="13057" style="136" width="77.85546875"/>
    <col customWidth="1" min="13058" max="13058" style="136" width="13.85546875"/>
    <col customWidth="1" min="13059" max="13059" style="136" width="12.140625"/>
    <col customWidth="1" min="13060" max="13060" style="136" width="11"/>
    <col customWidth="1" min="13061" max="13061" style="136" width="14.140625"/>
    <col customWidth="1" min="13062" max="13062" style="136" width="11.85546875"/>
    <col customWidth="1" min="13063" max="13063" style="136" width="9.5703125"/>
    <col customWidth="1" min="13064" max="13064" style="136" width="14.7109375"/>
    <col customWidth="1" min="13065" max="13066" style="136" width="9.5703125"/>
    <col customWidth="1" min="13067" max="13067" style="136" width="14.28515625"/>
    <col customWidth="1" min="13068" max="13068" style="136" width="13.140625"/>
    <col customWidth="1" min="13069" max="13069" style="136" width="12.28515625"/>
    <col min="13070" max="13312" style="136" width="9.140625"/>
    <col customWidth="1" min="13313" max="13313" style="136" width="77.85546875"/>
    <col customWidth="1" min="13314" max="13314" style="136" width="13.85546875"/>
    <col customWidth="1" min="13315" max="13315" style="136" width="12.140625"/>
    <col customWidth="1" min="13316" max="13316" style="136" width="11"/>
    <col customWidth="1" min="13317" max="13317" style="136" width="14.140625"/>
    <col customWidth="1" min="13318" max="13318" style="136" width="11.85546875"/>
    <col customWidth="1" min="13319" max="13319" style="136" width="9.5703125"/>
    <col customWidth="1" min="13320" max="13320" style="136" width="14.7109375"/>
    <col customWidth="1" min="13321" max="13322" style="136" width="9.5703125"/>
    <col customWidth="1" min="13323" max="13323" style="136" width="14.28515625"/>
    <col customWidth="1" min="13324" max="13324" style="136" width="13.140625"/>
    <col customWidth="1" min="13325" max="13325" style="136" width="12.28515625"/>
    <col min="13326" max="13568" style="136" width="9.140625"/>
    <col customWidth="1" min="13569" max="13569" style="136" width="77.85546875"/>
    <col customWidth="1" min="13570" max="13570" style="136" width="13.85546875"/>
    <col customWidth="1" min="13571" max="13571" style="136" width="12.140625"/>
    <col customWidth="1" min="13572" max="13572" style="136" width="11"/>
    <col customWidth="1" min="13573" max="13573" style="136" width="14.140625"/>
    <col customWidth="1" min="13574" max="13574" style="136" width="11.85546875"/>
    <col customWidth="1" min="13575" max="13575" style="136" width="9.5703125"/>
    <col customWidth="1" min="13576" max="13576" style="136" width="14.7109375"/>
    <col customWidth="1" min="13577" max="13578" style="136" width="9.5703125"/>
    <col customWidth="1" min="13579" max="13579" style="136" width="14.28515625"/>
    <col customWidth="1" min="13580" max="13580" style="136" width="13.140625"/>
    <col customWidth="1" min="13581" max="13581" style="136" width="12.28515625"/>
    <col min="13582" max="13824" style="136" width="9.140625"/>
    <col customWidth="1" min="13825" max="13825" style="136" width="77.85546875"/>
    <col customWidth="1" min="13826" max="13826" style="136" width="13.85546875"/>
    <col customWidth="1" min="13827" max="13827" style="136" width="12.140625"/>
    <col customWidth="1" min="13828" max="13828" style="136" width="11"/>
    <col customWidth="1" min="13829" max="13829" style="136" width="14.140625"/>
    <col customWidth="1" min="13830" max="13830" style="136" width="11.85546875"/>
    <col customWidth="1" min="13831" max="13831" style="136" width="9.5703125"/>
    <col customWidth="1" min="13832" max="13832" style="136" width="14.7109375"/>
    <col customWidth="1" min="13833" max="13834" style="136" width="9.5703125"/>
    <col customWidth="1" min="13835" max="13835" style="136" width="14.28515625"/>
    <col customWidth="1" min="13836" max="13836" style="136" width="13.140625"/>
    <col customWidth="1" min="13837" max="13837" style="136" width="12.28515625"/>
    <col min="13838" max="14080" style="136" width="9.140625"/>
    <col customWidth="1" min="14081" max="14081" style="136" width="77.85546875"/>
    <col customWidth="1" min="14082" max="14082" style="136" width="13.85546875"/>
    <col customWidth="1" min="14083" max="14083" style="136" width="12.140625"/>
    <col customWidth="1" min="14084" max="14084" style="136" width="11"/>
    <col customWidth="1" min="14085" max="14085" style="136" width="14.140625"/>
    <col customWidth="1" min="14086" max="14086" style="136" width="11.85546875"/>
    <col customWidth="1" min="14087" max="14087" style="136" width="9.5703125"/>
    <col customWidth="1" min="14088" max="14088" style="136" width="14.7109375"/>
    <col customWidth="1" min="14089" max="14090" style="136" width="9.5703125"/>
    <col customWidth="1" min="14091" max="14091" style="136" width="14.28515625"/>
    <col customWidth="1" min="14092" max="14092" style="136" width="13.140625"/>
    <col customWidth="1" min="14093" max="14093" style="136" width="12.28515625"/>
    <col min="14094" max="14336" style="136" width="9.140625"/>
    <col customWidth="1" min="14337" max="14337" style="136" width="77.85546875"/>
    <col customWidth="1" min="14338" max="14338" style="136" width="13.85546875"/>
    <col customWidth="1" min="14339" max="14339" style="136" width="12.140625"/>
    <col customWidth="1" min="14340" max="14340" style="136" width="11"/>
    <col customWidth="1" min="14341" max="14341" style="136" width="14.140625"/>
    <col customWidth="1" min="14342" max="14342" style="136" width="11.85546875"/>
    <col customWidth="1" min="14343" max="14343" style="136" width="9.5703125"/>
    <col customWidth="1" min="14344" max="14344" style="136" width="14.7109375"/>
    <col customWidth="1" min="14345" max="14346" style="136" width="9.5703125"/>
    <col customWidth="1" min="14347" max="14347" style="136" width="14.28515625"/>
    <col customWidth="1" min="14348" max="14348" style="136" width="13.140625"/>
    <col customWidth="1" min="14349" max="14349" style="136" width="12.28515625"/>
    <col min="14350" max="14592" style="136" width="9.140625"/>
    <col customWidth="1" min="14593" max="14593" style="136" width="77.85546875"/>
    <col customWidth="1" min="14594" max="14594" style="136" width="13.85546875"/>
    <col customWidth="1" min="14595" max="14595" style="136" width="12.140625"/>
    <col customWidth="1" min="14596" max="14596" style="136" width="11"/>
    <col customWidth="1" min="14597" max="14597" style="136" width="14.140625"/>
    <col customWidth="1" min="14598" max="14598" style="136" width="11.85546875"/>
    <col customWidth="1" min="14599" max="14599" style="136" width="9.5703125"/>
    <col customWidth="1" min="14600" max="14600" style="136" width="14.7109375"/>
    <col customWidth="1" min="14601" max="14602" style="136" width="9.5703125"/>
    <col customWidth="1" min="14603" max="14603" style="136" width="14.28515625"/>
    <col customWidth="1" min="14604" max="14604" style="136" width="13.140625"/>
    <col customWidth="1" min="14605" max="14605" style="136" width="12.28515625"/>
    <col min="14606" max="14848" style="136" width="9.140625"/>
    <col customWidth="1" min="14849" max="14849" style="136" width="77.85546875"/>
    <col customWidth="1" min="14850" max="14850" style="136" width="13.85546875"/>
    <col customWidth="1" min="14851" max="14851" style="136" width="12.140625"/>
    <col customWidth="1" min="14852" max="14852" style="136" width="11"/>
    <col customWidth="1" min="14853" max="14853" style="136" width="14.140625"/>
    <col customWidth="1" min="14854" max="14854" style="136" width="11.85546875"/>
    <col customWidth="1" min="14855" max="14855" style="136" width="9.5703125"/>
    <col customWidth="1" min="14856" max="14856" style="136" width="14.7109375"/>
    <col customWidth="1" min="14857" max="14858" style="136" width="9.5703125"/>
    <col customWidth="1" min="14859" max="14859" style="136" width="14.28515625"/>
    <col customWidth="1" min="14860" max="14860" style="136" width="13.140625"/>
    <col customWidth="1" min="14861" max="14861" style="136" width="12.28515625"/>
    <col min="14862" max="15104" style="136" width="9.140625"/>
    <col customWidth="1" min="15105" max="15105" style="136" width="77.85546875"/>
    <col customWidth="1" min="15106" max="15106" style="136" width="13.85546875"/>
    <col customWidth="1" min="15107" max="15107" style="136" width="12.140625"/>
    <col customWidth="1" min="15108" max="15108" style="136" width="11"/>
    <col customWidth="1" min="15109" max="15109" style="136" width="14.140625"/>
    <col customWidth="1" min="15110" max="15110" style="136" width="11.85546875"/>
    <col customWidth="1" min="15111" max="15111" style="136" width="9.5703125"/>
    <col customWidth="1" min="15112" max="15112" style="136" width="14.7109375"/>
    <col customWidth="1" min="15113" max="15114" style="136" width="9.5703125"/>
    <col customWidth="1" min="15115" max="15115" style="136" width="14.28515625"/>
    <col customWidth="1" min="15116" max="15116" style="136" width="13.140625"/>
    <col customWidth="1" min="15117" max="15117" style="136" width="12.28515625"/>
    <col min="15118" max="15360" style="136" width="9.140625"/>
    <col customWidth="1" min="15361" max="15361" style="136" width="77.85546875"/>
    <col customWidth="1" min="15362" max="15362" style="136" width="13.85546875"/>
    <col customWidth="1" min="15363" max="15363" style="136" width="12.140625"/>
    <col customWidth="1" min="15364" max="15364" style="136" width="11"/>
    <col customWidth="1" min="15365" max="15365" style="136" width="14.140625"/>
    <col customWidth="1" min="15366" max="15366" style="136" width="11.85546875"/>
    <col customWidth="1" min="15367" max="15367" style="136" width="9.5703125"/>
    <col customWidth="1" min="15368" max="15368" style="136" width="14.7109375"/>
    <col customWidth="1" min="15369" max="15370" style="136" width="9.5703125"/>
    <col customWidth="1" min="15371" max="15371" style="136" width="14.28515625"/>
    <col customWidth="1" min="15372" max="15372" style="136" width="13.140625"/>
    <col customWidth="1" min="15373" max="15373" style="136" width="12.28515625"/>
    <col min="15374" max="15616" style="136" width="9.140625"/>
    <col customWidth="1" min="15617" max="15617" style="136" width="77.85546875"/>
    <col customWidth="1" min="15618" max="15618" style="136" width="13.85546875"/>
    <col customWidth="1" min="15619" max="15619" style="136" width="12.140625"/>
    <col customWidth="1" min="15620" max="15620" style="136" width="11"/>
    <col customWidth="1" min="15621" max="15621" style="136" width="14.140625"/>
    <col customWidth="1" min="15622" max="15622" style="136" width="11.85546875"/>
    <col customWidth="1" min="15623" max="15623" style="136" width="9.5703125"/>
    <col customWidth="1" min="15624" max="15624" style="136" width="14.7109375"/>
    <col customWidth="1" min="15625" max="15626" style="136" width="9.5703125"/>
    <col customWidth="1" min="15627" max="15627" style="136" width="14.28515625"/>
    <col customWidth="1" min="15628" max="15628" style="136" width="13.140625"/>
    <col customWidth="1" min="15629" max="15629" style="136" width="12.28515625"/>
    <col min="15630" max="15872" style="136" width="9.140625"/>
    <col customWidth="1" min="15873" max="15873" style="136" width="77.85546875"/>
    <col customWidth="1" min="15874" max="15874" style="136" width="13.85546875"/>
    <col customWidth="1" min="15875" max="15875" style="136" width="12.140625"/>
    <col customWidth="1" min="15876" max="15876" style="136" width="11"/>
    <col customWidth="1" min="15877" max="15877" style="136" width="14.140625"/>
    <col customWidth="1" min="15878" max="15878" style="136" width="11.85546875"/>
    <col customWidth="1" min="15879" max="15879" style="136" width="9.5703125"/>
    <col customWidth="1" min="15880" max="15880" style="136" width="14.7109375"/>
    <col customWidth="1" min="15881" max="15882" style="136" width="9.5703125"/>
    <col customWidth="1" min="15883" max="15883" style="136" width="14.28515625"/>
    <col customWidth="1" min="15884" max="15884" style="136" width="13.140625"/>
    <col customWidth="1" min="15885" max="15885" style="136" width="12.28515625"/>
    <col min="15886" max="16128" style="136" width="9.140625"/>
    <col customWidth="1" min="16129" max="16129" style="136" width="77.85546875"/>
    <col customWidth="1" min="16130" max="16130" style="136" width="13.85546875"/>
    <col customWidth="1" min="16131" max="16131" style="136" width="12.140625"/>
    <col customWidth="1" min="16132" max="16132" style="136" width="11"/>
    <col customWidth="1" min="16133" max="16133" style="136" width="14.140625"/>
    <col customWidth="1" min="16134" max="16134" style="136" width="11.85546875"/>
    <col customWidth="1" min="16135" max="16135" style="136" width="9.5703125"/>
    <col customWidth="1" min="16136" max="16136" style="136" width="14.7109375"/>
    <col customWidth="1" min="16137" max="16138" style="136" width="9.5703125"/>
    <col customWidth="1" min="16139" max="16139" style="136" width="14.28515625"/>
    <col customWidth="1" min="16140" max="16140" style="136" width="13.140625"/>
    <col customWidth="1" min="16141" max="16141" style="136" width="12.28515625"/>
    <col min="16142" max="16384" style="136" width="9.140625"/>
  </cols>
  <sheetData>
    <row r="1" ht="22.5" customHeight="1">
      <c r="A1" s="3798" t="s">
        <v>420</v>
      </c>
      <c r="B1" s="3798"/>
      <c r="C1" s="3798"/>
      <c r="D1" s="3798"/>
      <c r="E1" s="3798"/>
      <c r="F1" s="3798"/>
      <c r="G1" s="3798"/>
      <c r="H1" s="3798"/>
      <c r="I1" s="3798"/>
      <c r="J1" s="3798"/>
      <c r="K1" s="3798"/>
      <c r="L1" s="3798"/>
      <c r="M1" s="3798"/>
    </row>
    <row r="2" ht="32.25" customHeight="1">
      <c r="A2" s="3798" t="s">
        <v>354</v>
      </c>
      <c r="B2" s="3798"/>
      <c r="C2" s="3798"/>
      <c r="D2" s="3798"/>
      <c r="E2" s="3798"/>
      <c r="F2" s="3798"/>
      <c r="G2" s="3798"/>
      <c r="H2" s="3798"/>
      <c r="I2" s="3798"/>
      <c r="J2" s="3798"/>
      <c r="K2" s="3798"/>
      <c r="L2" s="3798"/>
      <c r="M2" s="3798"/>
    </row>
    <row r="3" ht="19.5">
      <c r="A3" s="141"/>
      <c r="B3" s="4140"/>
      <c r="C3" s="4140"/>
      <c r="D3" s="4140"/>
      <c r="E3" s="4140"/>
      <c r="F3" s="4140"/>
      <c r="G3" s="4140"/>
      <c r="H3" s="4140"/>
      <c r="I3" s="4140"/>
      <c r="J3" s="4140"/>
      <c r="K3" s="4140"/>
      <c r="L3" s="4140"/>
      <c r="M3" s="4140"/>
    </row>
    <row r="4" ht="33.75" customHeight="1">
      <c r="A4" s="143" t="s">
        <v>3</v>
      </c>
      <c r="B4" s="4109" t="s">
        <v>36</v>
      </c>
      <c r="C4" s="5141"/>
      <c r="D4" s="5142"/>
      <c r="E4" s="4109" t="s">
        <v>37</v>
      </c>
      <c r="F4" s="5141"/>
      <c r="G4" s="5142"/>
      <c r="H4" s="4109" t="s">
        <v>45</v>
      </c>
      <c r="I4" s="5141"/>
      <c r="J4" s="5142"/>
      <c r="K4" s="147" t="s">
        <v>38</v>
      </c>
      <c r="L4" s="274"/>
      <c r="M4" s="275"/>
    </row>
    <row r="5" ht="175.5" customHeight="1">
      <c r="A5" s="4960"/>
      <c r="B5" s="5180" t="s">
        <v>9</v>
      </c>
      <c r="C5" s="5180" t="s">
        <v>10</v>
      </c>
      <c r="D5" s="5180" t="s">
        <v>11</v>
      </c>
      <c r="E5" s="5180" t="s">
        <v>9</v>
      </c>
      <c r="F5" s="5180" t="s">
        <v>10</v>
      </c>
      <c r="G5" s="5180" t="s">
        <v>11</v>
      </c>
      <c r="H5" s="5180" t="s">
        <v>9</v>
      </c>
      <c r="I5" s="5180" t="s">
        <v>10</v>
      </c>
      <c r="J5" s="5180" t="s">
        <v>11</v>
      </c>
      <c r="K5" s="5180" t="s">
        <v>9</v>
      </c>
      <c r="L5" s="5180" t="s">
        <v>10</v>
      </c>
      <c r="M5" s="5181" t="s">
        <v>11</v>
      </c>
    </row>
    <row r="6" ht="28.5" customHeight="1">
      <c r="A6" s="3834" t="s">
        <v>12</v>
      </c>
      <c r="B6" s="4963"/>
      <c r="C6" s="4964"/>
      <c r="D6" s="5182"/>
      <c r="E6" s="4966"/>
      <c r="F6" s="4964"/>
      <c r="G6" s="5143"/>
      <c r="H6" s="4964"/>
      <c r="I6" s="4964"/>
      <c r="J6" s="5143"/>
      <c r="K6" s="5144"/>
      <c r="L6" s="5144"/>
      <c r="M6" s="5145"/>
    </row>
    <row r="7" ht="27" customHeight="1">
      <c r="A7" s="4967" t="s">
        <v>422</v>
      </c>
      <c r="B7" s="4968"/>
      <c r="C7" s="4969"/>
      <c r="D7" s="4972"/>
      <c r="E7" s="4969"/>
      <c r="F7" s="4969"/>
      <c r="G7" s="4972"/>
      <c r="H7" s="4969"/>
      <c r="I7" s="4969"/>
      <c r="J7" s="4972"/>
      <c r="K7" s="462"/>
      <c r="L7" s="462"/>
      <c r="M7" s="4970"/>
    </row>
    <row r="8" ht="2.25" hidden="1" customHeight="1">
      <c r="A8" s="3885"/>
      <c r="B8" s="4997"/>
      <c r="C8" s="5183"/>
      <c r="D8" s="5042"/>
      <c r="E8" s="5184"/>
      <c r="F8" s="5183"/>
      <c r="G8" s="5042"/>
      <c r="H8" s="5184"/>
      <c r="I8" s="5183"/>
      <c r="J8" s="5042"/>
      <c r="K8" s="5185"/>
      <c r="L8" s="5186"/>
      <c r="M8" s="5042"/>
    </row>
    <row r="9" ht="28.5" customHeight="1">
      <c r="A9" s="4127" t="s">
        <v>436</v>
      </c>
      <c r="B9" s="4973">
        <v>0</v>
      </c>
      <c r="C9" s="4977">
        <v>0</v>
      </c>
      <c r="D9" s="5172">
        <f>B9+C9</f>
        <v>0</v>
      </c>
      <c r="E9" s="4973">
        <v>0</v>
      </c>
      <c r="F9" s="4974">
        <v>0</v>
      </c>
      <c r="G9" s="4978">
        <f>E9+F9</f>
        <v>0</v>
      </c>
      <c r="H9" s="4976">
        <v>0</v>
      </c>
      <c r="I9" s="4977">
        <v>0</v>
      </c>
      <c r="J9" s="5172">
        <f>H9+I9</f>
        <v>0</v>
      </c>
      <c r="K9" s="5187">
        <f t="shared" ref="K9:M11" si="1033">H9+E9+B9</f>
        <v>0</v>
      </c>
      <c r="L9" s="5188">
        <f t="shared" si="1033"/>
        <v>0</v>
      </c>
      <c r="M9" s="4978">
        <f t="shared" si="1033"/>
        <v>0</v>
      </c>
    </row>
    <row r="10" ht="31.5" customHeight="1">
      <c r="A10" s="3906" t="s">
        <v>430</v>
      </c>
      <c r="B10" s="4982">
        <v>10</v>
      </c>
      <c r="C10" s="4986">
        <v>0</v>
      </c>
      <c r="D10" s="5156">
        <f t="shared" ref="D10:D11" si="1034">B10+C10</f>
        <v>10</v>
      </c>
      <c r="E10" s="4982">
        <v>9</v>
      </c>
      <c r="F10" s="4983">
        <v>0</v>
      </c>
      <c r="G10" s="4987">
        <f t="shared" ref="G10:G11" si="1035">E10+F10</f>
        <v>9</v>
      </c>
      <c r="H10" s="4985">
        <v>11</v>
      </c>
      <c r="I10" s="4986">
        <v>0</v>
      </c>
      <c r="J10" s="5156">
        <f t="shared" ref="J10:J11" si="1036">H10+I10</f>
        <v>11</v>
      </c>
      <c r="K10" s="5189">
        <f t="shared" si="1033"/>
        <v>30</v>
      </c>
      <c r="L10" s="5190">
        <f t="shared" si="1033"/>
        <v>0</v>
      </c>
      <c r="M10" s="4987">
        <f t="shared" si="1033"/>
        <v>30</v>
      </c>
    </row>
    <row r="11" ht="31.5" customHeight="1">
      <c r="A11" s="3857" t="s">
        <v>416</v>
      </c>
      <c r="B11" s="5021">
        <v>0</v>
      </c>
      <c r="C11" s="5025">
        <v>0</v>
      </c>
      <c r="D11" s="5175">
        <f t="shared" si="1034"/>
        <v>0</v>
      </c>
      <c r="E11" s="5021">
        <v>5</v>
      </c>
      <c r="F11" s="5022">
        <v>0</v>
      </c>
      <c r="G11" s="5026">
        <f t="shared" si="1035"/>
        <v>5</v>
      </c>
      <c r="H11" s="5024">
        <v>1</v>
      </c>
      <c r="I11" s="5025">
        <v>0</v>
      </c>
      <c r="J11" s="5175">
        <f t="shared" si="1036"/>
        <v>1</v>
      </c>
      <c r="K11" s="5191">
        <f t="shared" si="1033"/>
        <v>6</v>
      </c>
      <c r="L11" s="5192">
        <f t="shared" si="1033"/>
        <v>0</v>
      </c>
      <c r="M11" s="5026">
        <f t="shared" si="1033"/>
        <v>6</v>
      </c>
    </row>
    <row r="12" ht="26.25" customHeight="1">
      <c r="A12" s="263" t="s">
        <v>30</v>
      </c>
      <c r="B12" s="4968">
        <f t="shared" ref="B12:M12" si="1037">SUM(B8:B11)</f>
        <v>10</v>
      </c>
      <c r="C12" s="4994">
        <f t="shared" si="1037"/>
        <v>0</v>
      </c>
      <c r="D12" s="4994">
        <f t="shared" si="1037"/>
        <v>10</v>
      </c>
      <c r="E12" s="4968">
        <f t="shared" si="1037"/>
        <v>14</v>
      </c>
      <c r="F12" s="4969">
        <f t="shared" si="1037"/>
        <v>0</v>
      </c>
      <c r="G12" s="4995">
        <f t="shared" si="1037"/>
        <v>14</v>
      </c>
      <c r="H12" s="4971">
        <f t="shared" si="1037"/>
        <v>12</v>
      </c>
      <c r="I12" s="4994">
        <f t="shared" si="1037"/>
        <v>0</v>
      </c>
      <c r="J12" s="4994">
        <f t="shared" si="1037"/>
        <v>12</v>
      </c>
      <c r="K12" s="4968">
        <f t="shared" si="1037"/>
        <v>36</v>
      </c>
      <c r="L12" s="4969">
        <f t="shared" si="1037"/>
        <v>0</v>
      </c>
      <c r="M12" s="4995">
        <f t="shared" si="1037"/>
        <v>36</v>
      </c>
    </row>
    <row r="13" ht="27" customHeight="1">
      <c r="A13" s="342" t="s">
        <v>18</v>
      </c>
      <c r="B13" s="5193"/>
      <c r="C13" s="5194"/>
      <c r="D13" s="5194"/>
      <c r="E13" s="5193"/>
      <c r="F13" s="5195"/>
      <c r="G13" s="5196"/>
      <c r="H13" s="5197"/>
      <c r="I13" s="5194"/>
      <c r="J13" s="5194"/>
      <c r="K13" s="5198"/>
      <c r="L13" s="5199"/>
      <c r="M13" s="5200"/>
    </row>
    <row r="14" ht="27.75" customHeight="1">
      <c r="A14" s="263" t="s">
        <v>19</v>
      </c>
      <c r="B14" s="5160"/>
      <c r="C14" s="5161"/>
      <c r="D14" s="5161"/>
      <c r="E14" s="5160"/>
      <c r="F14" s="5008"/>
      <c r="G14" s="5201"/>
      <c r="H14" s="5010"/>
      <c r="I14" s="5161"/>
      <c r="J14" s="5161"/>
      <c r="K14" s="5202"/>
      <c r="L14" s="5203"/>
      <c r="M14" s="5204"/>
    </row>
    <row r="15" ht="21" hidden="1" customHeight="1">
      <c r="A15" s="4967" t="s">
        <v>422</v>
      </c>
      <c r="B15" s="4968"/>
      <c r="C15" s="4994"/>
      <c r="D15" s="5205"/>
      <c r="E15" s="4968"/>
      <c r="F15" s="4969"/>
      <c r="G15" s="4995"/>
      <c r="H15" s="4971"/>
      <c r="I15" s="4994"/>
      <c r="J15" s="4994"/>
      <c r="K15" s="4968"/>
      <c r="L15" s="4969"/>
      <c r="M15" s="4995"/>
    </row>
    <row r="16" ht="24.75" customHeight="1">
      <c r="A16" s="3885" t="s">
        <v>436</v>
      </c>
      <c r="B16" s="5206">
        <v>0</v>
      </c>
      <c r="C16" s="5207">
        <v>0</v>
      </c>
      <c r="D16" s="5208">
        <f t="shared" ref="D16:D18" si="1038">B16+C16</f>
        <v>0</v>
      </c>
      <c r="E16" s="5206">
        <v>0</v>
      </c>
      <c r="F16" s="5209">
        <v>0</v>
      </c>
      <c r="G16" s="5210">
        <f t="shared" ref="G16:G18" si="1039">E16+F16</f>
        <v>0</v>
      </c>
      <c r="H16" s="5211">
        <v>0</v>
      </c>
      <c r="I16" s="5207">
        <v>0</v>
      </c>
      <c r="J16" s="5208">
        <f t="shared" ref="J16:J18" si="1040">H16+I16</f>
        <v>0</v>
      </c>
      <c r="K16" s="5212">
        <f t="shared" ref="K16:M18" si="1041">H16+E16+B16</f>
        <v>0</v>
      </c>
      <c r="L16" s="5213">
        <f t="shared" si="1041"/>
        <v>0</v>
      </c>
      <c r="M16" s="5214">
        <f t="shared" si="1041"/>
        <v>0</v>
      </c>
    </row>
    <row r="17" ht="24.75" customHeight="1">
      <c r="A17" s="3906" t="s">
        <v>430</v>
      </c>
      <c r="B17" s="4982">
        <v>10</v>
      </c>
      <c r="C17" s="4986">
        <v>0</v>
      </c>
      <c r="D17" s="5156">
        <f t="shared" si="1038"/>
        <v>10</v>
      </c>
      <c r="E17" s="4982">
        <v>9</v>
      </c>
      <c r="F17" s="4983">
        <v>0</v>
      </c>
      <c r="G17" s="4987">
        <f t="shared" si="1039"/>
        <v>9</v>
      </c>
      <c r="H17" s="4985">
        <v>11</v>
      </c>
      <c r="I17" s="4986">
        <v>0</v>
      </c>
      <c r="J17" s="5156">
        <f t="shared" si="1040"/>
        <v>11</v>
      </c>
      <c r="K17" s="5189">
        <f t="shared" si="1041"/>
        <v>30</v>
      </c>
      <c r="L17" s="5190">
        <f t="shared" si="1041"/>
        <v>0</v>
      </c>
      <c r="M17" s="5215">
        <f t="shared" si="1041"/>
        <v>30</v>
      </c>
    </row>
    <row r="18" ht="26.25" customHeight="1">
      <c r="A18" s="5216" t="s">
        <v>416</v>
      </c>
      <c r="B18" s="4997">
        <v>0</v>
      </c>
      <c r="C18" s="5183">
        <v>0</v>
      </c>
      <c r="D18" s="5151">
        <f t="shared" si="1038"/>
        <v>0</v>
      </c>
      <c r="E18" s="4997">
        <v>5</v>
      </c>
      <c r="F18" s="4998">
        <v>0</v>
      </c>
      <c r="G18" s="5217">
        <f t="shared" si="1039"/>
        <v>5</v>
      </c>
      <c r="H18" s="5184">
        <v>1</v>
      </c>
      <c r="I18" s="5183">
        <v>0</v>
      </c>
      <c r="J18" s="5151">
        <f t="shared" si="1040"/>
        <v>1</v>
      </c>
      <c r="K18" s="5218">
        <f t="shared" si="1041"/>
        <v>6</v>
      </c>
      <c r="L18" s="5219">
        <f t="shared" si="1041"/>
        <v>0</v>
      </c>
      <c r="M18" s="5220">
        <f t="shared" si="1041"/>
        <v>6</v>
      </c>
    </row>
    <row r="19" ht="21" hidden="1">
      <c r="A19" s="5221" t="s">
        <v>21</v>
      </c>
      <c r="B19" s="5222">
        <f t="shared" ref="B19:M25" si="1042">SUM(B16:B18)</f>
        <v>10</v>
      </c>
      <c r="C19" s="5208">
        <f t="shared" si="1042"/>
        <v>0</v>
      </c>
      <c r="D19" s="5208">
        <f t="shared" si="1042"/>
        <v>10</v>
      </c>
      <c r="E19" s="5222">
        <f t="shared" si="1042"/>
        <v>14</v>
      </c>
      <c r="F19" s="5223">
        <f t="shared" si="1042"/>
        <v>0</v>
      </c>
      <c r="G19" s="5210">
        <f t="shared" si="1042"/>
        <v>14</v>
      </c>
      <c r="H19" s="5224">
        <f t="shared" si="1042"/>
        <v>12</v>
      </c>
      <c r="I19" s="5208">
        <f t="shared" si="1042"/>
        <v>0</v>
      </c>
      <c r="J19" s="5208">
        <f t="shared" si="1042"/>
        <v>12</v>
      </c>
      <c r="K19" s="5222">
        <f t="shared" si="1042"/>
        <v>36</v>
      </c>
      <c r="L19" s="5223">
        <f t="shared" si="1042"/>
        <v>0</v>
      </c>
      <c r="M19" s="5210">
        <f t="shared" si="1042"/>
        <v>36</v>
      </c>
    </row>
    <row r="20" ht="26.25" customHeight="1">
      <c r="A20" s="3916" t="s">
        <v>22</v>
      </c>
      <c r="B20" s="5225"/>
      <c r="C20" s="5226"/>
      <c r="D20" s="5226"/>
      <c r="E20" s="5225"/>
      <c r="F20" s="5227"/>
      <c r="G20" s="5228"/>
      <c r="H20" s="5229"/>
      <c r="I20" s="5226"/>
      <c r="J20" s="5226"/>
      <c r="K20" s="5202"/>
      <c r="L20" s="5203"/>
      <c r="M20" s="5204"/>
    </row>
    <row r="21" ht="33.75" customHeight="1">
      <c r="A21" s="4967" t="s">
        <v>422</v>
      </c>
      <c r="B21" s="4968"/>
      <c r="C21" s="4994"/>
      <c r="D21" s="4994"/>
      <c r="E21" s="4968"/>
      <c r="F21" s="4969"/>
      <c r="G21" s="4995"/>
      <c r="H21" s="4971"/>
      <c r="I21" s="4994"/>
      <c r="J21" s="4994"/>
      <c r="K21" s="4968"/>
      <c r="L21" s="4969"/>
      <c r="M21" s="4995"/>
    </row>
    <row r="22" ht="29.25" customHeight="1">
      <c r="A22" s="3885" t="s">
        <v>436</v>
      </c>
      <c r="B22" s="5206">
        <v>0</v>
      </c>
      <c r="C22" s="5207">
        <v>0</v>
      </c>
      <c r="D22" s="5208">
        <f t="shared" ref="D22:D24" si="1043">B22+C22</f>
        <v>0</v>
      </c>
      <c r="E22" s="5206">
        <v>0</v>
      </c>
      <c r="F22" s="5209">
        <v>0</v>
      </c>
      <c r="G22" s="5210">
        <f t="shared" ref="G22:G24" si="1044">E22+F22</f>
        <v>0</v>
      </c>
      <c r="H22" s="5211">
        <v>0</v>
      </c>
      <c r="I22" s="5207">
        <v>0</v>
      </c>
      <c r="J22" s="5208">
        <f t="shared" ref="J22:J24" si="1045">H22+I22</f>
        <v>0</v>
      </c>
      <c r="K22" s="5212">
        <f t="shared" ref="K22:M24" si="1046">H22+E22+B22</f>
        <v>0</v>
      </c>
      <c r="L22" s="5213">
        <f t="shared" si="1046"/>
        <v>0</v>
      </c>
      <c r="M22" s="5214">
        <f t="shared" si="1046"/>
        <v>0</v>
      </c>
    </row>
    <row r="23" ht="27.75" customHeight="1">
      <c r="A23" s="3906" t="s">
        <v>430</v>
      </c>
      <c r="B23" s="4982">
        <v>0</v>
      </c>
      <c r="C23" s="4986">
        <v>0</v>
      </c>
      <c r="D23" s="5156">
        <f t="shared" si="1043"/>
        <v>0</v>
      </c>
      <c r="E23" s="4982">
        <v>0</v>
      </c>
      <c r="F23" s="4983">
        <v>0</v>
      </c>
      <c r="G23" s="4987">
        <f t="shared" si="1044"/>
        <v>0</v>
      </c>
      <c r="H23" s="4985">
        <v>0</v>
      </c>
      <c r="I23" s="4986">
        <v>0</v>
      </c>
      <c r="J23" s="5156">
        <f t="shared" si="1045"/>
        <v>0</v>
      </c>
      <c r="K23" s="5189">
        <f t="shared" si="1046"/>
        <v>0</v>
      </c>
      <c r="L23" s="5190">
        <f t="shared" si="1046"/>
        <v>0</v>
      </c>
      <c r="M23" s="5215">
        <f t="shared" si="1046"/>
        <v>0</v>
      </c>
    </row>
    <row r="24" ht="24.75" customHeight="1">
      <c r="A24" s="5216" t="s">
        <v>416</v>
      </c>
      <c r="B24" s="4997">
        <v>0</v>
      </c>
      <c r="C24" s="5183">
        <v>0</v>
      </c>
      <c r="D24" s="5230">
        <f t="shared" si="1043"/>
        <v>0</v>
      </c>
      <c r="E24" s="5231">
        <v>0</v>
      </c>
      <c r="F24" s="5232">
        <v>0</v>
      </c>
      <c r="G24" s="5217">
        <f t="shared" si="1044"/>
        <v>0</v>
      </c>
      <c r="H24" s="5184">
        <v>0</v>
      </c>
      <c r="I24" s="5183">
        <v>0</v>
      </c>
      <c r="J24" s="5230">
        <f t="shared" si="1045"/>
        <v>0</v>
      </c>
      <c r="K24" s="5233">
        <f t="shared" si="1046"/>
        <v>0</v>
      </c>
      <c r="L24" s="5234">
        <f t="shared" si="1046"/>
        <v>0</v>
      </c>
      <c r="M24" s="5220">
        <f t="shared" si="1046"/>
        <v>0</v>
      </c>
    </row>
    <row r="25" ht="22.5" customHeight="1">
      <c r="A25" s="3834" t="s">
        <v>23</v>
      </c>
      <c r="B25" s="4968">
        <f t="shared" si="1042"/>
        <v>0</v>
      </c>
      <c r="C25" s="4969">
        <f t="shared" si="1042"/>
        <v>0</v>
      </c>
      <c r="D25" s="4994">
        <f t="shared" si="1042"/>
        <v>0</v>
      </c>
      <c r="E25" s="4968">
        <f t="shared" si="1042"/>
        <v>0</v>
      </c>
      <c r="F25" s="4969">
        <f t="shared" si="1042"/>
        <v>0</v>
      </c>
      <c r="G25" s="4993">
        <f t="shared" si="1042"/>
        <v>0</v>
      </c>
      <c r="H25" s="4971">
        <f t="shared" si="1042"/>
        <v>0</v>
      </c>
      <c r="I25" s="4969">
        <f t="shared" si="1042"/>
        <v>0</v>
      </c>
      <c r="J25" s="4994">
        <f t="shared" si="1042"/>
        <v>0</v>
      </c>
      <c r="K25" s="4968">
        <f t="shared" si="1042"/>
        <v>0</v>
      </c>
      <c r="L25" s="4969">
        <f t="shared" si="1042"/>
        <v>0</v>
      </c>
      <c r="M25" s="4993">
        <f t="shared" si="1042"/>
        <v>0</v>
      </c>
    </row>
    <row r="26" ht="29.25" customHeight="1">
      <c r="A26" s="5235" t="s">
        <v>46</v>
      </c>
      <c r="B26" s="5236">
        <f t="shared" ref="B26:M26" si="1047">B19+B25</f>
        <v>10</v>
      </c>
      <c r="C26" s="5237">
        <f t="shared" si="1047"/>
        <v>0</v>
      </c>
      <c r="D26" s="5238">
        <f t="shared" si="1047"/>
        <v>10</v>
      </c>
      <c r="E26" s="5236">
        <f t="shared" si="1047"/>
        <v>14</v>
      </c>
      <c r="F26" s="5237">
        <f t="shared" si="1047"/>
        <v>0</v>
      </c>
      <c r="G26" s="5239">
        <f t="shared" si="1047"/>
        <v>14</v>
      </c>
      <c r="H26" s="5240">
        <f t="shared" si="1047"/>
        <v>12</v>
      </c>
      <c r="I26" s="5237">
        <f t="shared" si="1047"/>
        <v>0</v>
      </c>
      <c r="J26" s="5238">
        <f t="shared" si="1047"/>
        <v>12</v>
      </c>
      <c r="K26" s="5236">
        <f t="shared" si="1047"/>
        <v>36</v>
      </c>
      <c r="L26" s="5237">
        <f t="shared" si="1047"/>
        <v>0</v>
      </c>
      <c r="M26" s="5239">
        <f t="shared" si="1047"/>
        <v>36</v>
      </c>
    </row>
  </sheetData>
  <mergeCells count="7">
    <mergeCell ref="A1:M1"/>
    <mergeCell ref="A2:M2"/>
    <mergeCell ref="A4:A5"/>
    <mergeCell ref="B4:D4"/>
    <mergeCell ref="E4:G4"/>
    <mergeCell ref="H4:J4"/>
    <mergeCell ref="K4:M4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5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9">
    <outlinePr applyStyles="0" summaryBelow="1" summaryRight="1" showOutlineSymbols="1"/>
    <pageSetUpPr autoPageBreaks="1" fitToPage="0"/>
  </sheetPr>
  <sheetViews>
    <sheetView view="pageBreakPreview" topLeftCell="A34" zoomScale="50" workbookViewId="0">
      <selection activeCell="Z62" activeCellId="0" sqref="Z62"/>
    </sheetView>
  </sheetViews>
  <sheetFormatPr defaultColWidth="9.140625" defaultRowHeight="12.75"/>
  <cols>
    <col customWidth="1" min="1" max="1" style="5241" width="60.28515625"/>
    <col customWidth="1" min="2" max="2" style="5241" width="14"/>
    <col customWidth="1" min="3" max="3" style="5241" width="13.42578125"/>
    <col customWidth="1" min="4" max="4" style="5241" width="14.5703125"/>
    <col customWidth="1" min="5" max="5" style="5241" width="11"/>
    <col customWidth="1" min="6" max="6" style="5241" width="11.5703125"/>
    <col customWidth="1" min="7" max="8" style="5241" width="11.42578125"/>
    <col customWidth="1" min="9" max="9" style="5241" width="11.7109375"/>
    <col customWidth="1" min="10" max="10" style="5241" width="11.28515625"/>
    <col customWidth="1" min="11" max="11" style="5241" width="11"/>
    <col customWidth="1" min="12" max="13" style="5241" width="11.85546875"/>
    <col customWidth="1" min="14" max="14" style="5241" width="10.85546875"/>
    <col customWidth="1" min="15" max="15" style="5241" width="11.85546875"/>
    <col customWidth="1" min="16" max="16" style="5241" width="11"/>
    <col customWidth="1" min="17" max="17" style="5241" width="11.7109375"/>
    <col customWidth="1" min="18" max="18" style="5241" width="11.28515625"/>
    <col customWidth="1" min="19" max="19" style="5241" width="12.28515625"/>
    <col customWidth="1" min="20" max="20" style="5241" width="11.7109375"/>
    <col customWidth="1" min="21" max="21" style="5241" width="12.140625"/>
    <col customWidth="1" min="22" max="22" style="5241" width="12"/>
    <col customWidth="1" min="23" max="23" style="5241" width="10.42578125"/>
    <col customWidth="1" min="24" max="24" style="5241" width="11.5703125"/>
    <col customWidth="1" min="25" max="25" style="5241" width="11.140625"/>
    <col customWidth="1" min="26" max="26" style="5241" width="11.7109375"/>
    <col customWidth="1" min="27" max="27" style="5241" width="11.85546875"/>
    <col customWidth="1" min="28" max="28" style="5241" width="12.7109375"/>
    <col customWidth="1" min="29" max="29" style="5241" width="12.42578125"/>
    <col customWidth="1" min="30" max="30" style="5241" width="12.5703125"/>
    <col customWidth="1" min="31" max="31" style="5241" width="13"/>
    <col customWidth="1" min="32" max="32" style="5241" width="13.7109375"/>
    <col customWidth="1" min="33" max="33" style="5241" width="11.7109375"/>
    <col customWidth="1" min="34" max="34" style="5241" width="12.42578125"/>
    <col customWidth="1" min="35" max="35" style="5241" width="16.140625"/>
    <col customWidth="1" min="36" max="36" style="5241" width="13"/>
    <col customWidth="1" min="37" max="37" style="5241" width="13.5703125"/>
    <col bestFit="1" customWidth="1" min="38" max="38" style="5241" width="10.85546875"/>
    <col min="39" max="42" style="5241" width="9.140625"/>
    <col customWidth="1" min="43" max="45" style="5241" width="9.140625"/>
    <col min="46" max="16384" style="5241" width="9.140625"/>
  </cols>
  <sheetData>
    <row r="1" ht="3.75" customHeight="1">
      <c r="A1" s="5242"/>
      <c r="B1" s="5242"/>
      <c r="C1" s="5242"/>
      <c r="D1" s="5242"/>
      <c r="E1" s="5242"/>
      <c r="F1" s="5242"/>
      <c r="G1" s="5242"/>
      <c r="H1" s="5242"/>
      <c r="I1" s="5242"/>
      <c r="J1" s="5242"/>
      <c r="K1" s="5242"/>
      <c r="L1" s="5242"/>
      <c r="M1" s="5242"/>
      <c r="N1" s="5242"/>
      <c r="O1" s="5242"/>
      <c r="P1" s="5242"/>
      <c r="Q1" s="5242"/>
      <c r="R1" s="5242"/>
      <c r="S1" s="5242"/>
      <c r="T1" s="5242"/>
      <c r="U1" s="5242"/>
      <c r="V1" s="5242"/>
      <c r="W1" s="5242"/>
      <c r="X1" s="5242"/>
      <c r="Y1" s="5242"/>
      <c r="Z1" s="5242"/>
      <c r="AA1" s="5242"/>
      <c r="AB1" s="5242"/>
      <c r="AC1" s="5242"/>
      <c r="AD1" s="5242"/>
      <c r="AE1" s="5242"/>
    </row>
    <row r="2" ht="36.75" customHeight="1">
      <c r="A2" s="5243" t="s">
        <v>437</v>
      </c>
      <c r="B2" s="5243"/>
      <c r="C2" s="5243"/>
      <c r="D2" s="5243"/>
      <c r="E2" s="5243"/>
      <c r="F2" s="5243"/>
      <c r="G2" s="5243"/>
      <c r="H2" s="5243"/>
      <c r="I2" s="5243"/>
      <c r="J2" s="5243"/>
      <c r="K2" s="5243"/>
      <c r="L2" s="5243"/>
      <c r="M2" s="5243"/>
      <c r="N2" s="5243"/>
      <c r="O2" s="5243"/>
      <c r="P2" s="5243"/>
      <c r="Q2" s="5243"/>
      <c r="R2" s="5243"/>
      <c r="S2" s="5243"/>
      <c r="T2" s="5243"/>
      <c r="U2" s="5243"/>
      <c r="V2" s="5243"/>
      <c r="W2" s="5243"/>
      <c r="X2" s="5243"/>
      <c r="Y2" s="5243"/>
      <c r="Z2" s="5243"/>
      <c r="AA2" s="5243"/>
      <c r="AB2" s="5243"/>
      <c r="AC2" s="5243"/>
      <c r="AD2" s="5243"/>
      <c r="AE2" s="5243"/>
    </row>
    <row r="3" ht="26.25">
      <c r="A3" s="5244" t="s">
        <v>438</v>
      </c>
      <c r="B3" s="5244"/>
      <c r="C3" s="5244"/>
      <c r="D3" s="5244"/>
      <c r="E3" s="5244"/>
      <c r="F3" s="5244"/>
      <c r="G3" s="5244"/>
      <c r="H3" s="5244"/>
      <c r="I3" s="5244"/>
      <c r="J3" s="5244"/>
      <c r="K3" s="5244"/>
      <c r="L3" s="5244"/>
      <c r="M3" s="5244"/>
      <c r="N3" s="5244"/>
      <c r="O3" s="5244"/>
      <c r="P3" s="5244"/>
      <c r="Q3" s="5244"/>
      <c r="R3" s="5244"/>
      <c r="S3" s="5244"/>
      <c r="T3" s="5244"/>
      <c r="U3" s="5244"/>
      <c r="V3" s="5244"/>
      <c r="W3" s="5244"/>
      <c r="X3" s="5244"/>
      <c r="Y3" s="5244"/>
      <c r="Z3" s="5244"/>
      <c r="AA3" s="5244"/>
      <c r="AB3" s="5244"/>
      <c r="AC3" s="5244"/>
      <c r="AD3" s="5244"/>
      <c r="AE3" s="5244"/>
    </row>
    <row r="4" ht="6" customHeight="1">
      <c r="A4" s="5243" t="s">
        <v>439</v>
      </c>
      <c r="B4" s="5243"/>
      <c r="C4" s="5243"/>
      <c r="D4" s="5243"/>
      <c r="E4" s="5243"/>
      <c r="F4" s="5243"/>
      <c r="G4" s="5243"/>
      <c r="H4" s="5243"/>
      <c r="I4" s="5243"/>
      <c r="J4" s="5243"/>
      <c r="K4" s="5243"/>
      <c r="L4" s="5243"/>
      <c r="M4" s="5243"/>
      <c r="N4" s="5243"/>
      <c r="O4" s="5243"/>
      <c r="P4" s="5243"/>
      <c r="Q4" s="5243"/>
      <c r="R4" s="5243"/>
      <c r="S4" s="5243"/>
      <c r="T4" s="5243"/>
      <c r="U4" s="5243"/>
      <c r="V4" s="5243"/>
      <c r="W4" s="5243"/>
      <c r="X4" s="5243"/>
      <c r="Y4" s="5243"/>
      <c r="Z4" s="5243"/>
      <c r="AA4" s="5243"/>
      <c r="AB4" s="5243"/>
      <c r="AC4" s="5243"/>
      <c r="AD4" s="5243"/>
      <c r="AE4" s="5243"/>
    </row>
    <row r="5" ht="27.75" customHeight="1">
      <c r="A5" s="5243"/>
      <c r="B5" s="5243"/>
      <c r="C5" s="5243"/>
      <c r="D5" s="5243"/>
      <c r="E5" s="5243"/>
      <c r="F5" s="5243"/>
      <c r="G5" s="5243"/>
      <c r="H5" s="5243"/>
      <c r="I5" s="5243"/>
      <c r="J5" s="5243"/>
      <c r="K5" s="5243"/>
      <c r="L5" s="5243"/>
      <c r="M5" s="5243"/>
      <c r="N5" s="5243"/>
      <c r="O5" s="5243"/>
      <c r="P5" s="5243"/>
      <c r="Q5" s="5243"/>
      <c r="R5" s="5243"/>
      <c r="S5" s="5243"/>
      <c r="T5" s="5243"/>
      <c r="U5" s="5243"/>
      <c r="V5" s="5243"/>
      <c r="W5" s="5243"/>
      <c r="X5" s="5243"/>
      <c r="Y5" s="5243"/>
      <c r="Z5" s="5243"/>
      <c r="AA5" s="5243"/>
      <c r="AB5" s="5243"/>
      <c r="AC5" s="5243"/>
      <c r="AD5" s="5243"/>
      <c r="AE5" s="5243"/>
    </row>
    <row r="6" ht="24.75" customHeight="1">
      <c r="A6" s="5245" t="s">
        <v>440</v>
      </c>
      <c r="B6" s="5246" t="s">
        <v>441</v>
      </c>
      <c r="C6" s="5247"/>
      <c r="D6" s="5248"/>
      <c r="E6" s="5246" t="s">
        <v>442</v>
      </c>
      <c r="F6" s="5247"/>
      <c r="G6" s="5248"/>
      <c r="H6" s="5246" t="s">
        <v>443</v>
      </c>
      <c r="I6" s="5247"/>
      <c r="J6" s="5248"/>
      <c r="K6" s="5246" t="s">
        <v>444</v>
      </c>
      <c r="L6" s="5247"/>
      <c r="M6" s="5248"/>
      <c r="N6" s="5246" t="s">
        <v>445</v>
      </c>
      <c r="O6" s="5247"/>
      <c r="P6" s="5248"/>
      <c r="Q6" s="5249" t="s">
        <v>11</v>
      </c>
      <c r="R6" s="5250"/>
      <c r="S6" s="5251"/>
      <c r="T6" s="5252" t="s">
        <v>36</v>
      </c>
      <c r="U6" s="5253"/>
      <c r="V6" s="5254"/>
      <c r="W6" s="5252" t="s">
        <v>37</v>
      </c>
      <c r="X6" s="5253"/>
      <c r="Y6" s="5254"/>
      <c r="Z6" s="5255" t="s">
        <v>446</v>
      </c>
      <c r="AA6" s="5256"/>
      <c r="AB6" s="5257"/>
      <c r="AC6" s="5249" t="s">
        <v>11</v>
      </c>
      <c r="AD6" s="5251"/>
      <c r="AE6" s="5245" t="s">
        <v>447</v>
      </c>
    </row>
    <row r="7" ht="21.75" customHeight="1">
      <c r="A7" s="5258"/>
      <c r="B7" s="5259"/>
      <c r="C7" s="5260"/>
      <c r="D7" s="5261"/>
      <c r="E7" s="5259"/>
      <c r="F7" s="5260"/>
      <c r="G7" s="5261"/>
      <c r="H7" s="5259"/>
      <c r="I7" s="5260"/>
      <c r="J7" s="5261"/>
      <c r="K7" s="5259"/>
      <c r="L7" s="5260"/>
      <c r="M7" s="5261"/>
      <c r="N7" s="5259"/>
      <c r="O7" s="5260"/>
      <c r="P7" s="5261"/>
      <c r="Q7" s="5262" t="s">
        <v>448</v>
      </c>
      <c r="R7" s="5263"/>
      <c r="S7" s="5264"/>
      <c r="T7" s="5262" t="s">
        <v>66</v>
      </c>
      <c r="U7" s="5263"/>
      <c r="V7" s="5264"/>
      <c r="W7" s="5262" t="s">
        <v>66</v>
      </c>
      <c r="X7" s="5263"/>
      <c r="Y7" s="5264"/>
      <c r="Z7" s="5262" t="s">
        <v>66</v>
      </c>
      <c r="AA7" s="5263"/>
      <c r="AB7" s="5264"/>
      <c r="AC7" s="5265"/>
      <c r="AD7" s="5266"/>
      <c r="AE7" s="5258"/>
    </row>
    <row r="8" ht="99" customHeight="1">
      <c r="A8" s="5267"/>
      <c r="B8" s="5268" t="s">
        <v>449</v>
      </c>
      <c r="C8" s="5269" t="s">
        <v>10</v>
      </c>
      <c r="D8" s="5270" t="s">
        <v>450</v>
      </c>
      <c r="E8" s="5271" t="s">
        <v>449</v>
      </c>
      <c r="F8" s="5272" t="s">
        <v>10</v>
      </c>
      <c r="G8" s="5270" t="s">
        <v>450</v>
      </c>
      <c r="H8" s="5268" t="s">
        <v>449</v>
      </c>
      <c r="I8" s="5269" t="s">
        <v>10</v>
      </c>
      <c r="J8" s="5273" t="s">
        <v>450</v>
      </c>
      <c r="K8" s="5271" t="s">
        <v>449</v>
      </c>
      <c r="L8" s="5272" t="s">
        <v>10</v>
      </c>
      <c r="M8" s="5270" t="s">
        <v>450</v>
      </c>
      <c r="N8" s="5268" t="s">
        <v>449</v>
      </c>
      <c r="O8" s="5269" t="s">
        <v>10</v>
      </c>
      <c r="P8" s="5270" t="s">
        <v>450</v>
      </c>
      <c r="Q8" s="5271" t="s">
        <v>449</v>
      </c>
      <c r="R8" s="5272" t="s">
        <v>10</v>
      </c>
      <c r="S8" s="5274" t="s">
        <v>450</v>
      </c>
      <c r="T8" s="5268" t="s">
        <v>449</v>
      </c>
      <c r="U8" s="5269" t="s">
        <v>10</v>
      </c>
      <c r="V8" s="5273" t="s">
        <v>450</v>
      </c>
      <c r="W8" s="5271" t="s">
        <v>449</v>
      </c>
      <c r="X8" s="5272" t="s">
        <v>10</v>
      </c>
      <c r="Y8" s="5275" t="s">
        <v>450</v>
      </c>
      <c r="Z8" s="5268" t="s">
        <v>449</v>
      </c>
      <c r="AA8" s="5269" t="s">
        <v>10</v>
      </c>
      <c r="AB8" s="5270" t="s">
        <v>450</v>
      </c>
      <c r="AC8" s="5271" t="s">
        <v>449</v>
      </c>
      <c r="AD8" s="5272" t="s">
        <v>10</v>
      </c>
      <c r="AE8" s="5267" t="s">
        <v>451</v>
      </c>
    </row>
    <row r="9" ht="37.5" customHeight="1">
      <c r="A9" s="5276" t="s">
        <v>452</v>
      </c>
      <c r="B9" s="5277">
        <v>382</v>
      </c>
      <c r="C9" s="5278">
        <v>196</v>
      </c>
      <c r="D9" s="5279">
        <v>578</v>
      </c>
      <c r="E9" s="5277">
        <v>346</v>
      </c>
      <c r="F9" s="5278">
        <v>132</v>
      </c>
      <c r="G9" s="5279">
        <v>478</v>
      </c>
      <c r="H9" s="5277">
        <v>348</v>
      </c>
      <c r="I9" s="5278">
        <v>95</v>
      </c>
      <c r="J9" s="5279">
        <v>443</v>
      </c>
      <c r="K9" s="5277">
        <v>307</v>
      </c>
      <c r="L9" s="5278">
        <v>80</v>
      </c>
      <c r="M9" s="5279">
        <v>387</v>
      </c>
      <c r="N9" s="5277">
        <v>0</v>
      </c>
      <c r="O9" s="5278">
        <v>0</v>
      </c>
      <c r="P9" s="5280">
        <v>0</v>
      </c>
      <c r="Q9" s="5281">
        <f t="shared" ref="Q9:S22" si="1048">B9+E9+H9+K9+N9</f>
        <v>1383</v>
      </c>
      <c r="R9" s="5282">
        <f t="shared" si="1048"/>
        <v>503</v>
      </c>
      <c r="S9" s="5283">
        <f>D9+G9+J9+M9+P9</f>
        <v>1886</v>
      </c>
      <c r="T9" s="5280">
        <v>172</v>
      </c>
      <c r="U9" s="5278">
        <v>23</v>
      </c>
      <c r="V9" s="5279">
        <v>195</v>
      </c>
      <c r="W9" s="5277">
        <v>157</v>
      </c>
      <c r="X9" s="5278">
        <v>44</v>
      </c>
      <c r="Y9" s="5280">
        <v>201</v>
      </c>
      <c r="Z9" s="5284">
        <v>329</v>
      </c>
      <c r="AA9" s="5278">
        <v>67</v>
      </c>
      <c r="AB9" s="5285">
        <v>396</v>
      </c>
      <c r="AC9" s="5286">
        <f>Q9+Z9</f>
        <v>1712</v>
      </c>
      <c r="AD9" s="5287">
        <f t="shared" ref="AC9:AE22" si="1049">R9+AA9</f>
        <v>570</v>
      </c>
      <c r="AE9" s="5288">
        <f t="shared" si="1049"/>
        <v>2282</v>
      </c>
      <c r="AF9" s="5289"/>
    </row>
    <row r="10" ht="33" customHeight="1">
      <c r="A10" s="5290" t="s">
        <v>453</v>
      </c>
      <c r="B10" s="5291">
        <v>159</v>
      </c>
      <c r="C10" s="5292">
        <v>25</v>
      </c>
      <c r="D10" s="5293">
        <v>184</v>
      </c>
      <c r="E10" s="5294">
        <v>169</v>
      </c>
      <c r="F10" s="5295">
        <v>11</v>
      </c>
      <c r="G10" s="5296">
        <v>180</v>
      </c>
      <c r="H10" s="5294">
        <v>167</v>
      </c>
      <c r="I10" s="5295">
        <v>2</v>
      </c>
      <c r="J10" s="5296">
        <v>169</v>
      </c>
      <c r="K10" s="5294">
        <v>138</v>
      </c>
      <c r="L10" s="5295">
        <v>2</v>
      </c>
      <c r="M10" s="5297">
        <v>140</v>
      </c>
      <c r="N10" s="5294">
        <v>0</v>
      </c>
      <c r="O10" s="5295">
        <v>0</v>
      </c>
      <c r="P10" s="5297">
        <v>0</v>
      </c>
      <c r="Q10" s="5298">
        <f t="shared" si="1048"/>
        <v>633</v>
      </c>
      <c r="R10" s="5292">
        <f t="shared" si="1048"/>
        <v>40</v>
      </c>
      <c r="S10" s="5299">
        <f>D10+G10+J10+M10+P10</f>
        <v>673</v>
      </c>
      <c r="T10" s="5297">
        <v>102</v>
      </c>
      <c r="U10" s="5295">
        <v>4</v>
      </c>
      <c r="V10" s="5297">
        <v>106</v>
      </c>
      <c r="W10" s="5298">
        <v>91</v>
      </c>
      <c r="X10" s="5295">
        <v>0</v>
      </c>
      <c r="Y10" s="5296">
        <v>91</v>
      </c>
      <c r="Z10" s="5300">
        <v>193</v>
      </c>
      <c r="AA10" s="5295">
        <v>4</v>
      </c>
      <c r="AB10" s="5301">
        <v>197</v>
      </c>
      <c r="AC10" s="5294">
        <f t="shared" si="1049"/>
        <v>826</v>
      </c>
      <c r="AD10" s="5295">
        <f>R10+AA10</f>
        <v>44</v>
      </c>
      <c r="AE10" s="5302">
        <f t="shared" si="1049"/>
        <v>870</v>
      </c>
    </row>
    <row r="11" ht="48" customHeight="1">
      <c r="A11" s="5303" t="s">
        <v>357</v>
      </c>
      <c r="B11" s="5286">
        <v>64</v>
      </c>
      <c r="C11" s="5287">
        <v>45</v>
      </c>
      <c r="D11" s="5304">
        <v>109</v>
      </c>
      <c r="E11" s="5294">
        <v>57</v>
      </c>
      <c r="F11" s="5295">
        <v>45</v>
      </c>
      <c r="G11" s="5296">
        <v>102</v>
      </c>
      <c r="H11" s="5294">
        <v>85</v>
      </c>
      <c r="I11" s="5295">
        <v>19</v>
      </c>
      <c r="J11" s="5296">
        <v>104</v>
      </c>
      <c r="K11" s="5294">
        <v>68</v>
      </c>
      <c r="L11" s="5295">
        <v>11</v>
      </c>
      <c r="M11" s="5297">
        <v>79</v>
      </c>
      <c r="N11" s="5294">
        <v>0</v>
      </c>
      <c r="O11" s="5295">
        <v>0</v>
      </c>
      <c r="P11" s="5297">
        <v>0</v>
      </c>
      <c r="Q11" s="5298">
        <f t="shared" si="1048"/>
        <v>274</v>
      </c>
      <c r="R11" s="5292">
        <f t="shared" si="1048"/>
        <v>120</v>
      </c>
      <c r="S11" s="5299">
        <f t="shared" si="1048"/>
        <v>394</v>
      </c>
      <c r="T11" s="5297">
        <v>21</v>
      </c>
      <c r="U11" s="5295">
        <v>2</v>
      </c>
      <c r="V11" s="5297">
        <v>23</v>
      </c>
      <c r="W11" s="5291">
        <v>20</v>
      </c>
      <c r="X11" s="5295">
        <v>2</v>
      </c>
      <c r="Y11" s="5297">
        <v>22</v>
      </c>
      <c r="Z11" s="5300">
        <v>41</v>
      </c>
      <c r="AA11" s="5295">
        <v>4</v>
      </c>
      <c r="AB11" s="5301">
        <v>45</v>
      </c>
      <c r="AC11" s="5294">
        <f t="shared" si="1049"/>
        <v>315</v>
      </c>
      <c r="AD11" s="5295">
        <f t="shared" si="1049"/>
        <v>124</v>
      </c>
      <c r="AE11" s="5302">
        <f t="shared" si="1049"/>
        <v>439</v>
      </c>
      <c r="AF11" s="5305"/>
      <c r="AG11" s="5306"/>
    </row>
    <row r="12" ht="49.5" customHeight="1">
      <c r="A12" s="5307" t="s">
        <v>454</v>
      </c>
      <c r="B12" s="5286">
        <v>152</v>
      </c>
      <c r="C12" s="5287">
        <v>6</v>
      </c>
      <c r="D12" s="5308">
        <v>158</v>
      </c>
      <c r="E12" s="5294">
        <v>80</v>
      </c>
      <c r="F12" s="5295">
        <v>2</v>
      </c>
      <c r="G12" s="5296">
        <v>82</v>
      </c>
      <c r="H12" s="5294">
        <v>75</v>
      </c>
      <c r="I12" s="5295">
        <v>1</v>
      </c>
      <c r="J12" s="5296">
        <v>76</v>
      </c>
      <c r="K12" s="5294">
        <v>76</v>
      </c>
      <c r="L12" s="5295">
        <v>2</v>
      </c>
      <c r="M12" s="5297">
        <v>78</v>
      </c>
      <c r="N12" s="5294">
        <v>0</v>
      </c>
      <c r="O12" s="5295">
        <v>0</v>
      </c>
      <c r="P12" s="5297">
        <v>0</v>
      </c>
      <c r="Q12" s="5298">
        <f t="shared" si="1048"/>
        <v>383</v>
      </c>
      <c r="R12" s="5292">
        <f t="shared" si="1048"/>
        <v>11</v>
      </c>
      <c r="S12" s="5299">
        <f t="shared" si="1048"/>
        <v>394</v>
      </c>
      <c r="T12" s="5297">
        <v>40</v>
      </c>
      <c r="U12" s="5295">
        <v>3</v>
      </c>
      <c r="V12" s="5297">
        <v>43</v>
      </c>
      <c r="W12" s="5291">
        <v>32</v>
      </c>
      <c r="X12" s="5295">
        <v>1</v>
      </c>
      <c r="Y12" s="5297">
        <v>33</v>
      </c>
      <c r="Z12" s="5300">
        <v>72</v>
      </c>
      <c r="AA12" s="5295">
        <v>4</v>
      </c>
      <c r="AB12" s="5301">
        <v>76</v>
      </c>
      <c r="AC12" s="5294">
        <f t="shared" si="1049"/>
        <v>455</v>
      </c>
      <c r="AD12" s="5295">
        <f t="shared" si="1049"/>
        <v>15</v>
      </c>
      <c r="AE12" s="5302">
        <f t="shared" si="1049"/>
        <v>470</v>
      </c>
      <c r="AG12" s="5305"/>
      <c r="AH12" s="5305"/>
      <c r="AI12" s="5305"/>
      <c r="AK12" s="5309"/>
    </row>
    <row r="13" ht="44.25" customHeight="1">
      <c r="A13" s="5310" t="s">
        <v>455</v>
      </c>
      <c r="B13" s="5311">
        <v>194</v>
      </c>
      <c r="C13" s="5312">
        <v>48</v>
      </c>
      <c r="D13" s="5313">
        <v>242</v>
      </c>
      <c r="E13" s="5311">
        <v>192</v>
      </c>
      <c r="F13" s="5312">
        <v>25</v>
      </c>
      <c r="G13" s="5314">
        <v>217</v>
      </c>
      <c r="H13" s="5311">
        <v>164</v>
      </c>
      <c r="I13" s="5312">
        <v>11</v>
      </c>
      <c r="J13" s="5314">
        <v>175</v>
      </c>
      <c r="K13" s="5311">
        <v>148</v>
      </c>
      <c r="L13" s="5312">
        <v>7</v>
      </c>
      <c r="M13" s="5313">
        <v>155</v>
      </c>
      <c r="N13" s="5315">
        <v>60</v>
      </c>
      <c r="O13" s="5312">
        <v>3</v>
      </c>
      <c r="P13" s="5316">
        <v>63</v>
      </c>
      <c r="Q13" s="5315">
        <f t="shared" si="1048"/>
        <v>758</v>
      </c>
      <c r="R13" s="5312">
        <f t="shared" si="1048"/>
        <v>94</v>
      </c>
      <c r="S13" s="5316">
        <f>D13+G13+J13+M13+P13</f>
        <v>852</v>
      </c>
      <c r="T13" s="5313">
        <v>87</v>
      </c>
      <c r="U13" s="5312">
        <v>3</v>
      </c>
      <c r="V13" s="5314">
        <v>90</v>
      </c>
      <c r="W13" s="5311">
        <v>127</v>
      </c>
      <c r="X13" s="5312">
        <v>14</v>
      </c>
      <c r="Y13" s="5313">
        <v>141</v>
      </c>
      <c r="Z13" s="5315">
        <v>214</v>
      </c>
      <c r="AA13" s="5312">
        <v>17</v>
      </c>
      <c r="AB13" s="5317">
        <v>231</v>
      </c>
      <c r="AC13" s="5286">
        <f t="shared" si="1049"/>
        <v>972</v>
      </c>
      <c r="AD13" s="5287">
        <f t="shared" si="1049"/>
        <v>111</v>
      </c>
      <c r="AE13" s="5288">
        <f t="shared" si="1049"/>
        <v>1083</v>
      </c>
      <c r="AG13" s="5289"/>
      <c r="AI13" s="5306"/>
    </row>
    <row r="14" ht="36" customHeight="1">
      <c r="A14" s="5310" t="s">
        <v>456</v>
      </c>
      <c r="B14" s="5311">
        <v>204</v>
      </c>
      <c r="C14" s="5312">
        <v>6</v>
      </c>
      <c r="D14" s="5313">
        <v>210</v>
      </c>
      <c r="E14" s="5311">
        <v>211</v>
      </c>
      <c r="F14" s="5312">
        <v>6</v>
      </c>
      <c r="G14" s="5314">
        <v>217</v>
      </c>
      <c r="H14" s="5311">
        <v>128</v>
      </c>
      <c r="I14" s="5312">
        <v>2</v>
      </c>
      <c r="J14" s="5314">
        <v>130</v>
      </c>
      <c r="K14" s="5311">
        <v>138</v>
      </c>
      <c r="L14" s="5312">
        <v>1</v>
      </c>
      <c r="M14" s="5313">
        <v>139</v>
      </c>
      <c r="N14" s="5315">
        <v>0</v>
      </c>
      <c r="O14" s="5312">
        <v>0</v>
      </c>
      <c r="P14" s="5316">
        <v>0</v>
      </c>
      <c r="Q14" s="5315">
        <f t="shared" si="1048"/>
        <v>681</v>
      </c>
      <c r="R14" s="5312">
        <f>C14+F14+I14+L14+O14</f>
        <v>15</v>
      </c>
      <c r="S14" s="5316">
        <f t="shared" si="1048"/>
        <v>696</v>
      </c>
      <c r="T14" s="5313">
        <v>96</v>
      </c>
      <c r="U14" s="5312">
        <v>2</v>
      </c>
      <c r="V14" s="5314">
        <v>98</v>
      </c>
      <c r="W14" s="5311">
        <v>94</v>
      </c>
      <c r="X14" s="5312">
        <v>4</v>
      </c>
      <c r="Y14" s="5318">
        <v>98</v>
      </c>
      <c r="Z14" s="5313">
        <v>190</v>
      </c>
      <c r="AA14" s="5312">
        <v>6</v>
      </c>
      <c r="AB14" s="5314">
        <v>196</v>
      </c>
      <c r="AC14" s="5286">
        <f t="shared" si="1049"/>
        <v>871</v>
      </c>
      <c r="AD14" s="5287">
        <f t="shared" si="1049"/>
        <v>21</v>
      </c>
      <c r="AE14" s="5288">
        <f t="shared" si="1049"/>
        <v>892</v>
      </c>
      <c r="AF14" s="5289"/>
      <c r="AG14" s="5289"/>
      <c r="AH14" s="5289"/>
      <c r="AI14" s="5289"/>
    </row>
    <row r="15" ht="30" customHeight="1">
      <c r="A15" s="5310" t="s">
        <v>256</v>
      </c>
      <c r="B15" s="5311">
        <v>368</v>
      </c>
      <c r="C15" s="5312">
        <v>47</v>
      </c>
      <c r="D15" s="5313">
        <v>415</v>
      </c>
      <c r="E15" s="5311">
        <v>321</v>
      </c>
      <c r="F15" s="5312">
        <v>32</v>
      </c>
      <c r="G15" s="5314">
        <v>353</v>
      </c>
      <c r="H15" s="5311">
        <v>296</v>
      </c>
      <c r="I15" s="5312">
        <v>9</v>
      </c>
      <c r="J15" s="5314">
        <v>305</v>
      </c>
      <c r="K15" s="5311">
        <v>265</v>
      </c>
      <c r="L15" s="5312">
        <v>15</v>
      </c>
      <c r="M15" s="5314">
        <v>280</v>
      </c>
      <c r="N15" s="5315">
        <v>0</v>
      </c>
      <c r="O15" s="5312">
        <v>0</v>
      </c>
      <c r="P15" s="5316">
        <v>0</v>
      </c>
      <c r="Q15" s="5315">
        <f t="shared" si="1048"/>
        <v>1250</v>
      </c>
      <c r="R15" s="5312">
        <f t="shared" si="1048"/>
        <v>103</v>
      </c>
      <c r="S15" s="5316">
        <f t="shared" si="1048"/>
        <v>1353</v>
      </c>
      <c r="T15" s="5313">
        <v>105</v>
      </c>
      <c r="U15" s="5312">
        <v>18</v>
      </c>
      <c r="V15" s="5313">
        <v>123</v>
      </c>
      <c r="W15" s="5315">
        <v>123</v>
      </c>
      <c r="X15" s="5312">
        <v>10</v>
      </c>
      <c r="Y15" s="5314">
        <v>133</v>
      </c>
      <c r="Z15" s="5315">
        <v>228</v>
      </c>
      <c r="AA15" s="5312">
        <v>28</v>
      </c>
      <c r="AB15" s="5317">
        <v>256</v>
      </c>
      <c r="AC15" s="5286">
        <f t="shared" si="1049"/>
        <v>1478</v>
      </c>
      <c r="AD15" s="5287">
        <f t="shared" si="1049"/>
        <v>131</v>
      </c>
      <c r="AE15" s="5288">
        <f t="shared" si="1049"/>
        <v>1609</v>
      </c>
      <c r="AG15" s="5289"/>
      <c r="AH15" s="5319"/>
    </row>
    <row r="16" ht="33" customHeight="1">
      <c r="A16" s="5310" t="s">
        <v>457</v>
      </c>
      <c r="B16" s="5311">
        <v>227</v>
      </c>
      <c r="C16" s="5312">
        <v>16</v>
      </c>
      <c r="D16" s="5313">
        <v>243</v>
      </c>
      <c r="E16" s="5311">
        <v>279</v>
      </c>
      <c r="F16" s="5312">
        <v>21</v>
      </c>
      <c r="G16" s="5314">
        <v>300</v>
      </c>
      <c r="H16" s="5311">
        <v>255</v>
      </c>
      <c r="I16" s="5312">
        <v>12</v>
      </c>
      <c r="J16" s="5314">
        <v>267</v>
      </c>
      <c r="K16" s="5311">
        <v>226</v>
      </c>
      <c r="L16" s="5312">
        <v>34</v>
      </c>
      <c r="M16" s="5314">
        <v>260</v>
      </c>
      <c r="N16" s="5315">
        <v>0</v>
      </c>
      <c r="O16" s="5312">
        <v>0</v>
      </c>
      <c r="P16" s="5316">
        <v>0</v>
      </c>
      <c r="Q16" s="5315">
        <f t="shared" si="1048"/>
        <v>987</v>
      </c>
      <c r="R16" s="5312">
        <f t="shared" si="1048"/>
        <v>83</v>
      </c>
      <c r="S16" s="5316">
        <f t="shared" ref="S16:S18" si="1050">D16+G16+J16+M16+P16</f>
        <v>1070</v>
      </c>
      <c r="T16" s="5313">
        <v>139</v>
      </c>
      <c r="U16" s="5312">
        <v>10</v>
      </c>
      <c r="V16" s="5313">
        <v>149</v>
      </c>
      <c r="W16" s="5311">
        <v>153</v>
      </c>
      <c r="X16" s="5312">
        <v>17</v>
      </c>
      <c r="Y16" s="5318">
        <v>170</v>
      </c>
      <c r="Z16" s="5313">
        <v>292</v>
      </c>
      <c r="AA16" s="5312">
        <v>27</v>
      </c>
      <c r="AB16" s="5313">
        <v>319</v>
      </c>
      <c r="AC16" s="5286">
        <f t="shared" si="1049"/>
        <v>1279</v>
      </c>
      <c r="AD16" s="5287">
        <f t="shared" si="1049"/>
        <v>110</v>
      </c>
      <c r="AE16" s="5288">
        <f t="shared" si="1049"/>
        <v>1389</v>
      </c>
      <c r="AG16" s="5289"/>
      <c r="AI16" s="5320"/>
    </row>
    <row r="17" ht="48" customHeight="1">
      <c r="A17" s="5321" t="s">
        <v>0</v>
      </c>
      <c r="B17" s="5322">
        <v>72</v>
      </c>
      <c r="C17" s="5312">
        <v>12</v>
      </c>
      <c r="D17" s="5323">
        <v>84</v>
      </c>
      <c r="E17" s="5322">
        <v>52</v>
      </c>
      <c r="F17" s="5312">
        <v>7</v>
      </c>
      <c r="G17" s="5323">
        <v>59</v>
      </c>
      <c r="H17" s="5322">
        <v>41</v>
      </c>
      <c r="I17" s="5312">
        <v>3</v>
      </c>
      <c r="J17" s="5323">
        <v>44</v>
      </c>
      <c r="K17" s="5322">
        <v>41</v>
      </c>
      <c r="L17" s="5312">
        <v>1</v>
      </c>
      <c r="M17" s="5324">
        <v>42</v>
      </c>
      <c r="N17" s="5315">
        <v>0</v>
      </c>
      <c r="O17" s="5312">
        <v>0</v>
      </c>
      <c r="P17" s="5316">
        <v>0</v>
      </c>
      <c r="Q17" s="5315">
        <f t="shared" si="1048"/>
        <v>206</v>
      </c>
      <c r="R17" s="5312">
        <f t="shared" si="1048"/>
        <v>23</v>
      </c>
      <c r="S17" s="5316">
        <f t="shared" si="1050"/>
        <v>229</v>
      </c>
      <c r="T17" s="5323">
        <v>16</v>
      </c>
      <c r="U17" s="5325">
        <v>0</v>
      </c>
      <c r="V17" s="5323">
        <v>16</v>
      </c>
      <c r="W17" s="5311">
        <v>17</v>
      </c>
      <c r="X17" s="5312">
        <v>0</v>
      </c>
      <c r="Y17" s="5318">
        <v>17</v>
      </c>
      <c r="Z17" s="5313">
        <v>33</v>
      </c>
      <c r="AA17" s="5312">
        <v>0</v>
      </c>
      <c r="AB17" s="5313">
        <v>33</v>
      </c>
      <c r="AC17" s="5286">
        <f t="shared" si="1049"/>
        <v>239</v>
      </c>
      <c r="AD17" s="5287">
        <f t="shared" si="1049"/>
        <v>23</v>
      </c>
      <c r="AE17" s="5288">
        <f t="shared" si="1049"/>
        <v>262</v>
      </c>
      <c r="AG17" s="5309"/>
    </row>
    <row r="18" ht="70.5" customHeight="1">
      <c r="A18" s="5326" t="s">
        <v>458</v>
      </c>
      <c r="B18" s="5322">
        <v>75</v>
      </c>
      <c r="C18" s="5312">
        <v>4</v>
      </c>
      <c r="D18" s="5323">
        <v>79</v>
      </c>
      <c r="E18" s="5322">
        <v>45</v>
      </c>
      <c r="F18" s="5312">
        <v>0</v>
      </c>
      <c r="G18" s="5323">
        <v>45</v>
      </c>
      <c r="H18" s="5322">
        <v>48</v>
      </c>
      <c r="I18" s="5312">
        <v>0</v>
      </c>
      <c r="J18" s="5323">
        <v>48</v>
      </c>
      <c r="K18" s="5322">
        <v>17</v>
      </c>
      <c r="L18" s="5312">
        <v>0</v>
      </c>
      <c r="M18" s="5324">
        <v>17</v>
      </c>
      <c r="N18" s="5315">
        <v>0</v>
      </c>
      <c r="O18" s="5312">
        <v>0</v>
      </c>
      <c r="P18" s="5316">
        <v>0</v>
      </c>
      <c r="Q18" s="5315">
        <f>B18+E18+H18+K18+N18</f>
        <v>185</v>
      </c>
      <c r="R18" s="5312">
        <f t="shared" si="1048"/>
        <v>4</v>
      </c>
      <c r="S18" s="5316">
        <f t="shared" si="1050"/>
        <v>189</v>
      </c>
      <c r="T18" s="5324">
        <v>0</v>
      </c>
      <c r="U18" s="5325">
        <v>0</v>
      </c>
      <c r="V18" s="5327">
        <v>0</v>
      </c>
      <c r="W18" s="5324">
        <v>0</v>
      </c>
      <c r="X18" s="5325">
        <v>0</v>
      </c>
      <c r="Y18" s="5328">
        <v>0</v>
      </c>
      <c r="Z18" s="5315">
        <v>0</v>
      </c>
      <c r="AA18" s="5312">
        <v>0</v>
      </c>
      <c r="AB18" s="5317">
        <v>0</v>
      </c>
      <c r="AC18" s="5286">
        <f t="shared" si="1049"/>
        <v>185</v>
      </c>
      <c r="AD18" s="5287">
        <f t="shared" si="1049"/>
        <v>4</v>
      </c>
      <c r="AE18" s="5288">
        <f t="shared" si="1049"/>
        <v>189</v>
      </c>
      <c r="AG18" s="5289"/>
      <c r="AH18" s="5306"/>
    </row>
    <row r="19" ht="53.25" customHeight="1">
      <c r="A19" s="5329" t="s">
        <v>459</v>
      </c>
      <c r="B19" s="5315">
        <v>108</v>
      </c>
      <c r="C19" s="5312">
        <v>2</v>
      </c>
      <c r="D19" s="5317">
        <v>110</v>
      </c>
      <c r="E19" s="5315">
        <v>114</v>
      </c>
      <c r="F19" s="5312">
        <v>2</v>
      </c>
      <c r="G19" s="5317">
        <v>116</v>
      </c>
      <c r="H19" s="5315">
        <v>129</v>
      </c>
      <c r="I19" s="5312">
        <v>0</v>
      </c>
      <c r="J19" s="5317">
        <v>129</v>
      </c>
      <c r="K19" s="5315">
        <v>127</v>
      </c>
      <c r="L19" s="5312">
        <v>1</v>
      </c>
      <c r="M19" s="5317">
        <v>128</v>
      </c>
      <c r="N19" s="5315">
        <v>15</v>
      </c>
      <c r="O19" s="5312">
        <v>0</v>
      </c>
      <c r="P19" s="5316">
        <v>15</v>
      </c>
      <c r="Q19" s="5311">
        <f t="shared" si="1048"/>
        <v>493</v>
      </c>
      <c r="R19" s="5312">
        <f t="shared" si="1048"/>
        <v>5</v>
      </c>
      <c r="S19" s="5316">
        <f t="shared" si="1048"/>
        <v>498</v>
      </c>
      <c r="T19" s="5324">
        <v>21</v>
      </c>
      <c r="U19" s="5325">
        <v>4</v>
      </c>
      <c r="V19" s="5327">
        <v>25</v>
      </c>
      <c r="W19" s="5324">
        <v>37</v>
      </c>
      <c r="X19" s="5325">
        <v>1</v>
      </c>
      <c r="Y19" s="5328">
        <v>38</v>
      </c>
      <c r="Z19" s="5315">
        <v>58</v>
      </c>
      <c r="AA19" s="5312">
        <v>5</v>
      </c>
      <c r="AB19" s="5317">
        <v>63</v>
      </c>
      <c r="AC19" s="5286">
        <f t="shared" si="1049"/>
        <v>551</v>
      </c>
      <c r="AD19" s="5287">
        <f t="shared" si="1049"/>
        <v>10</v>
      </c>
      <c r="AE19" s="5288">
        <f t="shared" si="1049"/>
        <v>561</v>
      </c>
      <c r="AF19" s="5330"/>
      <c r="AG19" s="5330"/>
      <c r="AH19" s="5241" t="s">
        <v>460</v>
      </c>
    </row>
    <row r="20" s="5241" customFormat="1" ht="50.25" customHeight="1">
      <c r="A20" s="5329" t="s">
        <v>461</v>
      </c>
      <c r="B20" s="5311">
        <v>26</v>
      </c>
      <c r="C20" s="5312">
        <v>4</v>
      </c>
      <c r="D20" s="5318">
        <v>30</v>
      </c>
      <c r="E20" s="5313">
        <v>18</v>
      </c>
      <c r="F20" s="5312">
        <v>1</v>
      </c>
      <c r="G20" s="5313">
        <v>19</v>
      </c>
      <c r="H20" s="5311">
        <v>43</v>
      </c>
      <c r="I20" s="5312">
        <v>1</v>
      </c>
      <c r="J20" s="5318">
        <v>44</v>
      </c>
      <c r="K20" s="5313">
        <v>36</v>
      </c>
      <c r="L20" s="5312">
        <v>0</v>
      </c>
      <c r="M20" s="5313">
        <v>36</v>
      </c>
      <c r="N20" s="5311">
        <v>0</v>
      </c>
      <c r="O20" s="5312">
        <v>0</v>
      </c>
      <c r="P20" s="5318">
        <v>0</v>
      </c>
      <c r="Q20" s="5315">
        <f t="shared" si="1048"/>
        <v>123</v>
      </c>
      <c r="R20" s="5312">
        <f t="shared" si="1048"/>
        <v>6</v>
      </c>
      <c r="S20" s="5316">
        <f t="shared" si="1048"/>
        <v>129</v>
      </c>
      <c r="T20" s="5311">
        <v>31</v>
      </c>
      <c r="U20" s="5312">
        <v>3</v>
      </c>
      <c r="V20" s="5314">
        <v>34</v>
      </c>
      <c r="W20" s="5311">
        <v>24</v>
      </c>
      <c r="X20" s="5312">
        <v>2</v>
      </c>
      <c r="Y20" s="5314">
        <v>26</v>
      </c>
      <c r="Z20" s="5311">
        <v>55</v>
      </c>
      <c r="AA20" s="5312">
        <v>5</v>
      </c>
      <c r="AB20" s="5313">
        <v>60</v>
      </c>
      <c r="AC20" s="5286">
        <f t="shared" si="1049"/>
        <v>178</v>
      </c>
      <c r="AD20" s="5287">
        <f t="shared" si="1049"/>
        <v>11</v>
      </c>
      <c r="AE20" s="5288">
        <f t="shared" si="1049"/>
        <v>189</v>
      </c>
      <c r="AF20" s="5331"/>
      <c r="AG20" s="5332"/>
      <c r="AH20" s="5332"/>
    </row>
    <row r="21" s="5241" customFormat="1" ht="33.75" customHeight="1">
      <c r="A21" s="5333" t="s">
        <v>462</v>
      </c>
      <c r="B21" s="5322">
        <v>17</v>
      </c>
      <c r="C21" s="5325">
        <v>4</v>
      </c>
      <c r="D21" s="5323">
        <v>21</v>
      </c>
      <c r="E21" s="5311">
        <v>0</v>
      </c>
      <c r="F21" s="5312">
        <v>0</v>
      </c>
      <c r="G21" s="5313">
        <v>0</v>
      </c>
      <c r="H21" s="5311">
        <v>0</v>
      </c>
      <c r="I21" s="5312">
        <v>0</v>
      </c>
      <c r="J21" s="5318">
        <v>0</v>
      </c>
      <c r="K21" s="5323">
        <v>0</v>
      </c>
      <c r="L21" s="5325">
        <v>0</v>
      </c>
      <c r="M21" s="5323">
        <v>0</v>
      </c>
      <c r="N21" s="5322">
        <v>0</v>
      </c>
      <c r="O21" s="5325">
        <v>0</v>
      </c>
      <c r="P21" s="5334">
        <v>0</v>
      </c>
      <c r="Q21" s="5315">
        <f>B21+E21+H21+K21+N21</f>
        <v>17</v>
      </c>
      <c r="R21" s="5312">
        <f>C21+F21+I21+L21+O21</f>
        <v>4</v>
      </c>
      <c r="S21" s="5316">
        <f>D21+G21+J21+M21+P21</f>
        <v>21</v>
      </c>
      <c r="T21" s="5323">
        <v>0</v>
      </c>
      <c r="U21" s="5325">
        <v>0</v>
      </c>
      <c r="V21" s="5323">
        <v>0</v>
      </c>
      <c r="W21" s="5322">
        <v>0</v>
      </c>
      <c r="X21" s="5325">
        <v>0</v>
      </c>
      <c r="Y21" s="5323">
        <v>0</v>
      </c>
      <c r="Z21" s="5311">
        <v>0</v>
      </c>
      <c r="AA21" s="5312">
        <v>0</v>
      </c>
      <c r="AB21" s="5313">
        <v>0</v>
      </c>
      <c r="AC21" s="5286">
        <f>Q21+Z21</f>
        <v>17</v>
      </c>
      <c r="AD21" s="5287">
        <f>R21+AA21</f>
        <v>4</v>
      </c>
      <c r="AE21" s="5288">
        <f>S21+AB21</f>
        <v>21</v>
      </c>
      <c r="AF21" s="5331"/>
      <c r="AG21" s="5332"/>
      <c r="AH21" s="5332"/>
    </row>
    <row r="22" s="5241" customFormat="1" ht="54.75" customHeight="1">
      <c r="A22" s="5335" t="s">
        <v>463</v>
      </c>
      <c r="B22" s="5336">
        <v>24</v>
      </c>
      <c r="C22" s="5325">
        <v>10</v>
      </c>
      <c r="D22" s="5328">
        <v>34</v>
      </c>
      <c r="E22" s="5336">
        <v>18</v>
      </c>
      <c r="F22" s="5325">
        <v>4</v>
      </c>
      <c r="G22" s="5328">
        <v>22</v>
      </c>
      <c r="H22" s="5336">
        <v>46</v>
      </c>
      <c r="I22" s="5325">
        <v>0</v>
      </c>
      <c r="J22" s="5328">
        <v>46</v>
      </c>
      <c r="K22" s="5337">
        <v>64</v>
      </c>
      <c r="L22" s="5338">
        <v>6</v>
      </c>
      <c r="M22" s="5328">
        <v>70</v>
      </c>
      <c r="N22" s="5337">
        <v>0</v>
      </c>
      <c r="O22" s="5338">
        <v>0</v>
      </c>
      <c r="P22" s="5339">
        <v>0</v>
      </c>
      <c r="Q22" s="5337">
        <f t="shared" si="1048"/>
        <v>152</v>
      </c>
      <c r="R22" s="5338">
        <f t="shared" si="1048"/>
        <v>20</v>
      </c>
      <c r="S22" s="5316">
        <f t="shared" si="1048"/>
        <v>172</v>
      </c>
      <c r="T22" s="5324">
        <v>0</v>
      </c>
      <c r="U22" s="5325">
        <v>0</v>
      </c>
      <c r="V22" s="5328">
        <v>0</v>
      </c>
      <c r="W22" s="5336">
        <v>0</v>
      </c>
      <c r="X22" s="5325">
        <v>5</v>
      </c>
      <c r="Y22" s="5328">
        <v>5</v>
      </c>
      <c r="Z22" s="5315">
        <v>0</v>
      </c>
      <c r="AA22" s="5312">
        <v>5</v>
      </c>
      <c r="AB22" s="5317">
        <v>5</v>
      </c>
      <c r="AC22" s="5340">
        <f t="shared" si="1049"/>
        <v>152</v>
      </c>
      <c r="AD22" s="5341">
        <f t="shared" si="1049"/>
        <v>25</v>
      </c>
      <c r="AE22" s="5342">
        <f t="shared" si="1049"/>
        <v>177</v>
      </c>
      <c r="AF22" s="5241"/>
      <c r="AG22" s="5309"/>
    </row>
    <row r="23" ht="37.5" customHeight="1">
      <c r="A23" s="5343" t="s">
        <v>464</v>
      </c>
      <c r="B23" s="5344">
        <f>SUM(B9:B22)</f>
        <v>2072</v>
      </c>
      <c r="C23" s="5344">
        <f t="shared" ref="C23:AA23" si="1051">SUM(C9:C22)</f>
        <v>425</v>
      </c>
      <c r="D23" s="5344">
        <f t="shared" si="1051"/>
        <v>2497</v>
      </c>
      <c r="E23" s="5344">
        <f t="shared" si="1051"/>
        <v>1902</v>
      </c>
      <c r="F23" s="5344">
        <f t="shared" si="1051"/>
        <v>288</v>
      </c>
      <c r="G23" s="5345">
        <f t="shared" si="1051"/>
        <v>2190</v>
      </c>
      <c r="H23" s="5344">
        <f t="shared" si="1051"/>
        <v>1825</v>
      </c>
      <c r="I23" s="5344">
        <f t="shared" si="1051"/>
        <v>155</v>
      </c>
      <c r="J23" s="5346">
        <f t="shared" si="1051"/>
        <v>1980</v>
      </c>
      <c r="K23" s="5347">
        <f t="shared" si="1051"/>
        <v>1651</v>
      </c>
      <c r="L23" s="5344">
        <f t="shared" si="1051"/>
        <v>160</v>
      </c>
      <c r="M23" s="5345">
        <f t="shared" si="1051"/>
        <v>1811</v>
      </c>
      <c r="N23" s="5346">
        <f t="shared" si="1051"/>
        <v>75</v>
      </c>
      <c r="O23" s="5347">
        <f t="shared" si="1051"/>
        <v>3</v>
      </c>
      <c r="P23" s="5345">
        <f t="shared" si="1051"/>
        <v>78</v>
      </c>
      <c r="Q23" s="5344">
        <f>SUM(Q9:Q22)</f>
        <v>7525</v>
      </c>
      <c r="R23" s="5348">
        <f t="shared" si="1051"/>
        <v>1031</v>
      </c>
      <c r="S23" s="5349">
        <f>SUM(S9:S22)</f>
        <v>8556</v>
      </c>
      <c r="T23" s="5347">
        <f>SUM(T9:T22)</f>
        <v>830</v>
      </c>
      <c r="U23" s="5347">
        <f t="shared" si="1051"/>
        <v>72</v>
      </c>
      <c r="V23" s="5347">
        <f t="shared" si="1051"/>
        <v>902</v>
      </c>
      <c r="W23" s="5347">
        <f t="shared" si="1051"/>
        <v>875</v>
      </c>
      <c r="X23" s="5344">
        <f t="shared" si="1051"/>
        <v>100</v>
      </c>
      <c r="Y23" s="5344">
        <f t="shared" si="1051"/>
        <v>975</v>
      </c>
      <c r="Z23" s="5344">
        <f t="shared" si="1051"/>
        <v>1705</v>
      </c>
      <c r="AA23" s="5344">
        <f t="shared" si="1051"/>
        <v>172</v>
      </c>
      <c r="AB23" s="5344">
        <f>SUM(AB9:AB22)</f>
        <v>1877</v>
      </c>
      <c r="AC23" s="5346">
        <f>Q23+Z23</f>
        <v>9230</v>
      </c>
      <c r="AD23" s="5346">
        <f>R23+AA23</f>
        <v>1203</v>
      </c>
      <c r="AE23" s="5346">
        <f>S23+AB23</f>
        <v>10433</v>
      </c>
      <c r="AF23" s="5350"/>
      <c r="AH23" s="5330"/>
      <c r="AJ23" s="5241" t="s">
        <v>43</v>
      </c>
    </row>
    <row r="24" ht="14.25" customHeight="1">
      <c r="A24" s="5351"/>
      <c r="B24" s="5352"/>
      <c r="C24" s="5352"/>
      <c r="D24" s="5352"/>
      <c r="E24" s="5352"/>
      <c r="F24" s="5352"/>
      <c r="G24" s="5352"/>
      <c r="H24" s="5352"/>
      <c r="I24" s="5352"/>
      <c r="J24" s="5352"/>
      <c r="K24" s="5352"/>
      <c r="L24" s="5352"/>
      <c r="M24" s="5352"/>
      <c r="N24" s="5352"/>
      <c r="O24" s="5352"/>
      <c r="P24" s="5352"/>
      <c r="Q24" s="5352"/>
      <c r="R24" s="5352"/>
      <c r="S24" s="5352"/>
      <c r="T24" s="5352"/>
      <c r="U24" s="5352"/>
      <c r="V24" s="5352"/>
      <c r="W24" s="5352"/>
      <c r="X24" s="5352"/>
      <c r="Y24" s="5352"/>
      <c r="Z24" s="5352"/>
      <c r="AA24" s="5352"/>
      <c r="AB24" s="5352"/>
      <c r="AC24" s="5352"/>
      <c r="AD24" s="5352"/>
      <c r="AE24" s="5352"/>
      <c r="AF24" s="5350"/>
      <c r="AH24" s="5330"/>
    </row>
    <row r="25" ht="30.75" customHeight="1">
      <c r="A25" s="5244" t="s">
        <v>465</v>
      </c>
      <c r="B25" s="5244"/>
      <c r="C25" s="5244"/>
      <c r="D25" s="5244"/>
      <c r="E25" s="5244"/>
      <c r="F25" s="5244"/>
      <c r="G25" s="5244"/>
      <c r="H25" s="5244"/>
      <c r="I25" s="5244"/>
      <c r="J25" s="5244"/>
      <c r="K25" s="5244"/>
      <c r="L25" s="5244"/>
      <c r="M25" s="5244"/>
      <c r="N25" s="5244"/>
      <c r="O25" s="5244"/>
      <c r="P25" s="5244"/>
      <c r="Q25" s="5244"/>
      <c r="R25" s="5244"/>
      <c r="S25" s="5244"/>
      <c r="T25" s="5244"/>
      <c r="U25" s="5244"/>
      <c r="V25" s="5244"/>
      <c r="W25" s="5244"/>
      <c r="X25" s="5244"/>
      <c r="Y25" s="5244"/>
      <c r="Z25" s="5244"/>
      <c r="AA25" s="5244"/>
      <c r="AB25" s="5244"/>
      <c r="AC25" s="5244"/>
      <c r="AD25" s="5244"/>
      <c r="AE25" s="5244"/>
      <c r="AF25" s="5353"/>
      <c r="AG25" s="5353"/>
      <c r="AH25" s="5353"/>
      <c r="AI25" s="5353"/>
      <c r="AJ25" s="5353"/>
    </row>
    <row r="26" ht="30.75" customHeight="1">
      <c r="A26" s="5244" t="s">
        <v>438</v>
      </c>
      <c r="B26" s="5244"/>
      <c r="C26" s="5244"/>
      <c r="D26" s="5244"/>
      <c r="E26" s="5244"/>
      <c r="F26" s="5244"/>
      <c r="G26" s="5244"/>
      <c r="H26" s="5244"/>
      <c r="I26" s="5244"/>
      <c r="J26" s="5244"/>
      <c r="K26" s="5244"/>
      <c r="L26" s="5244"/>
      <c r="M26" s="5244"/>
      <c r="N26" s="5244"/>
      <c r="O26" s="5244"/>
      <c r="P26" s="5244"/>
      <c r="Q26" s="5244"/>
      <c r="R26" s="5244"/>
      <c r="S26" s="5244"/>
      <c r="T26" s="5244"/>
      <c r="U26" s="5244"/>
      <c r="V26" s="5244"/>
      <c r="W26" s="5244"/>
      <c r="X26" s="5244"/>
      <c r="Y26" s="5244"/>
      <c r="Z26" s="5244"/>
      <c r="AA26" s="5244"/>
      <c r="AB26" s="5244"/>
      <c r="AC26" s="5244"/>
      <c r="AD26" s="5244"/>
      <c r="AE26" s="5244"/>
      <c r="AF26" s="5354"/>
      <c r="AG26" s="5354"/>
      <c r="AH26" s="5354"/>
      <c r="AI26" s="5354"/>
      <c r="AJ26" s="5354"/>
    </row>
    <row r="27" ht="39.75" customHeight="1">
      <c r="A27" s="5355" t="s">
        <v>439</v>
      </c>
      <c r="B27" s="5355"/>
      <c r="C27" s="5355"/>
      <c r="D27" s="5355"/>
      <c r="E27" s="5355"/>
      <c r="F27" s="5355"/>
      <c r="G27" s="5355"/>
      <c r="H27" s="5355"/>
      <c r="I27" s="5355"/>
      <c r="J27" s="5355"/>
      <c r="K27" s="5355"/>
      <c r="L27" s="5355"/>
      <c r="M27" s="5355"/>
      <c r="N27" s="5355"/>
      <c r="O27" s="5355"/>
      <c r="P27" s="5355"/>
      <c r="Q27" s="5355"/>
      <c r="R27" s="5355"/>
      <c r="S27" s="5355"/>
      <c r="T27" s="5355"/>
      <c r="U27" s="5355"/>
      <c r="V27" s="5355"/>
      <c r="W27" s="5355"/>
      <c r="X27" s="5355"/>
      <c r="Y27" s="5355"/>
      <c r="Z27" s="5355"/>
      <c r="AA27" s="5355"/>
      <c r="AB27" s="5355"/>
      <c r="AC27" s="5355"/>
      <c r="AD27" s="5355"/>
      <c r="AE27" s="5355"/>
      <c r="AF27" s="5353"/>
      <c r="AG27" s="5353"/>
      <c r="AH27" s="5353"/>
      <c r="AI27" s="5356"/>
      <c r="AJ27" s="5356"/>
    </row>
    <row r="28" ht="27.75" customHeight="1">
      <c r="A28" s="5245" t="s">
        <v>440</v>
      </c>
      <c r="B28" s="5246" t="s">
        <v>441</v>
      </c>
      <c r="C28" s="5247"/>
      <c r="D28" s="5248"/>
      <c r="E28" s="5246" t="s">
        <v>442</v>
      </c>
      <c r="F28" s="5247"/>
      <c r="G28" s="5248"/>
      <c r="H28" s="5246" t="s">
        <v>443</v>
      </c>
      <c r="I28" s="5247"/>
      <c r="J28" s="5248"/>
      <c r="K28" s="5246" t="s">
        <v>444</v>
      </c>
      <c r="L28" s="5247"/>
      <c r="M28" s="5248"/>
      <c r="N28" s="5246" t="s">
        <v>445</v>
      </c>
      <c r="O28" s="5247"/>
      <c r="P28" s="5248"/>
      <c r="Q28" s="5246" t="s">
        <v>466</v>
      </c>
      <c r="R28" s="5247"/>
      <c r="S28" s="5248"/>
      <c r="T28" s="5357" t="s">
        <v>11</v>
      </c>
      <c r="U28" s="5358"/>
      <c r="V28" s="5359"/>
      <c r="W28" s="5252" t="s">
        <v>36</v>
      </c>
      <c r="X28" s="5253"/>
      <c r="Y28" s="5254"/>
      <c r="Z28" s="5252" t="s">
        <v>37</v>
      </c>
      <c r="AA28" s="5253"/>
      <c r="AB28" s="5254"/>
      <c r="AC28" s="5252" t="s">
        <v>45</v>
      </c>
      <c r="AD28" s="5253"/>
      <c r="AE28" s="5254"/>
      <c r="AF28" s="5360" t="s">
        <v>467</v>
      </c>
      <c r="AG28" s="5361"/>
      <c r="AH28" s="5362"/>
      <c r="AI28" s="5249" t="s">
        <v>11</v>
      </c>
      <c r="AJ28" s="5251"/>
      <c r="AK28" s="5245" t="s">
        <v>468</v>
      </c>
    </row>
    <row r="29" ht="27" customHeight="1">
      <c r="A29" s="5258"/>
      <c r="B29" s="5259"/>
      <c r="C29" s="5260"/>
      <c r="D29" s="5261"/>
      <c r="E29" s="5259"/>
      <c r="F29" s="5260"/>
      <c r="G29" s="5261"/>
      <c r="H29" s="5259"/>
      <c r="I29" s="5260"/>
      <c r="J29" s="5261"/>
      <c r="K29" s="5259"/>
      <c r="L29" s="5260"/>
      <c r="M29" s="5261"/>
      <c r="N29" s="5259"/>
      <c r="O29" s="5260"/>
      <c r="P29" s="5261"/>
      <c r="Q29" s="5259"/>
      <c r="R29" s="5260"/>
      <c r="S29" s="5261"/>
      <c r="T29" s="5262" t="s">
        <v>448</v>
      </c>
      <c r="U29" s="5263"/>
      <c r="V29" s="5264"/>
      <c r="W29" s="5262" t="s">
        <v>66</v>
      </c>
      <c r="X29" s="5263"/>
      <c r="Y29" s="5264"/>
      <c r="Z29" s="5262" t="s">
        <v>66</v>
      </c>
      <c r="AA29" s="5263"/>
      <c r="AB29" s="5264"/>
      <c r="AC29" s="5262" t="s">
        <v>66</v>
      </c>
      <c r="AD29" s="5263"/>
      <c r="AE29" s="5264"/>
      <c r="AF29" s="5262" t="s">
        <v>66</v>
      </c>
      <c r="AG29" s="5263"/>
      <c r="AH29" s="5264"/>
      <c r="AI29" s="5265"/>
      <c r="AJ29" s="5266"/>
      <c r="AK29" s="5258"/>
    </row>
    <row r="30" ht="90.75" customHeight="1">
      <c r="A30" s="5267"/>
      <c r="B30" s="5268" t="s">
        <v>449</v>
      </c>
      <c r="C30" s="5269" t="s">
        <v>10</v>
      </c>
      <c r="D30" s="5270" t="s">
        <v>450</v>
      </c>
      <c r="E30" s="5271" t="s">
        <v>449</v>
      </c>
      <c r="F30" s="5272" t="s">
        <v>10</v>
      </c>
      <c r="G30" s="5270" t="s">
        <v>450</v>
      </c>
      <c r="H30" s="5268" t="s">
        <v>449</v>
      </c>
      <c r="I30" s="5269" t="s">
        <v>10</v>
      </c>
      <c r="J30" s="5273" t="s">
        <v>450</v>
      </c>
      <c r="K30" s="5271" t="s">
        <v>449</v>
      </c>
      <c r="L30" s="5272" t="s">
        <v>10</v>
      </c>
      <c r="M30" s="5270" t="s">
        <v>450</v>
      </c>
      <c r="N30" s="5268" t="s">
        <v>449</v>
      </c>
      <c r="O30" s="5269" t="s">
        <v>10</v>
      </c>
      <c r="P30" s="5270" t="s">
        <v>450</v>
      </c>
      <c r="Q30" s="5271" t="s">
        <v>449</v>
      </c>
      <c r="R30" s="5272" t="s">
        <v>10</v>
      </c>
      <c r="S30" s="5274" t="s">
        <v>450</v>
      </c>
      <c r="T30" s="5271" t="s">
        <v>449</v>
      </c>
      <c r="U30" s="5272" t="s">
        <v>10</v>
      </c>
      <c r="V30" s="5274" t="s">
        <v>450</v>
      </c>
      <c r="W30" s="5268" t="s">
        <v>449</v>
      </c>
      <c r="X30" s="5269" t="s">
        <v>10</v>
      </c>
      <c r="Y30" s="5273" t="s">
        <v>450</v>
      </c>
      <c r="Z30" s="5271" t="s">
        <v>449</v>
      </c>
      <c r="AA30" s="5272" t="s">
        <v>10</v>
      </c>
      <c r="AB30" s="5275" t="s">
        <v>450</v>
      </c>
      <c r="AC30" s="5268" t="s">
        <v>449</v>
      </c>
      <c r="AD30" s="5269" t="s">
        <v>10</v>
      </c>
      <c r="AE30" s="5270" t="s">
        <v>450</v>
      </c>
      <c r="AF30" s="5268" t="s">
        <v>449</v>
      </c>
      <c r="AG30" s="5269" t="s">
        <v>10</v>
      </c>
      <c r="AH30" s="5270" t="s">
        <v>450</v>
      </c>
      <c r="AI30" s="5271" t="s">
        <v>449</v>
      </c>
      <c r="AJ30" s="5272" t="s">
        <v>10</v>
      </c>
      <c r="AK30" s="5267"/>
    </row>
    <row r="31" ht="34.5" customHeight="1">
      <c r="A31" s="5307" t="s">
        <v>452</v>
      </c>
      <c r="B31" s="5363">
        <v>19</v>
      </c>
      <c r="C31" s="5282">
        <v>37</v>
      </c>
      <c r="D31" s="5364">
        <v>56</v>
      </c>
      <c r="E31" s="5363">
        <v>39</v>
      </c>
      <c r="F31" s="5282">
        <v>17</v>
      </c>
      <c r="G31" s="5364">
        <v>56</v>
      </c>
      <c r="H31" s="5363">
        <v>52</v>
      </c>
      <c r="I31" s="5282">
        <v>44</v>
      </c>
      <c r="J31" s="5364">
        <v>96</v>
      </c>
      <c r="K31" s="5363">
        <v>49</v>
      </c>
      <c r="L31" s="5282">
        <v>22</v>
      </c>
      <c r="M31" s="5364">
        <v>71</v>
      </c>
      <c r="N31" s="5363">
        <v>23</v>
      </c>
      <c r="O31" s="5282">
        <v>50</v>
      </c>
      <c r="P31" s="5365">
        <v>73</v>
      </c>
      <c r="Q31" s="5281">
        <v>0</v>
      </c>
      <c r="R31" s="5325">
        <v>0</v>
      </c>
      <c r="S31" s="5283">
        <v>0</v>
      </c>
      <c r="T31" s="5284">
        <f t="shared" ref="T31:V43" si="1052">B31+E31+H31+K31+N31+Q31</f>
        <v>182</v>
      </c>
      <c r="U31" s="5278">
        <f t="shared" ref="U31:U41" si="1053">C31+F31+I31+L31+O31+R31</f>
        <v>170</v>
      </c>
      <c r="V31" s="5285">
        <f t="shared" ref="V31:V41" si="1054">D31+G31+J31+M31+P31+S31</f>
        <v>352</v>
      </c>
      <c r="W31" s="5363">
        <v>15</v>
      </c>
      <c r="X31" s="5282">
        <v>52</v>
      </c>
      <c r="Y31" s="5364">
        <v>67</v>
      </c>
      <c r="Z31" s="5363">
        <v>15</v>
      </c>
      <c r="AA31" s="5282">
        <v>64</v>
      </c>
      <c r="AB31" s="5364">
        <v>79</v>
      </c>
      <c r="AC31" s="5363">
        <v>14</v>
      </c>
      <c r="AD31" s="5282">
        <v>115</v>
      </c>
      <c r="AE31" s="5365">
        <v>129</v>
      </c>
      <c r="AF31" s="5284">
        <f t="shared" ref="AF31:AF43" si="1055">W31+Z31+AC31</f>
        <v>44</v>
      </c>
      <c r="AG31" s="5278">
        <f t="shared" ref="AG31:AH43" si="1056">X31+AA31+AD31</f>
        <v>231</v>
      </c>
      <c r="AH31" s="5285">
        <f t="shared" si="1056"/>
        <v>275</v>
      </c>
      <c r="AI31" s="5340">
        <f t="shared" ref="AI31:AI43" si="1057">T31+AF31</f>
        <v>226</v>
      </c>
      <c r="AJ31" s="5341">
        <f t="shared" ref="AJ31:AJ44" si="1058">U31+AG31</f>
        <v>401</v>
      </c>
      <c r="AK31" s="5342">
        <f t="shared" ref="AK31:AK44" si="1059">V31+AH31</f>
        <v>627</v>
      </c>
      <c r="AL31" s="5289"/>
    </row>
    <row r="32" ht="30.75" customHeight="1">
      <c r="A32" s="5290" t="s">
        <v>453</v>
      </c>
      <c r="B32" s="5291">
        <v>1</v>
      </c>
      <c r="C32" s="5292">
        <v>0</v>
      </c>
      <c r="D32" s="5366">
        <v>1</v>
      </c>
      <c r="E32" s="5291">
        <v>21</v>
      </c>
      <c r="F32" s="5292">
        <v>9</v>
      </c>
      <c r="G32" s="5366">
        <v>30</v>
      </c>
      <c r="H32" s="5291">
        <v>23</v>
      </c>
      <c r="I32" s="5292">
        <v>2</v>
      </c>
      <c r="J32" s="5366">
        <v>25</v>
      </c>
      <c r="K32" s="5291">
        <v>30</v>
      </c>
      <c r="L32" s="5292">
        <v>1</v>
      </c>
      <c r="M32" s="5366">
        <v>31</v>
      </c>
      <c r="N32" s="5291">
        <v>32</v>
      </c>
      <c r="O32" s="5292">
        <v>2</v>
      </c>
      <c r="P32" s="5367">
        <v>34</v>
      </c>
      <c r="Q32" s="5298">
        <v>0</v>
      </c>
      <c r="R32" s="5292">
        <v>0</v>
      </c>
      <c r="S32" s="5299">
        <v>0</v>
      </c>
      <c r="T32" s="5315">
        <f t="shared" si="1052"/>
        <v>107</v>
      </c>
      <c r="U32" s="5312">
        <f t="shared" si="1053"/>
        <v>14</v>
      </c>
      <c r="V32" s="5316">
        <f t="shared" si="1054"/>
        <v>121</v>
      </c>
      <c r="W32" s="5291">
        <v>10</v>
      </c>
      <c r="X32" s="5292">
        <v>0</v>
      </c>
      <c r="Y32" s="5366">
        <v>10</v>
      </c>
      <c r="Z32" s="5291">
        <v>14</v>
      </c>
      <c r="AA32" s="5292">
        <v>0</v>
      </c>
      <c r="AB32" s="5366">
        <v>14</v>
      </c>
      <c r="AC32" s="5291">
        <v>12</v>
      </c>
      <c r="AD32" s="5292">
        <v>0</v>
      </c>
      <c r="AE32" s="5366">
        <v>12</v>
      </c>
      <c r="AF32" s="5315">
        <f t="shared" si="1055"/>
        <v>36</v>
      </c>
      <c r="AG32" s="5312">
        <f t="shared" si="1056"/>
        <v>0</v>
      </c>
      <c r="AH32" s="5316">
        <f t="shared" ref="AH32:AH43" si="1060">Y32+AB32+AE32</f>
        <v>36</v>
      </c>
      <c r="AI32" s="5311">
        <f t="shared" si="1057"/>
        <v>143</v>
      </c>
      <c r="AJ32" s="5312">
        <f t="shared" si="1058"/>
        <v>14</v>
      </c>
      <c r="AK32" s="5316">
        <f t="shared" si="1059"/>
        <v>157</v>
      </c>
    </row>
    <row r="33" ht="51.75" customHeight="1">
      <c r="A33" s="5303" t="s">
        <v>357</v>
      </c>
      <c r="B33" s="5291">
        <v>0</v>
      </c>
      <c r="C33" s="5292">
        <v>0</v>
      </c>
      <c r="D33" s="5366">
        <v>0</v>
      </c>
      <c r="E33" s="5291">
        <v>0</v>
      </c>
      <c r="F33" s="5292">
        <v>0</v>
      </c>
      <c r="G33" s="5366">
        <v>0</v>
      </c>
      <c r="H33" s="5291">
        <v>0</v>
      </c>
      <c r="I33" s="5292">
        <v>0</v>
      </c>
      <c r="J33" s="5366">
        <v>0</v>
      </c>
      <c r="K33" s="5291">
        <v>0</v>
      </c>
      <c r="L33" s="5292">
        <v>0</v>
      </c>
      <c r="M33" s="5366">
        <v>0</v>
      </c>
      <c r="N33" s="5291">
        <v>10</v>
      </c>
      <c r="O33" s="5292">
        <v>12</v>
      </c>
      <c r="P33" s="5366">
        <v>22</v>
      </c>
      <c r="Q33" s="5298">
        <v>0</v>
      </c>
      <c r="R33" s="5292">
        <v>0</v>
      </c>
      <c r="S33" s="5299">
        <v>0</v>
      </c>
      <c r="T33" s="5315">
        <f t="shared" si="1052"/>
        <v>10</v>
      </c>
      <c r="U33" s="5312">
        <f t="shared" si="1053"/>
        <v>12</v>
      </c>
      <c r="V33" s="5316">
        <f t="shared" si="1054"/>
        <v>22</v>
      </c>
      <c r="W33" s="5291">
        <v>0</v>
      </c>
      <c r="X33" s="5292">
        <v>0</v>
      </c>
      <c r="Y33" s="5366">
        <v>0</v>
      </c>
      <c r="Z33" s="5291">
        <v>0</v>
      </c>
      <c r="AA33" s="5292">
        <v>0</v>
      </c>
      <c r="AB33" s="5366">
        <v>0</v>
      </c>
      <c r="AC33" s="5291">
        <v>0</v>
      </c>
      <c r="AD33" s="5292">
        <v>0</v>
      </c>
      <c r="AE33" s="5367">
        <v>0</v>
      </c>
      <c r="AF33" s="5315">
        <f t="shared" si="1055"/>
        <v>0</v>
      </c>
      <c r="AG33" s="5312">
        <f t="shared" si="1056"/>
        <v>0</v>
      </c>
      <c r="AH33" s="5316">
        <f t="shared" si="1060"/>
        <v>0</v>
      </c>
      <c r="AI33" s="5311">
        <f t="shared" si="1057"/>
        <v>10</v>
      </c>
      <c r="AJ33" s="5312">
        <f t="shared" si="1058"/>
        <v>12</v>
      </c>
      <c r="AK33" s="5316">
        <f t="shared" si="1059"/>
        <v>22</v>
      </c>
      <c r="AL33" s="5368"/>
    </row>
    <row r="34" ht="51" customHeight="1">
      <c r="A34" s="5307" t="s">
        <v>454</v>
      </c>
      <c r="B34" s="5291">
        <v>0</v>
      </c>
      <c r="C34" s="5292">
        <v>0</v>
      </c>
      <c r="D34" s="5366">
        <v>0</v>
      </c>
      <c r="E34" s="5291">
        <v>0</v>
      </c>
      <c r="F34" s="5292">
        <v>0</v>
      </c>
      <c r="G34" s="5366">
        <v>0</v>
      </c>
      <c r="H34" s="5291">
        <v>0</v>
      </c>
      <c r="I34" s="5292">
        <v>0</v>
      </c>
      <c r="J34" s="5366">
        <v>0</v>
      </c>
      <c r="K34" s="5291">
        <v>0</v>
      </c>
      <c r="L34" s="5292">
        <v>0</v>
      </c>
      <c r="M34" s="5366">
        <v>0</v>
      </c>
      <c r="N34" s="5291">
        <v>0</v>
      </c>
      <c r="O34" s="5292">
        <v>26</v>
      </c>
      <c r="P34" s="5366">
        <v>26</v>
      </c>
      <c r="Q34" s="5298">
        <v>0</v>
      </c>
      <c r="R34" s="5292">
        <v>0</v>
      </c>
      <c r="S34" s="5299">
        <v>0</v>
      </c>
      <c r="T34" s="5315">
        <f t="shared" si="1052"/>
        <v>0</v>
      </c>
      <c r="U34" s="5312">
        <f t="shared" si="1053"/>
        <v>26</v>
      </c>
      <c r="V34" s="5316">
        <f t="shared" si="1054"/>
        <v>26</v>
      </c>
      <c r="W34" s="5291">
        <v>0</v>
      </c>
      <c r="X34" s="5292">
        <v>0</v>
      </c>
      <c r="Y34" s="5366">
        <v>0</v>
      </c>
      <c r="Z34" s="5291">
        <v>0</v>
      </c>
      <c r="AA34" s="5292">
        <v>0</v>
      </c>
      <c r="AB34" s="5366">
        <v>0</v>
      </c>
      <c r="AC34" s="5291">
        <v>0</v>
      </c>
      <c r="AD34" s="5292">
        <v>0</v>
      </c>
      <c r="AE34" s="5367">
        <v>0</v>
      </c>
      <c r="AF34" s="5315">
        <f t="shared" si="1055"/>
        <v>0</v>
      </c>
      <c r="AG34" s="5312">
        <f t="shared" si="1056"/>
        <v>0</v>
      </c>
      <c r="AH34" s="5316">
        <f t="shared" si="1060"/>
        <v>0</v>
      </c>
      <c r="AI34" s="5311">
        <f t="shared" si="1057"/>
        <v>0</v>
      </c>
      <c r="AJ34" s="5312">
        <f t="shared" si="1058"/>
        <v>26</v>
      </c>
      <c r="AK34" s="5316">
        <f t="shared" si="1059"/>
        <v>26</v>
      </c>
    </row>
    <row r="35" ht="45.75" customHeight="1">
      <c r="A35" s="5369" t="s">
        <v>455</v>
      </c>
      <c r="B35" s="5311">
        <v>0</v>
      </c>
      <c r="C35" s="5312">
        <v>0</v>
      </c>
      <c r="D35" s="5314">
        <v>0</v>
      </c>
      <c r="E35" s="5311">
        <v>0</v>
      </c>
      <c r="F35" s="5312">
        <v>0</v>
      </c>
      <c r="G35" s="5314">
        <v>0</v>
      </c>
      <c r="H35" s="5311">
        <v>0</v>
      </c>
      <c r="I35" s="5312">
        <v>2</v>
      </c>
      <c r="J35" s="5314">
        <v>2</v>
      </c>
      <c r="K35" s="5311">
        <v>0</v>
      </c>
      <c r="L35" s="5312">
        <v>1</v>
      </c>
      <c r="M35" s="5314">
        <v>1</v>
      </c>
      <c r="N35" s="5311">
        <v>0</v>
      </c>
      <c r="O35" s="5312">
        <v>44</v>
      </c>
      <c r="P35" s="5313">
        <v>44</v>
      </c>
      <c r="Q35" s="5315">
        <v>0</v>
      </c>
      <c r="R35" s="5312">
        <v>0</v>
      </c>
      <c r="S35" s="5316">
        <v>0</v>
      </c>
      <c r="T35" s="5315">
        <f t="shared" si="1052"/>
        <v>0</v>
      </c>
      <c r="U35" s="5312">
        <f t="shared" si="1053"/>
        <v>47</v>
      </c>
      <c r="V35" s="5316">
        <f t="shared" si="1054"/>
        <v>47</v>
      </c>
      <c r="W35" s="5311">
        <v>0</v>
      </c>
      <c r="X35" s="5312">
        <v>68</v>
      </c>
      <c r="Y35" s="5314">
        <v>68</v>
      </c>
      <c r="Z35" s="5311">
        <v>0</v>
      </c>
      <c r="AA35" s="5312">
        <v>49</v>
      </c>
      <c r="AB35" s="5314">
        <v>49</v>
      </c>
      <c r="AC35" s="5311">
        <v>0</v>
      </c>
      <c r="AD35" s="5312">
        <v>46</v>
      </c>
      <c r="AE35" s="5313">
        <v>46</v>
      </c>
      <c r="AF35" s="5315">
        <f t="shared" si="1055"/>
        <v>0</v>
      </c>
      <c r="AG35" s="5312">
        <f t="shared" si="1056"/>
        <v>163</v>
      </c>
      <c r="AH35" s="5316">
        <f t="shared" si="1060"/>
        <v>163</v>
      </c>
      <c r="AI35" s="5286">
        <f t="shared" si="1057"/>
        <v>0</v>
      </c>
      <c r="AJ35" s="5287">
        <f t="shared" si="1058"/>
        <v>210</v>
      </c>
      <c r="AK35" s="5288">
        <f t="shared" si="1059"/>
        <v>210</v>
      </c>
    </row>
    <row r="36" ht="36" customHeight="1">
      <c r="A36" s="5310" t="s">
        <v>456</v>
      </c>
      <c r="B36" s="5311">
        <v>65</v>
      </c>
      <c r="C36" s="5312">
        <v>20</v>
      </c>
      <c r="D36" s="5314">
        <v>85</v>
      </c>
      <c r="E36" s="5311">
        <v>85</v>
      </c>
      <c r="F36" s="5312">
        <v>14</v>
      </c>
      <c r="G36" s="5314">
        <v>99</v>
      </c>
      <c r="H36" s="5311">
        <v>108</v>
      </c>
      <c r="I36" s="5312">
        <v>16</v>
      </c>
      <c r="J36" s="5314">
        <v>124</v>
      </c>
      <c r="K36" s="5311">
        <v>113</v>
      </c>
      <c r="L36" s="5312">
        <v>15</v>
      </c>
      <c r="M36" s="5314">
        <v>128</v>
      </c>
      <c r="N36" s="5311">
        <v>145</v>
      </c>
      <c r="O36" s="5312">
        <v>8</v>
      </c>
      <c r="P36" s="5313">
        <v>153</v>
      </c>
      <c r="Q36" s="5315">
        <v>0</v>
      </c>
      <c r="R36" s="5312">
        <v>0</v>
      </c>
      <c r="S36" s="5316">
        <v>0</v>
      </c>
      <c r="T36" s="5315">
        <f t="shared" si="1052"/>
        <v>516</v>
      </c>
      <c r="U36" s="5312">
        <f t="shared" si="1053"/>
        <v>73</v>
      </c>
      <c r="V36" s="5316">
        <f t="shared" si="1054"/>
        <v>589</v>
      </c>
      <c r="W36" s="5311">
        <v>35</v>
      </c>
      <c r="X36" s="5312">
        <v>18</v>
      </c>
      <c r="Y36" s="5314">
        <v>53</v>
      </c>
      <c r="Z36" s="5311">
        <v>44</v>
      </c>
      <c r="AA36" s="5312">
        <v>10</v>
      </c>
      <c r="AB36" s="5314">
        <v>54</v>
      </c>
      <c r="AC36" s="5311">
        <v>52</v>
      </c>
      <c r="AD36" s="5312">
        <v>22</v>
      </c>
      <c r="AE36" s="5313">
        <v>74</v>
      </c>
      <c r="AF36" s="5315">
        <f t="shared" si="1055"/>
        <v>131</v>
      </c>
      <c r="AG36" s="5312">
        <f t="shared" si="1056"/>
        <v>50</v>
      </c>
      <c r="AH36" s="5316">
        <f t="shared" si="1060"/>
        <v>181</v>
      </c>
      <c r="AI36" s="5286">
        <f t="shared" si="1057"/>
        <v>647</v>
      </c>
      <c r="AJ36" s="5287">
        <f t="shared" si="1058"/>
        <v>123</v>
      </c>
      <c r="AK36" s="5288">
        <f t="shared" si="1059"/>
        <v>770</v>
      </c>
    </row>
    <row r="37" s="5370" customFormat="1" ht="36" customHeight="1">
      <c r="A37" s="5310" t="s">
        <v>256</v>
      </c>
      <c r="B37" s="5311">
        <v>13</v>
      </c>
      <c r="C37" s="5312">
        <v>4</v>
      </c>
      <c r="D37" s="5314">
        <v>17</v>
      </c>
      <c r="E37" s="5311">
        <v>29</v>
      </c>
      <c r="F37" s="5312">
        <v>8</v>
      </c>
      <c r="G37" s="5314">
        <v>37</v>
      </c>
      <c r="H37" s="5311">
        <v>29</v>
      </c>
      <c r="I37" s="5312">
        <v>8</v>
      </c>
      <c r="J37" s="5314">
        <v>37</v>
      </c>
      <c r="K37" s="5311">
        <v>14</v>
      </c>
      <c r="L37" s="5312">
        <v>5</v>
      </c>
      <c r="M37" s="5314">
        <v>19</v>
      </c>
      <c r="N37" s="5311">
        <v>10</v>
      </c>
      <c r="O37" s="5312">
        <v>16</v>
      </c>
      <c r="P37" s="5313">
        <v>26</v>
      </c>
      <c r="Q37" s="5315">
        <v>0</v>
      </c>
      <c r="R37" s="5312">
        <v>0</v>
      </c>
      <c r="S37" s="5316">
        <v>0</v>
      </c>
      <c r="T37" s="5315">
        <f t="shared" si="1052"/>
        <v>95</v>
      </c>
      <c r="U37" s="5312">
        <f t="shared" si="1053"/>
        <v>41</v>
      </c>
      <c r="V37" s="5316">
        <f t="shared" si="1054"/>
        <v>136</v>
      </c>
      <c r="W37" s="5311">
        <v>0</v>
      </c>
      <c r="X37" s="5312">
        <v>8</v>
      </c>
      <c r="Y37" s="5314">
        <v>8</v>
      </c>
      <c r="Z37" s="5311">
        <v>0</v>
      </c>
      <c r="AA37" s="5312">
        <v>1</v>
      </c>
      <c r="AB37" s="5314">
        <v>1</v>
      </c>
      <c r="AC37" s="5311">
        <v>0</v>
      </c>
      <c r="AD37" s="5312">
        <v>1</v>
      </c>
      <c r="AE37" s="5314">
        <v>1</v>
      </c>
      <c r="AF37" s="5315">
        <f t="shared" si="1055"/>
        <v>0</v>
      </c>
      <c r="AG37" s="5312">
        <f t="shared" si="1056"/>
        <v>10</v>
      </c>
      <c r="AH37" s="5316">
        <f t="shared" si="1060"/>
        <v>10</v>
      </c>
      <c r="AI37" s="5286">
        <f t="shared" si="1057"/>
        <v>95</v>
      </c>
      <c r="AJ37" s="5287">
        <f t="shared" si="1058"/>
        <v>51</v>
      </c>
      <c r="AK37" s="5288">
        <f t="shared" si="1059"/>
        <v>146</v>
      </c>
      <c r="AL37" s="5241"/>
      <c r="AM37" s="5241"/>
    </row>
    <row r="38" ht="32.25" customHeight="1">
      <c r="A38" s="5310" t="s">
        <v>457</v>
      </c>
      <c r="B38" s="5311">
        <v>0</v>
      </c>
      <c r="C38" s="5312">
        <v>0</v>
      </c>
      <c r="D38" s="5314">
        <v>0</v>
      </c>
      <c r="E38" s="5311">
        <v>0</v>
      </c>
      <c r="F38" s="5312">
        <v>0</v>
      </c>
      <c r="G38" s="5314">
        <v>0</v>
      </c>
      <c r="H38" s="5311">
        <v>0</v>
      </c>
      <c r="I38" s="5312">
        <v>0</v>
      </c>
      <c r="J38" s="5314">
        <v>0</v>
      </c>
      <c r="K38" s="5311">
        <v>0</v>
      </c>
      <c r="L38" s="5312">
        <v>1</v>
      </c>
      <c r="M38" s="5314">
        <v>1</v>
      </c>
      <c r="N38" s="5311">
        <v>0</v>
      </c>
      <c r="O38" s="5312">
        <v>64</v>
      </c>
      <c r="P38" s="5313">
        <v>64</v>
      </c>
      <c r="Q38" s="5315">
        <v>0</v>
      </c>
      <c r="R38" s="5312">
        <v>0</v>
      </c>
      <c r="S38" s="5316">
        <v>0</v>
      </c>
      <c r="T38" s="5315">
        <f t="shared" si="1052"/>
        <v>0</v>
      </c>
      <c r="U38" s="5312">
        <f t="shared" si="1053"/>
        <v>65</v>
      </c>
      <c r="V38" s="5316">
        <f t="shared" si="1054"/>
        <v>65</v>
      </c>
      <c r="W38" s="5311">
        <v>30</v>
      </c>
      <c r="X38" s="5312">
        <v>29</v>
      </c>
      <c r="Y38" s="5314">
        <v>59</v>
      </c>
      <c r="Z38" s="5311">
        <v>26</v>
      </c>
      <c r="AA38" s="5312">
        <v>26</v>
      </c>
      <c r="AB38" s="5314">
        <v>52</v>
      </c>
      <c r="AC38" s="5311">
        <v>28</v>
      </c>
      <c r="AD38" s="5312">
        <v>53</v>
      </c>
      <c r="AE38" s="5314">
        <v>81</v>
      </c>
      <c r="AF38" s="5315">
        <f t="shared" si="1055"/>
        <v>84</v>
      </c>
      <c r="AG38" s="5312">
        <f t="shared" si="1056"/>
        <v>108</v>
      </c>
      <c r="AH38" s="5316">
        <f t="shared" si="1060"/>
        <v>192</v>
      </c>
      <c r="AI38" s="5286">
        <f t="shared" si="1057"/>
        <v>84</v>
      </c>
      <c r="AJ38" s="5287">
        <f t="shared" si="1058"/>
        <v>173</v>
      </c>
      <c r="AK38" s="5288">
        <f t="shared" si="1059"/>
        <v>257</v>
      </c>
    </row>
    <row r="39" ht="51.75" customHeight="1">
      <c r="A39" s="5321" t="s">
        <v>0</v>
      </c>
      <c r="B39" s="5311">
        <v>21</v>
      </c>
      <c r="C39" s="5312">
        <v>11</v>
      </c>
      <c r="D39" s="5313">
        <v>32</v>
      </c>
      <c r="E39" s="5311">
        <v>19</v>
      </c>
      <c r="F39" s="5312">
        <v>2</v>
      </c>
      <c r="G39" s="5313">
        <v>21</v>
      </c>
      <c r="H39" s="5311">
        <v>15</v>
      </c>
      <c r="I39" s="5312">
        <v>5</v>
      </c>
      <c r="J39" s="5313">
        <v>20</v>
      </c>
      <c r="K39" s="5311">
        <v>2</v>
      </c>
      <c r="L39" s="5312">
        <v>11</v>
      </c>
      <c r="M39" s="5318">
        <v>13</v>
      </c>
      <c r="N39" s="5313">
        <v>14</v>
      </c>
      <c r="O39" s="5312">
        <v>18</v>
      </c>
      <c r="P39" s="5313">
        <v>32</v>
      </c>
      <c r="Q39" s="5315">
        <v>0</v>
      </c>
      <c r="R39" s="5312">
        <v>0</v>
      </c>
      <c r="S39" s="5316">
        <v>0</v>
      </c>
      <c r="T39" s="5315">
        <f t="shared" si="1052"/>
        <v>71</v>
      </c>
      <c r="U39" s="5312">
        <f t="shared" si="1053"/>
        <v>47</v>
      </c>
      <c r="V39" s="5316">
        <f t="shared" si="1054"/>
        <v>118</v>
      </c>
      <c r="W39" s="5311">
        <v>15</v>
      </c>
      <c r="X39" s="5312">
        <v>7</v>
      </c>
      <c r="Y39" s="5313">
        <v>22</v>
      </c>
      <c r="Z39" s="5311">
        <v>22</v>
      </c>
      <c r="AA39" s="5312">
        <v>6</v>
      </c>
      <c r="AB39" s="5313">
        <v>28</v>
      </c>
      <c r="AC39" s="5311">
        <v>19</v>
      </c>
      <c r="AD39" s="5312">
        <v>11</v>
      </c>
      <c r="AE39" s="5318">
        <v>30</v>
      </c>
      <c r="AF39" s="5315">
        <f t="shared" si="1055"/>
        <v>56</v>
      </c>
      <c r="AG39" s="5312">
        <f t="shared" si="1056"/>
        <v>24</v>
      </c>
      <c r="AH39" s="5316">
        <f t="shared" si="1060"/>
        <v>80</v>
      </c>
      <c r="AI39" s="5286">
        <f t="shared" si="1057"/>
        <v>127</v>
      </c>
      <c r="AJ39" s="5287">
        <f t="shared" si="1058"/>
        <v>71</v>
      </c>
      <c r="AK39" s="5288">
        <f t="shared" si="1059"/>
        <v>198</v>
      </c>
    </row>
    <row r="40" ht="71.25" customHeight="1">
      <c r="A40" s="5326" t="s">
        <v>469</v>
      </c>
      <c r="B40" s="5311">
        <v>10</v>
      </c>
      <c r="C40" s="5312">
        <v>17</v>
      </c>
      <c r="D40" s="5318">
        <v>27</v>
      </c>
      <c r="E40" s="5313">
        <v>26</v>
      </c>
      <c r="F40" s="5312">
        <v>11</v>
      </c>
      <c r="G40" s="5313">
        <v>37</v>
      </c>
      <c r="H40" s="5311">
        <v>23</v>
      </c>
      <c r="I40" s="5312">
        <v>13</v>
      </c>
      <c r="J40" s="5318">
        <v>36</v>
      </c>
      <c r="K40" s="5313">
        <v>24</v>
      </c>
      <c r="L40" s="5312">
        <v>3</v>
      </c>
      <c r="M40" s="5313">
        <v>27</v>
      </c>
      <c r="N40" s="5311">
        <v>0</v>
      </c>
      <c r="O40" s="5312">
        <v>18</v>
      </c>
      <c r="P40" s="5313">
        <v>18</v>
      </c>
      <c r="Q40" s="5315">
        <v>0</v>
      </c>
      <c r="R40" s="5312">
        <v>0</v>
      </c>
      <c r="S40" s="5316">
        <v>0</v>
      </c>
      <c r="T40" s="5315">
        <f t="shared" si="1052"/>
        <v>83</v>
      </c>
      <c r="U40" s="5312">
        <f t="shared" si="1053"/>
        <v>62</v>
      </c>
      <c r="V40" s="5316">
        <f t="shared" si="1054"/>
        <v>145</v>
      </c>
      <c r="W40" s="5311">
        <v>0</v>
      </c>
      <c r="X40" s="5312">
        <v>10</v>
      </c>
      <c r="Y40" s="5318">
        <v>10</v>
      </c>
      <c r="Z40" s="5313">
        <v>0</v>
      </c>
      <c r="AA40" s="5312">
        <v>0</v>
      </c>
      <c r="AB40" s="5313">
        <v>0</v>
      </c>
      <c r="AC40" s="5311">
        <v>0</v>
      </c>
      <c r="AD40" s="5312">
        <v>0</v>
      </c>
      <c r="AE40" s="5313">
        <v>0</v>
      </c>
      <c r="AF40" s="5315">
        <f t="shared" si="1055"/>
        <v>0</v>
      </c>
      <c r="AG40" s="5312">
        <f t="shared" si="1056"/>
        <v>10</v>
      </c>
      <c r="AH40" s="5316">
        <f t="shared" si="1060"/>
        <v>10</v>
      </c>
      <c r="AI40" s="5286">
        <f t="shared" si="1057"/>
        <v>83</v>
      </c>
      <c r="AJ40" s="5287">
        <f t="shared" si="1058"/>
        <v>72</v>
      </c>
      <c r="AK40" s="5288">
        <f t="shared" si="1059"/>
        <v>155</v>
      </c>
    </row>
    <row r="41" ht="53.25" customHeight="1">
      <c r="A41" s="5329" t="s">
        <v>470</v>
      </c>
      <c r="B41" s="5322">
        <v>20</v>
      </c>
      <c r="C41" s="5325">
        <v>2</v>
      </c>
      <c r="D41" s="5324">
        <v>22</v>
      </c>
      <c r="E41" s="5322">
        <v>23</v>
      </c>
      <c r="F41" s="5325">
        <v>1</v>
      </c>
      <c r="G41" s="5324">
        <v>24</v>
      </c>
      <c r="H41" s="5322">
        <v>18</v>
      </c>
      <c r="I41" s="5325">
        <v>0</v>
      </c>
      <c r="J41" s="5324">
        <v>18</v>
      </c>
      <c r="K41" s="5322">
        <v>19</v>
      </c>
      <c r="L41" s="5325">
        <v>1</v>
      </c>
      <c r="M41" s="5324">
        <v>20</v>
      </c>
      <c r="N41" s="5322">
        <v>5</v>
      </c>
      <c r="O41" s="5325">
        <v>2</v>
      </c>
      <c r="P41" s="5323">
        <v>7</v>
      </c>
      <c r="Q41" s="5315">
        <v>0</v>
      </c>
      <c r="R41" s="5312">
        <v>0</v>
      </c>
      <c r="S41" s="5316">
        <v>0</v>
      </c>
      <c r="T41" s="5315">
        <f t="shared" si="1052"/>
        <v>85</v>
      </c>
      <c r="U41" s="5312">
        <f t="shared" si="1053"/>
        <v>6</v>
      </c>
      <c r="V41" s="5316">
        <f t="shared" si="1054"/>
        <v>91</v>
      </c>
      <c r="W41" s="5311">
        <v>0</v>
      </c>
      <c r="X41" s="5312">
        <v>9</v>
      </c>
      <c r="Y41" s="5314">
        <v>9</v>
      </c>
      <c r="Z41" s="5311">
        <v>20</v>
      </c>
      <c r="AA41" s="5312">
        <v>1</v>
      </c>
      <c r="AB41" s="5314">
        <v>21</v>
      </c>
      <c r="AC41" s="5311">
        <v>15</v>
      </c>
      <c r="AD41" s="5312">
        <v>11</v>
      </c>
      <c r="AE41" s="5313">
        <v>26</v>
      </c>
      <c r="AF41" s="5315">
        <f t="shared" si="1055"/>
        <v>35</v>
      </c>
      <c r="AG41" s="5312">
        <f t="shared" si="1056"/>
        <v>21</v>
      </c>
      <c r="AH41" s="5316">
        <f t="shared" si="1060"/>
        <v>56</v>
      </c>
      <c r="AI41" s="5286">
        <f t="shared" si="1057"/>
        <v>120</v>
      </c>
      <c r="AJ41" s="5287">
        <f t="shared" si="1058"/>
        <v>27</v>
      </c>
      <c r="AK41" s="5288">
        <f t="shared" si="1059"/>
        <v>147</v>
      </c>
    </row>
    <row r="42" ht="48.75" customHeight="1">
      <c r="A42" s="5329" t="s">
        <v>461</v>
      </c>
      <c r="B42" s="5311">
        <v>20</v>
      </c>
      <c r="C42" s="5312">
        <v>1</v>
      </c>
      <c r="D42" s="5318">
        <v>21</v>
      </c>
      <c r="E42" s="5313">
        <v>25</v>
      </c>
      <c r="F42" s="5312">
        <v>2</v>
      </c>
      <c r="G42" s="5313">
        <v>27</v>
      </c>
      <c r="H42" s="5311">
        <v>23</v>
      </c>
      <c r="I42" s="5312">
        <v>5</v>
      </c>
      <c r="J42" s="5318">
        <v>28</v>
      </c>
      <c r="K42" s="5313">
        <v>13</v>
      </c>
      <c r="L42" s="5312">
        <v>0</v>
      </c>
      <c r="M42" s="5313">
        <v>13</v>
      </c>
      <c r="N42" s="5311">
        <v>22</v>
      </c>
      <c r="O42" s="5312">
        <v>0</v>
      </c>
      <c r="P42" s="5318">
        <v>22</v>
      </c>
      <c r="Q42" s="5315">
        <v>0</v>
      </c>
      <c r="R42" s="5312">
        <v>0</v>
      </c>
      <c r="S42" s="5316">
        <v>0</v>
      </c>
      <c r="T42" s="5315">
        <f t="shared" si="1052"/>
        <v>103</v>
      </c>
      <c r="U42" s="5312">
        <f t="shared" si="1052"/>
        <v>8</v>
      </c>
      <c r="V42" s="5316">
        <f t="shared" si="1052"/>
        <v>111</v>
      </c>
      <c r="W42" s="5311">
        <v>10</v>
      </c>
      <c r="X42" s="5312">
        <v>1</v>
      </c>
      <c r="Y42" s="5314">
        <v>11</v>
      </c>
      <c r="Z42" s="5311">
        <v>13</v>
      </c>
      <c r="AA42" s="5312">
        <v>0</v>
      </c>
      <c r="AB42" s="5314">
        <v>13</v>
      </c>
      <c r="AC42" s="5311">
        <v>23</v>
      </c>
      <c r="AD42" s="5312">
        <v>1</v>
      </c>
      <c r="AE42" s="5313">
        <v>24</v>
      </c>
      <c r="AF42" s="5315">
        <f t="shared" si="1055"/>
        <v>46</v>
      </c>
      <c r="AG42" s="5312">
        <f t="shared" si="1056"/>
        <v>2</v>
      </c>
      <c r="AH42" s="5316">
        <f t="shared" si="1060"/>
        <v>48</v>
      </c>
      <c r="AI42" s="5286">
        <f t="shared" si="1057"/>
        <v>149</v>
      </c>
      <c r="AJ42" s="5287">
        <f t="shared" si="1058"/>
        <v>10</v>
      </c>
      <c r="AK42" s="5288">
        <f t="shared" si="1059"/>
        <v>159</v>
      </c>
    </row>
    <row r="43" ht="47.25" customHeight="1">
      <c r="A43" s="5371" t="s">
        <v>463</v>
      </c>
      <c r="B43" s="5340">
        <v>0</v>
      </c>
      <c r="C43" s="5372">
        <v>59</v>
      </c>
      <c r="D43" s="5373">
        <v>59</v>
      </c>
      <c r="E43" s="5340">
        <v>0</v>
      </c>
      <c r="F43" s="5372">
        <v>46</v>
      </c>
      <c r="G43" s="5373">
        <v>46</v>
      </c>
      <c r="H43" s="5340">
        <v>0</v>
      </c>
      <c r="I43" s="5372">
        <v>28</v>
      </c>
      <c r="J43" s="5373">
        <v>28</v>
      </c>
      <c r="K43" s="5340">
        <v>0</v>
      </c>
      <c r="L43" s="5372">
        <v>44</v>
      </c>
      <c r="M43" s="5373">
        <v>44</v>
      </c>
      <c r="N43" s="5340">
        <v>0</v>
      </c>
      <c r="O43" s="5372">
        <v>81</v>
      </c>
      <c r="P43" s="5373">
        <v>81</v>
      </c>
      <c r="Q43" s="5337">
        <v>0</v>
      </c>
      <c r="R43" s="5338">
        <v>0</v>
      </c>
      <c r="S43" s="5339">
        <v>0</v>
      </c>
      <c r="T43" s="5336">
        <f t="shared" si="1052"/>
        <v>0</v>
      </c>
      <c r="U43" s="5325">
        <f t="shared" si="1052"/>
        <v>258</v>
      </c>
      <c r="V43" s="5327">
        <f t="shared" si="1052"/>
        <v>258</v>
      </c>
      <c r="W43" s="5322">
        <v>0</v>
      </c>
      <c r="X43" s="5338">
        <v>101</v>
      </c>
      <c r="Y43" s="5324">
        <v>101</v>
      </c>
      <c r="Z43" s="5322">
        <v>0</v>
      </c>
      <c r="AA43" s="5338">
        <v>95</v>
      </c>
      <c r="AB43" s="5324">
        <v>95</v>
      </c>
      <c r="AC43" s="5322">
        <v>0</v>
      </c>
      <c r="AD43" s="5338">
        <v>89</v>
      </c>
      <c r="AE43" s="5323">
        <v>89</v>
      </c>
      <c r="AF43" s="5315">
        <f t="shared" si="1055"/>
        <v>0</v>
      </c>
      <c r="AG43" s="5312">
        <f t="shared" si="1056"/>
        <v>285</v>
      </c>
      <c r="AH43" s="5316">
        <f t="shared" si="1060"/>
        <v>285</v>
      </c>
      <c r="AI43" s="5340">
        <f t="shared" si="1057"/>
        <v>0</v>
      </c>
      <c r="AJ43" s="5287">
        <f t="shared" si="1058"/>
        <v>543</v>
      </c>
      <c r="AK43" s="5342">
        <f t="shared" si="1059"/>
        <v>543</v>
      </c>
    </row>
    <row r="44" ht="39" customHeight="1">
      <c r="A44" s="5343" t="s">
        <v>464</v>
      </c>
      <c r="B44" s="5374">
        <f>SUM(B31:B43)</f>
        <v>169</v>
      </c>
      <c r="C44" s="5374">
        <f t="shared" ref="C44:R44" si="1061">SUM(C31:C43)</f>
        <v>151</v>
      </c>
      <c r="D44" s="5374">
        <f t="shared" si="1061"/>
        <v>320</v>
      </c>
      <c r="E44" s="5374">
        <f t="shared" si="1061"/>
        <v>267</v>
      </c>
      <c r="F44" s="5374">
        <f t="shared" si="1061"/>
        <v>110</v>
      </c>
      <c r="G44" s="5374">
        <f t="shared" si="1061"/>
        <v>377</v>
      </c>
      <c r="H44" s="5374">
        <f t="shared" si="1061"/>
        <v>291</v>
      </c>
      <c r="I44" s="5374">
        <f t="shared" si="1061"/>
        <v>123</v>
      </c>
      <c r="J44" s="5374">
        <f t="shared" si="1061"/>
        <v>414</v>
      </c>
      <c r="K44" s="5374">
        <f t="shared" si="1061"/>
        <v>264</v>
      </c>
      <c r="L44" s="5374">
        <f t="shared" si="1061"/>
        <v>104</v>
      </c>
      <c r="M44" s="5374">
        <f t="shared" si="1061"/>
        <v>368</v>
      </c>
      <c r="N44" s="5374">
        <f t="shared" si="1061"/>
        <v>261</v>
      </c>
      <c r="O44" s="5374">
        <f t="shared" si="1061"/>
        <v>341</v>
      </c>
      <c r="P44" s="5374">
        <f t="shared" si="1061"/>
        <v>602</v>
      </c>
      <c r="Q44" s="5375">
        <f t="shared" si="1061"/>
        <v>0</v>
      </c>
      <c r="R44" s="5375">
        <f t="shared" si="1061"/>
        <v>0</v>
      </c>
      <c r="S44" s="5375">
        <f>SUM(S31:S43)</f>
        <v>0</v>
      </c>
      <c r="T44" s="5374">
        <f>SUM(T31:T43)</f>
        <v>1252</v>
      </c>
      <c r="U44" s="5374">
        <f>SUM(U31:U43)</f>
        <v>829</v>
      </c>
      <c r="V44" s="5376">
        <f>SUM(V31:V43)</f>
        <v>2081</v>
      </c>
      <c r="W44" s="5374">
        <f>SUM(W31:W43)</f>
        <v>115</v>
      </c>
      <c r="X44" s="5374">
        <f t="shared" ref="X44:AF44" si="1062">SUM(X31:X43)</f>
        <v>303</v>
      </c>
      <c r="Y44" s="5374">
        <f t="shared" si="1062"/>
        <v>418</v>
      </c>
      <c r="Z44" s="5374">
        <f t="shared" si="1062"/>
        <v>154</v>
      </c>
      <c r="AA44" s="5374">
        <f t="shared" si="1062"/>
        <v>252</v>
      </c>
      <c r="AB44" s="5377">
        <f t="shared" si="1062"/>
        <v>406</v>
      </c>
      <c r="AC44" s="5374">
        <f t="shared" si="1062"/>
        <v>163</v>
      </c>
      <c r="AD44" s="5374">
        <f t="shared" si="1062"/>
        <v>349</v>
      </c>
      <c r="AE44" s="5376">
        <f t="shared" si="1062"/>
        <v>512</v>
      </c>
      <c r="AF44" s="5376">
        <f t="shared" si="1062"/>
        <v>432</v>
      </c>
      <c r="AG44" s="5376">
        <f>SUM(AG31:AG43)</f>
        <v>904</v>
      </c>
      <c r="AH44" s="5376">
        <f>SUM(AH31:AH43)</f>
        <v>1336</v>
      </c>
      <c r="AI44" s="5376">
        <f>SUM(AI31:AI43)</f>
        <v>1684</v>
      </c>
      <c r="AJ44" s="5378">
        <f t="shared" si="1058"/>
        <v>1733</v>
      </c>
      <c r="AK44" s="5379">
        <f t="shared" si="1059"/>
        <v>3417</v>
      </c>
    </row>
    <row r="45" s="5241" customFormat="1" ht="22.5" customHeight="1">
      <c r="A45" s="5380"/>
      <c r="B45" s="5381"/>
      <c r="C45" s="5381"/>
      <c r="D45" s="5381"/>
      <c r="E45" s="5381"/>
      <c r="F45" s="5381"/>
      <c r="G45" s="5381"/>
      <c r="H45" s="5381"/>
      <c r="I45" s="5381"/>
      <c r="J45" s="5381"/>
      <c r="K45" s="5381"/>
      <c r="L45" s="5381"/>
      <c r="M45" s="5381"/>
      <c r="N45" s="5381"/>
      <c r="O45" s="5381"/>
      <c r="P45" s="5381"/>
      <c r="Q45" s="5382"/>
      <c r="R45" s="5382"/>
      <c r="S45" s="5382"/>
      <c r="T45" s="5381"/>
      <c r="U45" s="5381"/>
      <c r="V45" s="5381"/>
      <c r="W45" s="5381"/>
      <c r="X45" s="5381"/>
      <c r="Y45" s="5381"/>
      <c r="Z45" s="5381"/>
      <c r="AA45" s="5381"/>
      <c r="AB45" s="5381"/>
      <c r="AC45" s="5381"/>
      <c r="AD45" s="5381"/>
      <c r="AE45" s="5381"/>
      <c r="AF45" s="5382"/>
      <c r="AG45" s="5382"/>
      <c r="AH45" s="5382"/>
    </row>
    <row r="46" ht="35.25" customHeight="1">
      <c r="A46" s="5355" t="s">
        <v>471</v>
      </c>
      <c r="B46" s="5355"/>
      <c r="C46" s="5355"/>
      <c r="D46" s="5355"/>
      <c r="E46" s="5355"/>
      <c r="F46" s="5355"/>
      <c r="G46" s="5355"/>
      <c r="H46" s="5355"/>
      <c r="I46" s="5355"/>
      <c r="J46" s="5355"/>
      <c r="K46" s="5355"/>
      <c r="L46" s="5355"/>
      <c r="M46" s="5355"/>
      <c r="N46" s="5355"/>
      <c r="O46" s="5355"/>
      <c r="P46" s="5355"/>
      <c r="Q46" s="5355"/>
      <c r="R46" s="5355"/>
      <c r="S46" s="5355"/>
      <c r="T46" s="5355"/>
      <c r="U46" s="5355"/>
      <c r="V46" s="5355"/>
    </row>
    <row r="47" ht="27" customHeight="1">
      <c r="A47" s="5383" t="s">
        <v>472</v>
      </c>
      <c r="B47" s="5252" t="s">
        <v>36</v>
      </c>
      <c r="C47" s="5253"/>
      <c r="D47" s="5254"/>
      <c r="E47" s="5384" t="s">
        <v>37</v>
      </c>
      <c r="F47" s="5385"/>
      <c r="G47" s="5386"/>
      <c r="H47" s="5252" t="s">
        <v>45</v>
      </c>
      <c r="I47" s="5253"/>
      <c r="J47" s="5254"/>
      <c r="K47" s="5252" t="s">
        <v>221</v>
      </c>
      <c r="L47" s="5253"/>
      <c r="M47" s="5254"/>
      <c r="N47" s="5252" t="s">
        <v>225</v>
      </c>
      <c r="O47" s="5253"/>
      <c r="P47" s="5254"/>
      <c r="Q47" s="5252" t="s">
        <v>473</v>
      </c>
      <c r="R47" s="5253"/>
      <c r="S47" s="5254"/>
      <c r="T47" s="5387" t="s">
        <v>450</v>
      </c>
      <c r="U47" s="5388"/>
      <c r="V47" s="5389"/>
      <c r="W47" s="5390"/>
      <c r="X47" s="5390"/>
      <c r="Y47" s="5390"/>
      <c r="Z47" s="5390"/>
      <c r="AA47" s="5390"/>
    </row>
    <row r="48" ht="25.5" customHeight="1">
      <c r="A48" s="5391"/>
      <c r="B48" s="5392"/>
      <c r="C48" s="5393"/>
      <c r="D48" s="5394"/>
      <c r="E48" s="5392"/>
      <c r="F48" s="5393"/>
      <c r="G48" s="5394"/>
      <c r="H48" s="5392"/>
      <c r="I48" s="5393"/>
      <c r="J48" s="5394"/>
      <c r="K48" s="5392"/>
      <c r="L48" s="5393"/>
      <c r="M48" s="5394"/>
      <c r="N48" s="5392"/>
      <c r="O48" s="5393"/>
      <c r="P48" s="5394"/>
      <c r="Q48" s="5392"/>
      <c r="R48" s="5393"/>
      <c r="S48" s="5394"/>
      <c r="T48" s="5395" t="s">
        <v>474</v>
      </c>
      <c r="U48" s="5396"/>
      <c r="V48" s="5397"/>
      <c r="W48" s="5398"/>
      <c r="X48" s="5398"/>
      <c r="Y48" s="5398"/>
      <c r="Z48" s="5398"/>
      <c r="AA48" s="5398"/>
    </row>
    <row r="49" ht="83.25" customHeight="1">
      <c r="A49" s="5391"/>
      <c r="B49" s="5268" t="s">
        <v>449</v>
      </c>
      <c r="C49" s="5269" t="s">
        <v>10</v>
      </c>
      <c r="D49" s="5270" t="s">
        <v>450</v>
      </c>
      <c r="E49" s="5271" t="s">
        <v>449</v>
      </c>
      <c r="F49" s="5272" t="s">
        <v>10</v>
      </c>
      <c r="G49" s="5270" t="s">
        <v>450</v>
      </c>
      <c r="H49" s="5268" t="s">
        <v>449</v>
      </c>
      <c r="I49" s="5269" t="s">
        <v>10</v>
      </c>
      <c r="J49" s="5273" t="s">
        <v>450</v>
      </c>
      <c r="K49" s="5271" t="s">
        <v>449</v>
      </c>
      <c r="L49" s="5272" t="s">
        <v>10</v>
      </c>
      <c r="M49" s="5270" t="s">
        <v>450</v>
      </c>
      <c r="N49" s="5268" t="s">
        <v>449</v>
      </c>
      <c r="O49" s="5269" t="s">
        <v>10</v>
      </c>
      <c r="P49" s="5270" t="s">
        <v>450</v>
      </c>
      <c r="Q49" s="5268" t="s">
        <v>449</v>
      </c>
      <c r="R49" s="5269" t="s">
        <v>10</v>
      </c>
      <c r="S49" s="5270" t="s">
        <v>450</v>
      </c>
      <c r="T49" s="5271" t="s">
        <v>449</v>
      </c>
      <c r="U49" s="5272" t="s">
        <v>10</v>
      </c>
      <c r="V49" s="5274" t="s">
        <v>450</v>
      </c>
      <c r="W49" s="5399"/>
      <c r="X49" s="5399"/>
      <c r="Y49" s="5399"/>
      <c r="Z49" s="5399"/>
      <c r="AD49" s="5319" t="s">
        <v>43</v>
      </c>
    </row>
    <row r="50" ht="48" customHeight="1">
      <c r="A50" s="5400" t="s">
        <v>357</v>
      </c>
      <c r="B50" s="5284">
        <v>14</v>
      </c>
      <c r="C50" s="5278">
        <v>24</v>
      </c>
      <c r="D50" s="5401">
        <v>38</v>
      </c>
      <c r="E50" s="5284">
        <v>24</v>
      </c>
      <c r="F50" s="5278">
        <v>9</v>
      </c>
      <c r="G50" s="5285">
        <v>33</v>
      </c>
      <c r="H50" s="5279">
        <v>17</v>
      </c>
      <c r="I50" s="5278">
        <v>5</v>
      </c>
      <c r="J50" s="5401">
        <v>22</v>
      </c>
      <c r="K50" s="5284">
        <v>25</v>
      </c>
      <c r="L50" s="5278">
        <v>6</v>
      </c>
      <c r="M50" s="5285">
        <v>31</v>
      </c>
      <c r="N50" s="5279">
        <v>24</v>
      </c>
      <c r="O50" s="5278">
        <v>2</v>
      </c>
      <c r="P50" s="5401">
        <v>26</v>
      </c>
      <c r="Q50" s="5284">
        <v>23</v>
      </c>
      <c r="R50" s="5278">
        <v>0</v>
      </c>
      <c r="S50" s="5285">
        <v>23</v>
      </c>
      <c r="T50" s="5281">
        <f t="shared" ref="T50:T54" si="1063">B50+E50+K50+H50+N50+Q50</f>
        <v>127</v>
      </c>
      <c r="U50" s="5282">
        <f t="shared" ref="T50:V56" si="1064">C50+F50+L50+I50+O50+R50</f>
        <v>46</v>
      </c>
      <c r="V50" s="5283">
        <f t="shared" si="1064"/>
        <v>173</v>
      </c>
      <c r="W50" s="5402"/>
      <c r="X50" s="5403"/>
      <c r="Y50" s="5402"/>
      <c r="Z50" s="5404"/>
      <c r="AA50" s="5402"/>
      <c r="AC50" s="5319" t="s">
        <v>43</v>
      </c>
    </row>
    <row r="51" ht="34.5" customHeight="1">
      <c r="A51" s="5290" t="s">
        <v>453</v>
      </c>
      <c r="B51" s="5405">
        <v>0</v>
      </c>
      <c r="C51" s="5287">
        <v>7</v>
      </c>
      <c r="D51" s="5406">
        <v>7</v>
      </c>
      <c r="E51" s="5405">
        <v>0</v>
      </c>
      <c r="F51" s="5287">
        <v>0</v>
      </c>
      <c r="G51" s="5288">
        <v>0</v>
      </c>
      <c r="H51" s="5304">
        <v>0</v>
      </c>
      <c r="I51" s="5287">
        <v>0</v>
      </c>
      <c r="J51" s="5406">
        <v>0</v>
      </c>
      <c r="K51" s="5405">
        <v>0</v>
      </c>
      <c r="L51" s="5287">
        <v>0</v>
      </c>
      <c r="M51" s="5288">
        <v>0</v>
      </c>
      <c r="N51" s="5304">
        <v>0</v>
      </c>
      <c r="O51" s="5287">
        <v>0</v>
      </c>
      <c r="P51" s="5406">
        <v>0</v>
      </c>
      <c r="Q51" s="5405">
        <v>0</v>
      </c>
      <c r="R51" s="5287">
        <v>0</v>
      </c>
      <c r="S51" s="5288">
        <v>0</v>
      </c>
      <c r="T51" s="5315">
        <f t="shared" si="1063"/>
        <v>0</v>
      </c>
      <c r="U51" s="5312">
        <f t="shared" si="1064"/>
        <v>7</v>
      </c>
      <c r="V51" s="5316">
        <f t="shared" ref="V51:V54" si="1065">D51+G51+M51+J51+P51+S51</f>
        <v>7</v>
      </c>
      <c r="W51" s="5402"/>
      <c r="X51" s="5403"/>
      <c r="Y51" s="5402"/>
      <c r="Z51" s="5404"/>
      <c r="AA51" s="5402"/>
      <c r="AC51" s="5319"/>
    </row>
    <row r="52" ht="34.5" customHeight="1">
      <c r="A52" s="5310" t="s">
        <v>256</v>
      </c>
      <c r="B52" s="5405">
        <v>18</v>
      </c>
      <c r="C52" s="5287">
        <v>9</v>
      </c>
      <c r="D52" s="5406">
        <v>27</v>
      </c>
      <c r="E52" s="5405">
        <v>0</v>
      </c>
      <c r="F52" s="5287">
        <v>0</v>
      </c>
      <c r="G52" s="5288">
        <v>0</v>
      </c>
      <c r="H52" s="5304">
        <v>0</v>
      </c>
      <c r="I52" s="5287">
        <v>0</v>
      </c>
      <c r="J52" s="5406">
        <v>0</v>
      </c>
      <c r="K52" s="5405">
        <v>0</v>
      </c>
      <c r="L52" s="5287">
        <v>0</v>
      </c>
      <c r="M52" s="5288">
        <v>0</v>
      </c>
      <c r="N52" s="5304">
        <v>0</v>
      </c>
      <c r="O52" s="5287">
        <v>0</v>
      </c>
      <c r="P52" s="5406">
        <v>0</v>
      </c>
      <c r="Q52" s="5405">
        <v>0</v>
      </c>
      <c r="R52" s="5287">
        <v>0</v>
      </c>
      <c r="S52" s="5288">
        <v>0</v>
      </c>
      <c r="T52" s="5315">
        <f t="shared" si="1063"/>
        <v>18</v>
      </c>
      <c r="U52" s="5312">
        <f t="shared" si="1064"/>
        <v>9</v>
      </c>
      <c r="V52" s="5316">
        <f t="shared" si="1065"/>
        <v>27</v>
      </c>
      <c r="W52" s="5402"/>
      <c r="X52" s="5403"/>
      <c r="Y52" s="5407"/>
      <c r="Z52" s="5404"/>
      <c r="AA52" s="5402"/>
      <c r="AC52" s="5319"/>
    </row>
    <row r="53" ht="49.5" customHeight="1">
      <c r="A53" s="5303" t="s">
        <v>454</v>
      </c>
      <c r="B53" s="5405">
        <v>32</v>
      </c>
      <c r="C53" s="5287">
        <v>12</v>
      </c>
      <c r="D53" s="5406">
        <v>44</v>
      </c>
      <c r="E53" s="5405">
        <v>30</v>
      </c>
      <c r="F53" s="5287">
        <v>7</v>
      </c>
      <c r="G53" s="5406">
        <v>37</v>
      </c>
      <c r="H53" s="5405">
        <v>30</v>
      </c>
      <c r="I53" s="5287">
        <v>3</v>
      </c>
      <c r="J53" s="5288">
        <v>33</v>
      </c>
      <c r="K53" s="5304">
        <v>27</v>
      </c>
      <c r="L53" s="5287">
        <v>6</v>
      </c>
      <c r="M53" s="5406">
        <v>33</v>
      </c>
      <c r="N53" s="5405">
        <v>32</v>
      </c>
      <c r="O53" s="5287">
        <v>13</v>
      </c>
      <c r="P53" s="5288">
        <v>45</v>
      </c>
      <c r="Q53" s="5405">
        <v>0</v>
      </c>
      <c r="R53" s="5287">
        <v>0</v>
      </c>
      <c r="S53" s="5288">
        <v>0</v>
      </c>
      <c r="T53" s="5315">
        <f t="shared" si="1063"/>
        <v>151</v>
      </c>
      <c r="U53" s="5312">
        <f t="shared" si="1064"/>
        <v>41</v>
      </c>
      <c r="V53" s="5316">
        <f t="shared" si="1065"/>
        <v>192</v>
      </c>
      <c r="W53" s="5402"/>
      <c r="X53" s="5408"/>
      <c r="Y53" s="5402"/>
      <c r="Z53" s="5403"/>
      <c r="AA53" s="5402"/>
    </row>
    <row r="54" ht="54" customHeight="1">
      <c r="A54" s="5321" t="s">
        <v>0</v>
      </c>
      <c r="B54" s="5315">
        <v>428</v>
      </c>
      <c r="C54" s="5312">
        <v>818</v>
      </c>
      <c r="D54" s="5317">
        <v>1246</v>
      </c>
      <c r="E54" s="5315">
        <v>447</v>
      </c>
      <c r="F54" s="5312">
        <v>480</v>
      </c>
      <c r="G54" s="5316">
        <v>927</v>
      </c>
      <c r="H54" s="5314">
        <v>464</v>
      </c>
      <c r="I54" s="5312">
        <v>567</v>
      </c>
      <c r="J54" s="5317">
        <v>1031</v>
      </c>
      <c r="K54" s="5315">
        <v>417</v>
      </c>
      <c r="L54" s="5312">
        <v>942</v>
      </c>
      <c r="M54" s="5316">
        <v>1359</v>
      </c>
      <c r="N54" s="5314">
        <v>379</v>
      </c>
      <c r="O54" s="5312">
        <v>537</v>
      </c>
      <c r="P54" s="5317">
        <v>916</v>
      </c>
      <c r="Q54" s="5315">
        <v>378</v>
      </c>
      <c r="R54" s="5312">
        <v>315</v>
      </c>
      <c r="S54" s="5316">
        <v>693</v>
      </c>
      <c r="T54" s="5312">
        <f t="shared" si="1063"/>
        <v>2513</v>
      </c>
      <c r="U54" s="5312">
        <f t="shared" si="1064"/>
        <v>3659</v>
      </c>
      <c r="V54" s="5316">
        <f t="shared" si="1065"/>
        <v>6172</v>
      </c>
      <c r="W54" s="5402"/>
      <c r="X54" s="5404"/>
      <c r="Y54" s="5407"/>
      <c r="Z54" s="5407"/>
      <c r="AA54" s="5407"/>
      <c r="AB54" s="5407"/>
    </row>
    <row r="55" ht="47.25" customHeight="1">
      <c r="A55" s="5409" t="s">
        <v>475</v>
      </c>
      <c r="B55" s="5315">
        <v>31</v>
      </c>
      <c r="C55" s="5312">
        <v>1</v>
      </c>
      <c r="D55" s="5317">
        <v>32</v>
      </c>
      <c r="E55" s="5315">
        <v>28</v>
      </c>
      <c r="F55" s="5312">
        <v>0</v>
      </c>
      <c r="G55" s="5316">
        <v>28</v>
      </c>
      <c r="H55" s="5314">
        <v>24</v>
      </c>
      <c r="I55" s="5312">
        <v>1</v>
      </c>
      <c r="J55" s="5317">
        <v>25</v>
      </c>
      <c r="K55" s="5315">
        <v>22</v>
      </c>
      <c r="L55" s="5312">
        <v>0</v>
      </c>
      <c r="M55" s="5316">
        <v>22</v>
      </c>
      <c r="N55" s="5314">
        <v>19</v>
      </c>
      <c r="O55" s="5312">
        <v>0</v>
      </c>
      <c r="P55" s="5317">
        <v>19</v>
      </c>
      <c r="Q55" s="5315">
        <v>6</v>
      </c>
      <c r="R55" s="5312">
        <v>0</v>
      </c>
      <c r="S55" s="5316">
        <v>6</v>
      </c>
      <c r="T55" s="5315">
        <f t="shared" si="1064"/>
        <v>130</v>
      </c>
      <c r="U55" s="5312">
        <f t="shared" si="1064"/>
        <v>2</v>
      </c>
      <c r="V55" s="5316">
        <f t="shared" si="1064"/>
        <v>132</v>
      </c>
      <c r="W55" s="5402"/>
      <c r="X55" s="5402"/>
      <c r="Y55" s="5407"/>
      <c r="Z55" s="5404"/>
      <c r="AA55" s="5402"/>
    </row>
    <row r="56" ht="37.5" customHeight="1">
      <c r="A56" s="5310" t="s">
        <v>456</v>
      </c>
      <c r="B56" s="5337">
        <v>59</v>
      </c>
      <c r="C56" s="5338">
        <v>2</v>
      </c>
      <c r="D56" s="5410">
        <v>61</v>
      </c>
      <c r="E56" s="5337">
        <v>60</v>
      </c>
      <c r="F56" s="5338">
        <v>0</v>
      </c>
      <c r="G56" s="5339">
        <v>60</v>
      </c>
      <c r="H56" s="5411">
        <v>44</v>
      </c>
      <c r="I56" s="5338">
        <v>0</v>
      </c>
      <c r="J56" s="5410">
        <v>44</v>
      </c>
      <c r="K56" s="5337">
        <v>55</v>
      </c>
      <c r="L56" s="5338">
        <v>2</v>
      </c>
      <c r="M56" s="5339">
        <v>57</v>
      </c>
      <c r="N56" s="5411">
        <v>73</v>
      </c>
      <c r="O56" s="5338">
        <v>1</v>
      </c>
      <c r="P56" s="5410">
        <v>74</v>
      </c>
      <c r="Q56" s="5337">
        <v>0</v>
      </c>
      <c r="R56" s="5338">
        <v>0</v>
      </c>
      <c r="S56" s="5327">
        <v>0</v>
      </c>
      <c r="T56" s="5336">
        <f t="shared" si="1064"/>
        <v>291</v>
      </c>
      <c r="U56" s="5312">
        <f t="shared" si="1064"/>
        <v>5</v>
      </c>
      <c r="V56" s="5327">
        <f t="shared" si="1064"/>
        <v>296</v>
      </c>
      <c r="W56" s="5402"/>
      <c r="X56" s="5402"/>
      <c r="Y56" s="5407"/>
      <c r="Z56" s="5402"/>
      <c r="AA56" s="5402"/>
    </row>
    <row r="57" ht="38.25" customHeight="1">
      <c r="A57" s="5343" t="s">
        <v>464</v>
      </c>
      <c r="B57" s="5375">
        <f t="shared" ref="B57:U57" si="1066">SUM(B50:B56)</f>
        <v>582</v>
      </c>
      <c r="C57" s="5412">
        <f t="shared" si="1066"/>
        <v>873</v>
      </c>
      <c r="D57" s="5413">
        <f t="shared" si="1066"/>
        <v>1455</v>
      </c>
      <c r="E57" s="5375">
        <f t="shared" si="1066"/>
        <v>589</v>
      </c>
      <c r="F57" s="5412">
        <f t="shared" si="1066"/>
        <v>496</v>
      </c>
      <c r="G57" s="5414">
        <f t="shared" si="1066"/>
        <v>1085</v>
      </c>
      <c r="H57" s="5415">
        <f t="shared" si="1066"/>
        <v>579</v>
      </c>
      <c r="I57" s="5412">
        <f t="shared" si="1066"/>
        <v>576</v>
      </c>
      <c r="J57" s="5413">
        <f t="shared" si="1066"/>
        <v>1155</v>
      </c>
      <c r="K57" s="5375">
        <f t="shared" si="1066"/>
        <v>546</v>
      </c>
      <c r="L57" s="5375">
        <f t="shared" si="1066"/>
        <v>956</v>
      </c>
      <c r="M57" s="5414">
        <f t="shared" si="1066"/>
        <v>1502</v>
      </c>
      <c r="N57" s="5415">
        <f t="shared" si="1066"/>
        <v>527</v>
      </c>
      <c r="O57" s="5412">
        <f t="shared" si="1066"/>
        <v>553</v>
      </c>
      <c r="P57" s="5413">
        <f t="shared" si="1066"/>
        <v>1080</v>
      </c>
      <c r="Q57" s="5375">
        <f t="shared" si="1066"/>
        <v>407</v>
      </c>
      <c r="R57" s="5412">
        <f t="shared" si="1066"/>
        <v>315</v>
      </c>
      <c r="S57" s="5379">
        <f t="shared" si="1066"/>
        <v>722</v>
      </c>
      <c r="T57" s="5374">
        <f>SUM(T50:T56)</f>
        <v>3230</v>
      </c>
      <c r="U57" s="5378">
        <f t="shared" si="1066"/>
        <v>3769</v>
      </c>
      <c r="V57" s="5379">
        <f>SUM(V50:V56)</f>
        <v>6999</v>
      </c>
      <c r="W57" s="5416"/>
      <c r="X57" s="5417"/>
      <c r="Y57" s="5418"/>
      <c r="Z57" s="5402"/>
      <c r="AA57" s="5402"/>
      <c r="AB57" s="5241"/>
    </row>
    <row r="58" ht="20.25" customHeight="1">
      <c r="A58" s="5419"/>
      <c r="B58" s="5352"/>
      <c r="C58" s="5352"/>
      <c r="D58" s="5352"/>
      <c r="E58" s="5352"/>
      <c r="F58" s="5352"/>
      <c r="G58" s="5352"/>
      <c r="H58" s="5352"/>
      <c r="I58" s="5352"/>
      <c r="J58" s="5352"/>
      <c r="K58" s="5352"/>
      <c r="L58" s="5352"/>
      <c r="M58" s="5352"/>
      <c r="N58" s="5352"/>
      <c r="O58" s="5352"/>
      <c r="P58" s="5352"/>
      <c r="Q58" s="5352"/>
      <c r="R58" s="5352"/>
      <c r="S58" s="5352"/>
      <c r="T58" s="5352"/>
      <c r="U58" s="5352"/>
      <c r="V58" s="5352"/>
      <c r="W58" s="5416"/>
      <c r="X58" s="5416"/>
      <c r="Y58" s="5418"/>
      <c r="Z58" s="5402"/>
      <c r="AA58" s="5402"/>
      <c r="AB58" s="5241"/>
    </row>
    <row r="59" ht="38.25" customHeight="1">
      <c r="A59" s="5355" t="s">
        <v>476</v>
      </c>
      <c r="B59" s="5355"/>
      <c r="C59" s="5355"/>
      <c r="D59" s="5355"/>
      <c r="E59" s="5355"/>
      <c r="F59" s="5355"/>
      <c r="G59" s="5355"/>
      <c r="H59" s="5355"/>
      <c r="I59" s="5355"/>
      <c r="J59" s="5355"/>
      <c r="K59" s="5355"/>
      <c r="L59" s="5355"/>
      <c r="M59" s="5355"/>
      <c r="N59" s="5355"/>
      <c r="O59" s="5355"/>
      <c r="P59" s="5355"/>
      <c r="Q59" s="5355"/>
      <c r="R59" s="5355"/>
      <c r="S59" s="5355"/>
      <c r="T59" s="5355"/>
      <c r="U59" s="5355"/>
      <c r="V59" s="5355"/>
      <c r="W59" s="5416"/>
      <c r="X59" s="5416"/>
      <c r="Y59" s="5416"/>
      <c r="Z59" s="5402"/>
      <c r="AA59" s="5402"/>
      <c r="AB59" s="5241"/>
    </row>
    <row r="60" ht="27.75" customHeight="1">
      <c r="A60" s="5420" t="s">
        <v>440</v>
      </c>
      <c r="B60" s="5421" t="s">
        <v>36</v>
      </c>
      <c r="C60" s="5422"/>
      <c r="D60" s="5423"/>
      <c r="E60" s="5424" t="s">
        <v>37</v>
      </c>
      <c r="F60" s="5425"/>
      <c r="G60" s="5426"/>
      <c r="H60" s="5421" t="s">
        <v>45</v>
      </c>
      <c r="I60" s="5422"/>
      <c r="J60" s="5423"/>
      <c r="K60" s="5421" t="s">
        <v>221</v>
      </c>
      <c r="L60" s="5422"/>
      <c r="M60" s="5423"/>
      <c r="N60" s="5421" t="s">
        <v>225</v>
      </c>
      <c r="O60" s="5422"/>
      <c r="P60" s="5423"/>
      <c r="Q60" s="5421" t="s">
        <v>473</v>
      </c>
      <c r="R60" s="5422"/>
      <c r="S60" s="5423"/>
      <c r="T60" s="5387" t="s">
        <v>450</v>
      </c>
      <c r="U60" s="5388"/>
      <c r="V60" s="5389"/>
      <c r="W60" s="5416"/>
      <c r="X60" s="5416"/>
      <c r="Y60" s="5416"/>
      <c r="Z60" s="5402"/>
      <c r="AA60" s="5402"/>
      <c r="AB60" s="5319" t="s">
        <v>43</v>
      </c>
    </row>
    <row r="61" ht="86.25" customHeight="1">
      <c r="A61" s="5427"/>
      <c r="B61" s="5271" t="s">
        <v>449</v>
      </c>
      <c r="C61" s="5428" t="s">
        <v>10</v>
      </c>
      <c r="D61" s="5274" t="s">
        <v>450</v>
      </c>
      <c r="E61" s="5271" t="s">
        <v>449</v>
      </c>
      <c r="F61" s="5428" t="s">
        <v>10</v>
      </c>
      <c r="G61" s="5274" t="s">
        <v>450</v>
      </c>
      <c r="H61" s="5271" t="s">
        <v>449</v>
      </c>
      <c r="I61" s="5428" t="s">
        <v>10</v>
      </c>
      <c r="J61" s="5274" t="s">
        <v>450</v>
      </c>
      <c r="K61" s="5271" t="s">
        <v>449</v>
      </c>
      <c r="L61" s="5428" t="s">
        <v>10</v>
      </c>
      <c r="M61" s="5274" t="s">
        <v>450</v>
      </c>
      <c r="N61" s="5271" t="s">
        <v>449</v>
      </c>
      <c r="O61" s="5428" t="s">
        <v>10</v>
      </c>
      <c r="P61" s="5274" t="s">
        <v>450</v>
      </c>
      <c r="Q61" s="5271" t="s">
        <v>449</v>
      </c>
      <c r="R61" s="5428" t="s">
        <v>10</v>
      </c>
      <c r="S61" s="5274" t="s">
        <v>450</v>
      </c>
      <c r="T61" s="5429" t="s">
        <v>449</v>
      </c>
      <c r="U61" s="5430" t="s">
        <v>477</v>
      </c>
      <c r="V61" s="5431" t="s">
        <v>450</v>
      </c>
      <c r="W61" s="5416"/>
      <c r="X61" s="5416"/>
      <c r="Y61" s="5416"/>
      <c r="Z61" s="5402"/>
      <c r="AA61" s="5402"/>
      <c r="AB61" s="5241"/>
    </row>
    <row r="62" ht="77.25" customHeight="1">
      <c r="A62" s="5432" t="s">
        <v>478</v>
      </c>
      <c r="B62" s="5433">
        <v>0</v>
      </c>
      <c r="C62" s="5434">
        <v>17</v>
      </c>
      <c r="D62" s="5435">
        <v>17</v>
      </c>
      <c r="E62" s="5433">
        <v>0</v>
      </c>
      <c r="F62" s="5434">
        <v>15</v>
      </c>
      <c r="G62" s="5435">
        <v>15</v>
      </c>
      <c r="H62" s="5433">
        <v>0</v>
      </c>
      <c r="I62" s="5434">
        <v>0</v>
      </c>
      <c r="J62" s="5436">
        <v>0</v>
      </c>
      <c r="K62" s="5433">
        <v>0</v>
      </c>
      <c r="L62" s="5434">
        <v>0</v>
      </c>
      <c r="M62" s="5436">
        <v>0</v>
      </c>
      <c r="N62" s="5437">
        <v>0</v>
      </c>
      <c r="O62" s="5434">
        <v>0</v>
      </c>
      <c r="P62" s="5435">
        <v>0</v>
      </c>
      <c r="Q62" s="5433">
        <v>0</v>
      </c>
      <c r="R62" s="5434">
        <v>0</v>
      </c>
      <c r="S62" s="5435">
        <v>0</v>
      </c>
      <c r="T62" s="5433">
        <f>B62+E62+K62+H62+N62+Q62</f>
        <v>0</v>
      </c>
      <c r="U62" s="5434">
        <f>C62+F62+L62+I62+O62+R62</f>
        <v>32</v>
      </c>
      <c r="V62" s="5436">
        <f>D62+G62+M62+J62+P62+S62</f>
        <v>32</v>
      </c>
      <c r="W62" s="5438"/>
      <c r="X62" s="5438"/>
      <c r="Y62" s="5438"/>
      <c r="Z62" s="5439"/>
      <c r="AA62" s="5439"/>
      <c r="AB62" s="5440"/>
      <c r="AC62" s="5440"/>
      <c r="AD62" s="5440"/>
      <c r="AE62" s="5440"/>
    </row>
    <row r="63" ht="33" customHeight="1">
      <c r="A63" s="5441" t="s">
        <v>464</v>
      </c>
      <c r="B63" s="5442">
        <f t="shared" ref="B63:V68" si="1067">SUM(B62:B62)</f>
        <v>0</v>
      </c>
      <c r="C63" s="5443">
        <f t="shared" si="1067"/>
        <v>17</v>
      </c>
      <c r="D63" s="5444">
        <f t="shared" si="1067"/>
        <v>17</v>
      </c>
      <c r="E63" s="5442">
        <f t="shared" si="1067"/>
        <v>0</v>
      </c>
      <c r="F63" s="5443">
        <f t="shared" si="1067"/>
        <v>15</v>
      </c>
      <c r="G63" s="5445">
        <f t="shared" si="1067"/>
        <v>15</v>
      </c>
      <c r="H63" s="5446">
        <f t="shared" si="1067"/>
        <v>0</v>
      </c>
      <c r="I63" s="5443">
        <f t="shared" si="1067"/>
        <v>0</v>
      </c>
      <c r="J63" s="5443">
        <f t="shared" si="1067"/>
        <v>0</v>
      </c>
      <c r="K63" s="5344">
        <f t="shared" ref="K63:P68" si="1068">SUM(K62:K62)</f>
        <v>0</v>
      </c>
      <c r="L63" s="5443">
        <f t="shared" si="1068"/>
        <v>0</v>
      </c>
      <c r="M63" s="5444">
        <f t="shared" si="1068"/>
        <v>0</v>
      </c>
      <c r="N63" s="5442">
        <f t="shared" si="1068"/>
        <v>0</v>
      </c>
      <c r="O63" s="5443">
        <f t="shared" si="1068"/>
        <v>0</v>
      </c>
      <c r="P63" s="5445">
        <f t="shared" si="1068"/>
        <v>0</v>
      </c>
      <c r="Q63" s="5446">
        <v>0</v>
      </c>
      <c r="R63" s="5443">
        <v>0</v>
      </c>
      <c r="S63" s="5444">
        <v>0</v>
      </c>
      <c r="T63" s="5344">
        <f t="shared" si="1067"/>
        <v>0</v>
      </c>
      <c r="U63" s="5344">
        <f t="shared" si="1067"/>
        <v>32</v>
      </c>
      <c r="V63" s="5346">
        <f t="shared" si="1067"/>
        <v>32</v>
      </c>
      <c r="W63" s="5447"/>
      <c r="X63" s="5447"/>
      <c r="Y63" s="5447"/>
      <c r="Z63" s="5447"/>
      <c r="AA63" s="5447"/>
      <c r="AB63" s="5440"/>
      <c r="AC63" s="5440"/>
      <c r="AD63" s="5440"/>
      <c r="AE63" s="5440"/>
    </row>
    <row r="64" ht="38.25" customHeight="1">
      <c r="A64" s="5355" t="s">
        <v>479</v>
      </c>
      <c r="B64" s="5355"/>
      <c r="C64" s="5355"/>
      <c r="D64" s="5355"/>
      <c r="E64" s="5355"/>
      <c r="F64" s="5355"/>
      <c r="G64" s="5355"/>
      <c r="H64" s="5355"/>
      <c r="I64" s="5355"/>
      <c r="J64" s="5355"/>
      <c r="K64" s="5355"/>
      <c r="L64" s="5355"/>
      <c r="M64" s="5355"/>
      <c r="N64" s="5355"/>
      <c r="O64" s="5355"/>
      <c r="P64" s="5355"/>
      <c r="Q64" s="5355"/>
      <c r="R64" s="5355"/>
      <c r="S64" s="5355"/>
      <c r="T64" s="5355"/>
      <c r="U64" s="5355"/>
      <c r="V64" s="5355"/>
      <c r="W64" s="5416"/>
      <c r="X64" s="5416"/>
      <c r="Y64" s="5416"/>
      <c r="Z64" s="5402"/>
      <c r="AA64" s="5402"/>
      <c r="AB64" s="5241"/>
    </row>
    <row r="65" ht="27.75" customHeight="1">
      <c r="A65" s="5420" t="s">
        <v>440</v>
      </c>
      <c r="B65" s="5421" t="s">
        <v>36</v>
      </c>
      <c r="C65" s="5422"/>
      <c r="D65" s="5423"/>
      <c r="E65" s="5424" t="s">
        <v>37</v>
      </c>
      <c r="F65" s="5425"/>
      <c r="G65" s="5426"/>
      <c r="H65" s="5421" t="s">
        <v>45</v>
      </c>
      <c r="I65" s="5422"/>
      <c r="J65" s="5423"/>
      <c r="K65" s="5421" t="s">
        <v>221</v>
      </c>
      <c r="L65" s="5422"/>
      <c r="M65" s="5423"/>
      <c r="N65" s="5421" t="s">
        <v>225</v>
      </c>
      <c r="O65" s="5422"/>
      <c r="P65" s="5423"/>
      <c r="Q65" s="5421" t="s">
        <v>473</v>
      </c>
      <c r="R65" s="5422"/>
      <c r="S65" s="5423"/>
      <c r="T65" s="5387" t="s">
        <v>450</v>
      </c>
      <c r="U65" s="5388"/>
      <c r="V65" s="5389"/>
      <c r="W65" s="5416"/>
      <c r="X65" s="5416"/>
      <c r="Y65" s="5416"/>
      <c r="Z65" s="5402"/>
      <c r="AA65" s="5402"/>
      <c r="AB65" s="5319" t="s">
        <v>43</v>
      </c>
    </row>
    <row r="66" ht="86.25" customHeight="1">
      <c r="A66" s="5427"/>
      <c r="B66" s="5271" t="s">
        <v>449</v>
      </c>
      <c r="C66" s="5428" t="s">
        <v>10</v>
      </c>
      <c r="D66" s="5274" t="s">
        <v>450</v>
      </c>
      <c r="E66" s="5271" t="s">
        <v>449</v>
      </c>
      <c r="F66" s="5428" t="s">
        <v>10</v>
      </c>
      <c r="G66" s="5274" t="s">
        <v>450</v>
      </c>
      <c r="H66" s="5271" t="s">
        <v>449</v>
      </c>
      <c r="I66" s="5428" t="s">
        <v>10</v>
      </c>
      <c r="J66" s="5274" t="s">
        <v>450</v>
      </c>
      <c r="K66" s="5271" t="s">
        <v>449</v>
      </c>
      <c r="L66" s="5428" t="s">
        <v>10</v>
      </c>
      <c r="M66" s="5274" t="s">
        <v>450</v>
      </c>
      <c r="N66" s="5271" t="s">
        <v>449</v>
      </c>
      <c r="O66" s="5428" t="s">
        <v>10</v>
      </c>
      <c r="P66" s="5274" t="s">
        <v>450</v>
      </c>
      <c r="Q66" s="5271" t="s">
        <v>449</v>
      </c>
      <c r="R66" s="5428" t="s">
        <v>10</v>
      </c>
      <c r="S66" s="5274" t="s">
        <v>450</v>
      </c>
      <c r="T66" s="5429" t="s">
        <v>449</v>
      </c>
      <c r="U66" s="5430" t="s">
        <v>477</v>
      </c>
      <c r="V66" s="5431" t="s">
        <v>450</v>
      </c>
      <c r="W66" s="5416"/>
      <c r="X66" s="5416"/>
      <c r="Y66" s="5416"/>
      <c r="Z66" s="5402"/>
      <c r="AA66" s="5402"/>
      <c r="AB66" s="5241"/>
    </row>
    <row r="67" ht="38.25" customHeight="1">
      <c r="A67" s="5310" t="s">
        <v>456</v>
      </c>
      <c r="B67" s="5433">
        <v>0</v>
      </c>
      <c r="C67" s="5434">
        <v>30</v>
      </c>
      <c r="D67" s="5435">
        <v>30</v>
      </c>
      <c r="E67" s="5433">
        <v>0</v>
      </c>
      <c r="F67" s="5434">
        <v>0</v>
      </c>
      <c r="G67" s="5435">
        <v>0</v>
      </c>
      <c r="H67" s="5433">
        <v>0</v>
      </c>
      <c r="I67" s="5434">
        <v>0</v>
      </c>
      <c r="J67" s="5436">
        <v>0</v>
      </c>
      <c r="K67" s="5433">
        <v>0</v>
      </c>
      <c r="L67" s="5434">
        <v>0</v>
      </c>
      <c r="M67" s="5436">
        <v>0</v>
      </c>
      <c r="N67" s="5437">
        <v>0</v>
      </c>
      <c r="O67" s="5434">
        <v>0</v>
      </c>
      <c r="P67" s="5435">
        <v>0</v>
      </c>
      <c r="Q67" s="5433">
        <v>0</v>
      </c>
      <c r="R67" s="5434">
        <v>0</v>
      </c>
      <c r="S67" s="5435">
        <v>0</v>
      </c>
      <c r="T67" s="5433">
        <f>B67+E67+K67+H67+N67+Q67</f>
        <v>0</v>
      </c>
      <c r="U67" s="5434">
        <f>C67+F67+L67+I67+O67+R67</f>
        <v>30</v>
      </c>
      <c r="V67" s="5436">
        <f>D67+G67+M67+J67+P67+S67</f>
        <v>30</v>
      </c>
      <c r="W67" s="5438"/>
      <c r="X67" s="5438"/>
      <c r="Y67" s="5438"/>
      <c r="Z67" s="5439"/>
      <c r="AA67" s="5439"/>
      <c r="AB67" s="5440"/>
      <c r="AC67" s="5440"/>
      <c r="AD67" s="5440"/>
      <c r="AE67" s="5440"/>
    </row>
    <row r="68" ht="33" customHeight="1">
      <c r="A68" s="5441" t="s">
        <v>464</v>
      </c>
      <c r="B68" s="5442">
        <f t="shared" si="1067"/>
        <v>0</v>
      </c>
      <c r="C68" s="5443">
        <f t="shared" si="1067"/>
        <v>30</v>
      </c>
      <c r="D68" s="5444">
        <f t="shared" si="1067"/>
        <v>30</v>
      </c>
      <c r="E68" s="5442">
        <f t="shared" si="1067"/>
        <v>0</v>
      </c>
      <c r="F68" s="5443">
        <f t="shared" si="1067"/>
        <v>0</v>
      </c>
      <c r="G68" s="5445">
        <f t="shared" si="1067"/>
        <v>0</v>
      </c>
      <c r="H68" s="5446">
        <f t="shared" si="1067"/>
        <v>0</v>
      </c>
      <c r="I68" s="5443">
        <f t="shared" si="1067"/>
        <v>0</v>
      </c>
      <c r="J68" s="5443">
        <f t="shared" si="1067"/>
        <v>0</v>
      </c>
      <c r="K68" s="5344">
        <f t="shared" si="1068"/>
        <v>0</v>
      </c>
      <c r="L68" s="5443">
        <f t="shared" si="1068"/>
        <v>0</v>
      </c>
      <c r="M68" s="5444">
        <f t="shared" si="1068"/>
        <v>0</v>
      </c>
      <c r="N68" s="5442">
        <f t="shared" si="1068"/>
        <v>0</v>
      </c>
      <c r="O68" s="5443">
        <f t="shared" si="1068"/>
        <v>0</v>
      </c>
      <c r="P68" s="5445">
        <f t="shared" si="1068"/>
        <v>0</v>
      </c>
      <c r="Q68" s="5446">
        <v>0</v>
      </c>
      <c r="R68" s="5443">
        <v>0</v>
      </c>
      <c r="S68" s="5444">
        <v>0</v>
      </c>
      <c r="T68" s="5344">
        <f t="shared" ref="T68:V68" si="1069">SUM(T67:T67)</f>
        <v>0</v>
      </c>
      <c r="U68" s="5344">
        <f t="shared" si="1069"/>
        <v>30</v>
      </c>
      <c r="V68" s="5346">
        <f t="shared" si="1069"/>
        <v>30</v>
      </c>
      <c r="W68" s="5447"/>
      <c r="X68" s="5447"/>
      <c r="Y68" s="5447"/>
      <c r="Z68" s="5447"/>
      <c r="AA68" s="5447"/>
      <c r="AB68" s="5440"/>
      <c r="AC68" s="5440"/>
      <c r="AD68" s="5440"/>
      <c r="AE68" s="5440"/>
    </row>
    <row r="69" ht="29.25" customHeight="1">
      <c r="A69" s="5244" t="s">
        <v>480</v>
      </c>
      <c r="B69" s="5244"/>
      <c r="C69" s="5244"/>
      <c r="D69" s="5244"/>
      <c r="E69" s="5244"/>
      <c r="F69" s="5244"/>
      <c r="G69" s="5244"/>
      <c r="H69" s="5244"/>
      <c r="I69" s="5244"/>
      <c r="J69" s="5244"/>
      <c r="K69" s="5244"/>
      <c r="L69" s="5244"/>
      <c r="M69" s="5244"/>
      <c r="N69" s="5244"/>
      <c r="O69" s="5244"/>
      <c r="P69" s="5244"/>
      <c r="Q69" s="5244"/>
      <c r="R69" s="5244"/>
      <c r="S69" s="5244"/>
      <c r="T69" s="5244"/>
      <c r="U69" s="5244"/>
      <c r="V69" s="5244"/>
      <c r="W69" s="5244"/>
      <c r="X69" s="5244"/>
      <c r="Y69" s="5244"/>
      <c r="Z69" s="5244"/>
      <c r="AA69" s="5244"/>
      <c r="AB69" s="5244"/>
      <c r="AC69" s="5440"/>
      <c r="AD69" s="5440"/>
      <c r="AE69" s="5440"/>
    </row>
    <row r="70" ht="29.25" customHeight="1">
      <c r="A70" s="5244" t="s">
        <v>439</v>
      </c>
      <c r="B70" s="5244"/>
      <c r="C70" s="5244"/>
      <c r="D70" s="5244"/>
      <c r="E70" s="5244"/>
      <c r="F70" s="5244"/>
      <c r="G70" s="5244"/>
      <c r="H70" s="5244"/>
      <c r="I70" s="5244"/>
      <c r="J70" s="5244"/>
      <c r="K70" s="5244"/>
      <c r="L70" s="5244"/>
      <c r="M70" s="5244"/>
      <c r="N70" s="5244"/>
      <c r="O70" s="5244"/>
      <c r="P70" s="5244"/>
      <c r="Q70" s="5244"/>
      <c r="R70" s="5244"/>
      <c r="S70" s="5244"/>
      <c r="T70" s="5244"/>
      <c r="U70" s="5244"/>
      <c r="V70" s="5244"/>
      <c r="W70" s="5244"/>
      <c r="X70" s="5244"/>
      <c r="Y70" s="5244"/>
      <c r="Z70" s="5244"/>
      <c r="AA70" s="5244"/>
      <c r="AB70" s="5244"/>
      <c r="AC70" s="5440"/>
      <c r="AD70" s="5440"/>
      <c r="AE70" s="5440"/>
    </row>
    <row r="71" ht="18" customHeight="1">
      <c r="A71" s="5448"/>
      <c r="B71" s="5448"/>
      <c r="C71" s="5448"/>
      <c r="D71" s="5448"/>
      <c r="E71" s="5448"/>
      <c r="F71" s="5448"/>
      <c r="G71" s="5448"/>
      <c r="H71" s="5448"/>
      <c r="I71" s="5448"/>
      <c r="J71" s="5448"/>
      <c r="K71" s="5448"/>
      <c r="L71" s="5448"/>
      <c r="M71" s="5448"/>
      <c r="N71" s="5448"/>
      <c r="O71" s="5448"/>
      <c r="P71" s="5448"/>
      <c r="Q71" s="5448"/>
      <c r="R71" s="5448"/>
      <c r="S71" s="5448"/>
      <c r="T71" s="5448"/>
      <c r="U71" s="5448"/>
      <c r="V71" s="5448"/>
      <c r="W71" s="5448"/>
      <c r="X71" s="5448"/>
      <c r="Y71" s="5448"/>
      <c r="Z71" s="5448"/>
      <c r="AA71" s="5448"/>
      <c r="AB71" s="5448"/>
      <c r="AC71" s="5440"/>
      <c r="AD71" s="5440"/>
      <c r="AE71" s="5440"/>
    </row>
    <row r="72" ht="24.75" customHeight="1">
      <c r="A72" s="5449" t="s">
        <v>440</v>
      </c>
      <c r="B72" s="5450" t="s">
        <v>36</v>
      </c>
      <c r="C72" s="5451"/>
      <c r="D72" s="5452"/>
      <c r="E72" s="5450" t="s">
        <v>37</v>
      </c>
      <c r="F72" s="5451"/>
      <c r="G72" s="5452"/>
      <c r="H72" s="5450" t="s">
        <v>45</v>
      </c>
      <c r="I72" s="5451"/>
      <c r="J72" s="5452"/>
      <c r="K72" s="5450" t="s">
        <v>221</v>
      </c>
      <c r="L72" s="5451"/>
      <c r="M72" s="5452"/>
      <c r="N72" s="5450" t="s">
        <v>225</v>
      </c>
      <c r="O72" s="5451"/>
      <c r="P72" s="5452"/>
      <c r="Q72" s="5453" t="s">
        <v>49</v>
      </c>
      <c r="R72" s="5454"/>
      <c r="S72" s="5455"/>
      <c r="T72" s="5456" t="s">
        <v>36</v>
      </c>
      <c r="U72" s="5457"/>
      <c r="V72" s="5458"/>
      <c r="W72" s="5459" t="s">
        <v>37</v>
      </c>
      <c r="X72" s="5457"/>
      <c r="Y72" s="5458"/>
      <c r="Z72" s="5459" t="s">
        <v>45</v>
      </c>
      <c r="AA72" s="5457"/>
      <c r="AB72" s="5458"/>
      <c r="AC72" s="5460" t="s">
        <v>447</v>
      </c>
      <c r="AD72" s="5454"/>
      <c r="AE72" s="5455"/>
    </row>
    <row r="73" ht="20.25" customHeight="1">
      <c r="A73" s="5461"/>
      <c r="B73" s="5462"/>
      <c r="C73" s="5463"/>
      <c r="D73" s="5464"/>
      <c r="E73" s="5462"/>
      <c r="F73" s="5463"/>
      <c r="G73" s="5464"/>
      <c r="H73" s="5462"/>
      <c r="I73" s="5463"/>
      <c r="J73" s="5464"/>
      <c r="K73" s="5462"/>
      <c r="L73" s="5463"/>
      <c r="M73" s="5464"/>
      <c r="N73" s="5462"/>
      <c r="O73" s="5463"/>
      <c r="P73" s="5464"/>
      <c r="Q73" s="5465"/>
      <c r="R73" s="5466"/>
      <c r="S73" s="5467"/>
      <c r="T73" s="5468" t="s">
        <v>66</v>
      </c>
      <c r="U73" s="5469"/>
      <c r="V73" s="5470"/>
      <c r="W73" s="5471" t="s">
        <v>66</v>
      </c>
      <c r="X73" s="5469"/>
      <c r="Y73" s="5470"/>
      <c r="Z73" s="5471" t="s">
        <v>66</v>
      </c>
      <c r="AA73" s="5469"/>
      <c r="AB73" s="5470"/>
      <c r="AC73" s="5472"/>
      <c r="AD73" s="5466"/>
      <c r="AE73" s="5467"/>
    </row>
    <row r="74" ht="81.75" customHeight="1">
      <c r="A74" s="5473"/>
      <c r="B74" s="5271" t="s">
        <v>449</v>
      </c>
      <c r="C74" s="5428" t="s">
        <v>10</v>
      </c>
      <c r="D74" s="5274" t="s">
        <v>450</v>
      </c>
      <c r="E74" s="5271" t="s">
        <v>449</v>
      </c>
      <c r="F74" s="5428" t="s">
        <v>10</v>
      </c>
      <c r="G74" s="5274" t="s">
        <v>450</v>
      </c>
      <c r="H74" s="5271" t="s">
        <v>449</v>
      </c>
      <c r="I74" s="5428" t="s">
        <v>10</v>
      </c>
      <c r="J74" s="5274" t="s">
        <v>450</v>
      </c>
      <c r="K74" s="5271" t="s">
        <v>449</v>
      </c>
      <c r="L74" s="5428" t="s">
        <v>10</v>
      </c>
      <c r="M74" s="5274" t="s">
        <v>450</v>
      </c>
      <c r="N74" s="5271" t="s">
        <v>449</v>
      </c>
      <c r="O74" s="5428" t="s">
        <v>10</v>
      </c>
      <c r="P74" s="5274" t="s">
        <v>450</v>
      </c>
      <c r="Q74" s="5271" t="s">
        <v>449</v>
      </c>
      <c r="R74" s="5428" t="s">
        <v>10</v>
      </c>
      <c r="S74" s="5274" t="s">
        <v>450</v>
      </c>
      <c r="T74" s="5271" t="s">
        <v>449</v>
      </c>
      <c r="U74" s="5428" t="s">
        <v>10</v>
      </c>
      <c r="V74" s="5274" t="s">
        <v>450</v>
      </c>
      <c r="W74" s="5271" t="s">
        <v>449</v>
      </c>
      <c r="X74" s="5428" t="s">
        <v>10</v>
      </c>
      <c r="Y74" s="5274" t="s">
        <v>450</v>
      </c>
      <c r="Z74" s="5271" t="s">
        <v>449</v>
      </c>
      <c r="AA74" s="5428" t="s">
        <v>10</v>
      </c>
      <c r="AB74" s="5274" t="s">
        <v>450</v>
      </c>
      <c r="AC74" s="5429" t="s">
        <v>449</v>
      </c>
      <c r="AD74" s="5428" t="s">
        <v>10</v>
      </c>
      <c r="AE74" s="5431" t="s">
        <v>450</v>
      </c>
    </row>
    <row r="75" ht="36" customHeight="1">
      <c r="A75" s="5321" t="s">
        <v>452</v>
      </c>
      <c r="B75" s="5284">
        <v>0</v>
      </c>
      <c r="C75" s="5278">
        <v>37</v>
      </c>
      <c r="D75" s="5285">
        <v>37</v>
      </c>
      <c r="E75" s="5284">
        <v>0</v>
      </c>
      <c r="F75" s="5278">
        <v>12</v>
      </c>
      <c r="G75" s="5401">
        <v>12</v>
      </c>
      <c r="H75" s="5284">
        <v>1</v>
      </c>
      <c r="I75" s="5278">
        <v>28</v>
      </c>
      <c r="J75" s="5285">
        <v>29</v>
      </c>
      <c r="K75" s="5279">
        <v>11</v>
      </c>
      <c r="L75" s="5278">
        <v>25</v>
      </c>
      <c r="M75" s="5285">
        <v>36</v>
      </c>
      <c r="N75" s="5279">
        <v>14</v>
      </c>
      <c r="O75" s="5278">
        <v>15</v>
      </c>
      <c r="P75" s="5401">
        <v>29</v>
      </c>
      <c r="Q75" s="5363">
        <f t="shared" ref="Q75:Q82" si="1070">B75+E75+H75+K75+N75</f>
        <v>26</v>
      </c>
      <c r="R75" s="5282">
        <f t="shared" ref="R75:S82" si="1071">C75+F75+I75+L75+O75</f>
        <v>117</v>
      </c>
      <c r="S75" s="5474">
        <f t="shared" si="1071"/>
        <v>143</v>
      </c>
      <c r="T75" s="5284">
        <v>0</v>
      </c>
      <c r="U75" s="5278">
        <v>44</v>
      </c>
      <c r="V75" s="5285">
        <v>44</v>
      </c>
      <c r="W75" s="5284">
        <v>0</v>
      </c>
      <c r="X75" s="5278">
        <v>37</v>
      </c>
      <c r="Y75" s="5285">
        <v>37</v>
      </c>
      <c r="Z75" s="5284">
        <v>0</v>
      </c>
      <c r="AA75" s="5278">
        <v>0</v>
      </c>
      <c r="AB75" s="5285">
        <v>0</v>
      </c>
      <c r="AC75" s="5281">
        <f t="shared" ref="AC75:AE82" si="1072">Q75+T75+W75+Z75</f>
        <v>26</v>
      </c>
      <c r="AD75" s="5282">
        <f t="shared" si="1072"/>
        <v>198</v>
      </c>
      <c r="AE75" s="5283">
        <f t="shared" si="1072"/>
        <v>224</v>
      </c>
    </row>
    <row r="76" ht="50.25" customHeight="1">
      <c r="A76" s="5303" t="s">
        <v>357</v>
      </c>
      <c r="B76" s="5315">
        <v>0</v>
      </c>
      <c r="C76" s="5312">
        <v>0</v>
      </c>
      <c r="D76" s="5317">
        <v>0</v>
      </c>
      <c r="E76" s="5405">
        <v>0</v>
      </c>
      <c r="F76" s="5287">
        <v>0</v>
      </c>
      <c r="G76" s="5406">
        <v>0</v>
      </c>
      <c r="H76" s="5405">
        <v>0</v>
      </c>
      <c r="I76" s="5287">
        <v>0</v>
      </c>
      <c r="J76" s="5406">
        <v>0</v>
      </c>
      <c r="K76" s="5405">
        <v>0</v>
      </c>
      <c r="L76" s="5287">
        <v>0</v>
      </c>
      <c r="M76" s="5406">
        <v>0</v>
      </c>
      <c r="N76" s="5315">
        <v>0</v>
      </c>
      <c r="O76" s="5287">
        <v>0</v>
      </c>
      <c r="P76" s="5288">
        <v>0</v>
      </c>
      <c r="Q76" s="5311">
        <f t="shared" si="1070"/>
        <v>0</v>
      </c>
      <c r="R76" s="5312">
        <f t="shared" si="1071"/>
        <v>0</v>
      </c>
      <c r="S76" s="5318">
        <f t="shared" si="1071"/>
        <v>0</v>
      </c>
      <c r="T76" s="5405">
        <v>0</v>
      </c>
      <c r="U76" s="5287">
        <v>0</v>
      </c>
      <c r="V76" s="5288">
        <v>0</v>
      </c>
      <c r="W76" s="5405">
        <v>0</v>
      </c>
      <c r="X76" s="5287">
        <v>0</v>
      </c>
      <c r="Y76" s="5288">
        <v>0</v>
      </c>
      <c r="Z76" s="5405">
        <v>0</v>
      </c>
      <c r="AA76" s="5287">
        <v>3</v>
      </c>
      <c r="AB76" s="5288">
        <v>3</v>
      </c>
      <c r="AC76" s="5315">
        <f t="shared" si="1072"/>
        <v>0</v>
      </c>
      <c r="AD76" s="5312">
        <f t="shared" si="1072"/>
        <v>3</v>
      </c>
      <c r="AE76" s="5316">
        <f t="shared" si="1072"/>
        <v>3</v>
      </c>
    </row>
    <row r="77" ht="51" customHeight="1">
      <c r="A77" s="5307" t="s">
        <v>454</v>
      </c>
      <c r="B77" s="5311">
        <v>0</v>
      </c>
      <c r="C77" s="5312">
        <v>0</v>
      </c>
      <c r="D77" s="5313">
        <v>0</v>
      </c>
      <c r="E77" s="5286">
        <v>0</v>
      </c>
      <c r="F77" s="5287">
        <v>0</v>
      </c>
      <c r="G77" s="5308">
        <v>0</v>
      </c>
      <c r="H77" s="5286">
        <v>0</v>
      </c>
      <c r="I77" s="5287">
        <v>0</v>
      </c>
      <c r="J77" s="5308">
        <v>0</v>
      </c>
      <c r="K77" s="5286">
        <v>0</v>
      </c>
      <c r="L77" s="5287">
        <v>0</v>
      </c>
      <c r="M77" s="5308">
        <v>0</v>
      </c>
      <c r="N77" s="5315">
        <v>0</v>
      </c>
      <c r="O77" s="5287">
        <v>0</v>
      </c>
      <c r="P77" s="5288">
        <v>0</v>
      </c>
      <c r="Q77" s="5311">
        <f t="shared" si="1070"/>
        <v>0</v>
      </c>
      <c r="R77" s="5312">
        <f t="shared" si="1071"/>
        <v>0</v>
      </c>
      <c r="S77" s="5318">
        <f t="shared" si="1071"/>
        <v>0</v>
      </c>
      <c r="T77" s="5308">
        <v>0</v>
      </c>
      <c r="U77" s="5287">
        <v>15</v>
      </c>
      <c r="V77" s="5308">
        <v>15</v>
      </c>
      <c r="W77" s="5286">
        <v>0</v>
      </c>
      <c r="X77" s="5287">
        <v>10</v>
      </c>
      <c r="Y77" s="5475">
        <v>10</v>
      </c>
      <c r="Z77" s="5308">
        <v>0</v>
      </c>
      <c r="AA77" s="5287">
        <v>1</v>
      </c>
      <c r="AB77" s="5308">
        <v>1</v>
      </c>
      <c r="AC77" s="5315">
        <f t="shared" si="1072"/>
        <v>0</v>
      </c>
      <c r="AD77" s="5312">
        <f t="shared" si="1072"/>
        <v>26</v>
      </c>
      <c r="AE77" s="5316">
        <f t="shared" si="1072"/>
        <v>26</v>
      </c>
    </row>
    <row r="78" ht="53.25" customHeight="1">
      <c r="A78" s="5369" t="s">
        <v>455</v>
      </c>
      <c r="B78" s="5311">
        <v>0</v>
      </c>
      <c r="C78" s="5312">
        <v>15</v>
      </c>
      <c r="D78" s="5313">
        <v>15</v>
      </c>
      <c r="E78" s="5311">
        <v>0</v>
      </c>
      <c r="F78" s="5312">
        <v>35</v>
      </c>
      <c r="G78" s="5314">
        <v>35</v>
      </c>
      <c r="H78" s="5311">
        <v>0</v>
      </c>
      <c r="I78" s="5312">
        <v>15</v>
      </c>
      <c r="J78" s="5314">
        <v>15</v>
      </c>
      <c r="K78" s="5311">
        <v>0</v>
      </c>
      <c r="L78" s="5312">
        <v>0</v>
      </c>
      <c r="M78" s="5314">
        <v>0</v>
      </c>
      <c r="N78" s="5315">
        <v>0</v>
      </c>
      <c r="O78" s="5312">
        <v>0</v>
      </c>
      <c r="P78" s="5316">
        <v>0</v>
      </c>
      <c r="Q78" s="5315">
        <f t="shared" si="1070"/>
        <v>0</v>
      </c>
      <c r="R78" s="5312">
        <f t="shared" si="1071"/>
        <v>65</v>
      </c>
      <c r="S78" s="5316">
        <f t="shared" ref="S78:S80" si="1073">D78+G78+J78+M78+P78</f>
        <v>65</v>
      </c>
      <c r="T78" s="5313">
        <v>0</v>
      </c>
      <c r="U78" s="5312">
        <v>0</v>
      </c>
      <c r="V78" s="5313">
        <v>0</v>
      </c>
      <c r="W78" s="5311">
        <v>0</v>
      </c>
      <c r="X78" s="5312">
        <v>0</v>
      </c>
      <c r="Y78" s="5318">
        <v>0</v>
      </c>
      <c r="Z78" s="5313">
        <v>0</v>
      </c>
      <c r="AA78" s="5312">
        <v>0</v>
      </c>
      <c r="AB78" s="5313">
        <v>0</v>
      </c>
      <c r="AC78" s="5315">
        <f t="shared" si="1072"/>
        <v>0</v>
      </c>
      <c r="AD78" s="5312">
        <f t="shared" si="1072"/>
        <v>65</v>
      </c>
      <c r="AE78" s="5316">
        <f t="shared" si="1072"/>
        <v>65</v>
      </c>
    </row>
    <row r="79" ht="35.25" customHeight="1">
      <c r="A79" s="5310" t="s">
        <v>457</v>
      </c>
      <c r="B79" s="5311">
        <v>0</v>
      </c>
      <c r="C79" s="5312">
        <v>0</v>
      </c>
      <c r="D79" s="5313">
        <v>0</v>
      </c>
      <c r="E79" s="5311">
        <v>0</v>
      </c>
      <c r="F79" s="5312">
        <v>0</v>
      </c>
      <c r="G79" s="5314">
        <v>0</v>
      </c>
      <c r="H79" s="5311">
        <v>0</v>
      </c>
      <c r="I79" s="5312">
        <v>6</v>
      </c>
      <c r="J79" s="5314">
        <v>6</v>
      </c>
      <c r="K79" s="5311">
        <v>0</v>
      </c>
      <c r="L79" s="5312">
        <v>9</v>
      </c>
      <c r="M79" s="5314">
        <v>9</v>
      </c>
      <c r="N79" s="5315">
        <v>0</v>
      </c>
      <c r="O79" s="5312">
        <v>0</v>
      </c>
      <c r="P79" s="5316">
        <v>0</v>
      </c>
      <c r="Q79" s="5315">
        <f t="shared" si="1070"/>
        <v>0</v>
      </c>
      <c r="R79" s="5312">
        <f t="shared" si="1071"/>
        <v>15</v>
      </c>
      <c r="S79" s="5316">
        <f t="shared" si="1073"/>
        <v>15</v>
      </c>
      <c r="T79" s="5313">
        <v>0</v>
      </c>
      <c r="U79" s="5312">
        <v>0</v>
      </c>
      <c r="V79" s="5313">
        <v>0</v>
      </c>
      <c r="W79" s="5311">
        <v>0</v>
      </c>
      <c r="X79" s="5312">
        <v>0</v>
      </c>
      <c r="Y79" s="5318">
        <v>0</v>
      </c>
      <c r="Z79" s="5313">
        <v>0</v>
      </c>
      <c r="AA79" s="5312">
        <v>0</v>
      </c>
      <c r="AB79" s="5313">
        <v>0</v>
      </c>
      <c r="AC79" s="5315">
        <f t="shared" si="1072"/>
        <v>0</v>
      </c>
      <c r="AD79" s="5312">
        <f t="shared" si="1072"/>
        <v>15</v>
      </c>
      <c r="AE79" s="5316">
        <f t="shared" si="1072"/>
        <v>15</v>
      </c>
    </row>
    <row r="80" ht="72.75" customHeight="1">
      <c r="A80" s="5432" t="s">
        <v>469</v>
      </c>
      <c r="B80" s="5311">
        <v>0</v>
      </c>
      <c r="C80" s="5312">
        <v>25</v>
      </c>
      <c r="D80" s="5313">
        <v>25</v>
      </c>
      <c r="E80" s="5311">
        <v>0</v>
      </c>
      <c r="F80" s="5312">
        <v>28</v>
      </c>
      <c r="G80" s="5314">
        <v>28</v>
      </c>
      <c r="H80" s="5311">
        <v>0</v>
      </c>
      <c r="I80" s="5312">
        <v>12</v>
      </c>
      <c r="J80" s="5314">
        <v>12</v>
      </c>
      <c r="K80" s="5311">
        <v>0</v>
      </c>
      <c r="L80" s="5312">
        <v>12</v>
      </c>
      <c r="M80" s="5314">
        <v>12</v>
      </c>
      <c r="N80" s="5315">
        <v>0</v>
      </c>
      <c r="O80" s="5312">
        <v>0</v>
      </c>
      <c r="P80" s="5316">
        <v>0</v>
      </c>
      <c r="Q80" s="5315">
        <f t="shared" si="1070"/>
        <v>0</v>
      </c>
      <c r="R80" s="5312">
        <f t="shared" si="1071"/>
        <v>77</v>
      </c>
      <c r="S80" s="5316">
        <f t="shared" si="1073"/>
        <v>77</v>
      </c>
      <c r="T80" s="5313">
        <v>0</v>
      </c>
      <c r="U80" s="5312">
        <v>22</v>
      </c>
      <c r="V80" s="5313">
        <v>22</v>
      </c>
      <c r="W80" s="5311">
        <v>0</v>
      </c>
      <c r="X80" s="5312">
        <v>16</v>
      </c>
      <c r="Y80" s="5318">
        <v>16</v>
      </c>
      <c r="Z80" s="5313">
        <v>0</v>
      </c>
      <c r="AA80" s="5312">
        <v>0</v>
      </c>
      <c r="AB80" s="5313">
        <v>0</v>
      </c>
      <c r="AC80" s="5315">
        <f t="shared" si="1072"/>
        <v>0</v>
      </c>
      <c r="AD80" s="5312">
        <f t="shared" si="1072"/>
        <v>115</v>
      </c>
      <c r="AE80" s="5316">
        <f t="shared" si="1072"/>
        <v>115</v>
      </c>
    </row>
    <row r="81" ht="48" customHeight="1">
      <c r="A81" s="5476" t="s">
        <v>463</v>
      </c>
      <c r="B81" s="5336">
        <v>0</v>
      </c>
      <c r="C81" s="5325">
        <v>52</v>
      </c>
      <c r="D81" s="5327">
        <v>52</v>
      </c>
      <c r="E81" s="5336">
        <v>0</v>
      </c>
      <c r="F81" s="5325">
        <v>51</v>
      </c>
      <c r="G81" s="5327">
        <v>51</v>
      </c>
      <c r="H81" s="5336">
        <v>0</v>
      </c>
      <c r="I81" s="5325">
        <v>60</v>
      </c>
      <c r="J81" s="5328">
        <v>60</v>
      </c>
      <c r="K81" s="5336">
        <v>0</v>
      </c>
      <c r="L81" s="5325">
        <v>38</v>
      </c>
      <c r="M81" s="5328">
        <v>38</v>
      </c>
      <c r="N81" s="5336">
        <v>0</v>
      </c>
      <c r="O81" s="5325">
        <v>0</v>
      </c>
      <c r="P81" s="5327">
        <v>0</v>
      </c>
      <c r="Q81" s="5322">
        <f t="shared" si="1070"/>
        <v>0</v>
      </c>
      <c r="R81" s="5325">
        <f t="shared" si="1071"/>
        <v>201</v>
      </c>
      <c r="S81" s="5334">
        <f t="shared" si="1071"/>
        <v>201</v>
      </c>
      <c r="T81" s="5336">
        <v>0</v>
      </c>
      <c r="U81" s="5325">
        <v>16</v>
      </c>
      <c r="V81" s="5327">
        <v>16</v>
      </c>
      <c r="W81" s="5336">
        <v>0</v>
      </c>
      <c r="X81" s="5325">
        <v>7</v>
      </c>
      <c r="Y81" s="5327">
        <v>7</v>
      </c>
      <c r="Z81" s="5324">
        <v>0</v>
      </c>
      <c r="AA81" s="5325">
        <v>1</v>
      </c>
      <c r="AB81" s="5327">
        <v>1</v>
      </c>
      <c r="AC81" s="5336">
        <f t="shared" si="1072"/>
        <v>0</v>
      </c>
      <c r="AD81" s="5325">
        <f t="shared" si="1072"/>
        <v>225</v>
      </c>
      <c r="AE81" s="5327">
        <f t="shared" si="1072"/>
        <v>225</v>
      </c>
    </row>
    <row r="82" ht="55.5" customHeight="1">
      <c r="A82" s="5477" t="s">
        <v>475</v>
      </c>
      <c r="B82" s="5337">
        <v>0</v>
      </c>
      <c r="C82" s="5338">
        <v>52</v>
      </c>
      <c r="D82" s="5339">
        <v>52</v>
      </c>
      <c r="E82" s="5337">
        <v>0</v>
      </c>
      <c r="F82" s="5338">
        <v>31</v>
      </c>
      <c r="G82" s="5339">
        <v>31</v>
      </c>
      <c r="H82" s="5337">
        <v>0</v>
      </c>
      <c r="I82" s="5338">
        <v>22</v>
      </c>
      <c r="J82" s="5410">
        <v>22</v>
      </c>
      <c r="K82" s="5337">
        <v>0</v>
      </c>
      <c r="L82" s="5338">
        <v>0</v>
      </c>
      <c r="M82" s="5410">
        <v>0</v>
      </c>
      <c r="N82" s="5337">
        <v>0</v>
      </c>
      <c r="O82" s="5338">
        <v>0</v>
      </c>
      <c r="P82" s="5339">
        <v>0</v>
      </c>
      <c r="Q82" s="5478">
        <f t="shared" si="1070"/>
        <v>0</v>
      </c>
      <c r="R82" s="5338">
        <f t="shared" si="1071"/>
        <v>105</v>
      </c>
      <c r="S82" s="5479">
        <f>D82+G82+J82+M82+P82</f>
        <v>105</v>
      </c>
      <c r="T82" s="5337">
        <v>0</v>
      </c>
      <c r="U82" s="5338">
        <v>41</v>
      </c>
      <c r="V82" s="5339">
        <v>41</v>
      </c>
      <c r="W82" s="5337">
        <v>0</v>
      </c>
      <c r="X82" s="5338">
        <v>41</v>
      </c>
      <c r="Y82" s="5339">
        <v>41</v>
      </c>
      <c r="Z82" s="5411">
        <v>0</v>
      </c>
      <c r="AA82" s="5338">
        <v>0</v>
      </c>
      <c r="AB82" s="5339">
        <v>0</v>
      </c>
      <c r="AC82" s="5337">
        <f t="shared" si="1072"/>
        <v>0</v>
      </c>
      <c r="AD82" s="5338">
        <f>R82+U82+X82+AA82</f>
        <v>187</v>
      </c>
      <c r="AE82" s="5339">
        <f>S82+V82+Y82+AB82</f>
        <v>187</v>
      </c>
    </row>
    <row r="83" ht="42" customHeight="1">
      <c r="A83" s="5480" t="s">
        <v>464</v>
      </c>
      <c r="B83" s="5375">
        <f t="shared" ref="B83:AD83" si="1074">SUM(B75:B82)</f>
        <v>0</v>
      </c>
      <c r="C83" s="5375">
        <f t="shared" si="1074"/>
        <v>181</v>
      </c>
      <c r="D83" s="5375">
        <f t="shared" si="1074"/>
        <v>181</v>
      </c>
      <c r="E83" s="5375">
        <f t="shared" si="1074"/>
        <v>0</v>
      </c>
      <c r="F83" s="5375">
        <f t="shared" si="1074"/>
        <v>157</v>
      </c>
      <c r="G83" s="5375">
        <f t="shared" si="1074"/>
        <v>157</v>
      </c>
      <c r="H83" s="5375">
        <f t="shared" si="1074"/>
        <v>1</v>
      </c>
      <c r="I83" s="5375">
        <f t="shared" si="1074"/>
        <v>143</v>
      </c>
      <c r="J83" s="5375">
        <f t="shared" si="1074"/>
        <v>144</v>
      </c>
      <c r="K83" s="5375">
        <f t="shared" si="1074"/>
        <v>11</v>
      </c>
      <c r="L83" s="5375">
        <f t="shared" si="1074"/>
        <v>84</v>
      </c>
      <c r="M83" s="5375">
        <f t="shared" si="1074"/>
        <v>95</v>
      </c>
      <c r="N83" s="5375">
        <f t="shared" si="1074"/>
        <v>14</v>
      </c>
      <c r="O83" s="5375">
        <f t="shared" si="1074"/>
        <v>15</v>
      </c>
      <c r="P83" s="5375">
        <f t="shared" si="1074"/>
        <v>29</v>
      </c>
      <c r="Q83" s="5375">
        <f t="shared" si="1074"/>
        <v>26</v>
      </c>
      <c r="R83" s="5375">
        <f t="shared" si="1074"/>
        <v>580</v>
      </c>
      <c r="S83" s="5375">
        <f t="shared" si="1074"/>
        <v>606</v>
      </c>
      <c r="T83" s="5375">
        <f t="shared" si="1074"/>
        <v>0</v>
      </c>
      <c r="U83" s="5375">
        <f>SUM(U75:U82)</f>
        <v>138</v>
      </c>
      <c r="V83" s="5375">
        <f t="shared" si="1074"/>
        <v>138</v>
      </c>
      <c r="W83" s="5375">
        <f t="shared" si="1074"/>
        <v>0</v>
      </c>
      <c r="X83" s="5375">
        <f>SUM(X75:X82)</f>
        <v>111</v>
      </c>
      <c r="Y83" s="5375">
        <f t="shared" si="1074"/>
        <v>111</v>
      </c>
      <c r="Z83" s="5375">
        <f t="shared" si="1074"/>
        <v>0</v>
      </c>
      <c r="AA83" s="5375">
        <f t="shared" si="1074"/>
        <v>5</v>
      </c>
      <c r="AB83" s="5375">
        <f t="shared" si="1074"/>
        <v>5</v>
      </c>
      <c r="AC83" s="5375">
        <f t="shared" si="1074"/>
        <v>26</v>
      </c>
      <c r="AD83" s="5375">
        <f t="shared" si="1074"/>
        <v>834</v>
      </c>
      <c r="AE83" s="5376">
        <f>SUM(AE75:AE82)</f>
        <v>860</v>
      </c>
    </row>
    <row r="84" ht="39" customHeight="1">
      <c r="A84" s="5481"/>
    </row>
    <row r="85" ht="42.75" customHeight="1">
      <c r="A85" s="5482" t="s">
        <v>481</v>
      </c>
      <c r="B85" s="5374">
        <f>AC23+T57</f>
        <v>12460</v>
      </c>
      <c r="C85" s="5374">
        <f>AD23+U57</f>
        <v>4972</v>
      </c>
      <c r="D85" s="5376">
        <f>AE23+V57</f>
        <v>17432</v>
      </c>
      <c r="E85" s="5481"/>
      <c r="F85" s="5483"/>
      <c r="G85" s="5481"/>
      <c r="H85" s="5481"/>
      <c r="I85" s="5481"/>
      <c r="K85" s="5368"/>
      <c r="AG85" s="5306"/>
    </row>
    <row r="86" ht="33.75" customHeight="1">
      <c r="A86" s="5482" t="s">
        <v>482</v>
      </c>
      <c r="B86" s="5374">
        <f>AI44</f>
        <v>1684</v>
      </c>
      <c r="C86" s="5374">
        <f>AJ44+U68</f>
        <v>1763</v>
      </c>
      <c r="D86" s="5376">
        <f>AK44+V68</f>
        <v>3447</v>
      </c>
      <c r="E86" s="5481"/>
      <c r="F86" s="5481"/>
      <c r="G86" s="5481"/>
      <c r="H86" s="5481"/>
      <c r="I86" s="5484"/>
      <c r="J86" s="5484"/>
      <c r="K86" s="5484"/>
      <c r="L86" s="5484"/>
      <c r="M86" s="5484"/>
      <c r="N86" s="5484"/>
      <c r="O86" s="5484"/>
      <c r="P86" s="5484"/>
      <c r="Q86" s="5484"/>
      <c r="R86" s="5484"/>
      <c r="S86" s="5484"/>
      <c r="T86" s="5484"/>
      <c r="U86" s="5484"/>
    </row>
    <row r="87" ht="50.25" customHeight="1">
      <c r="A87" s="5482" t="s">
        <v>483</v>
      </c>
      <c r="B87" s="5374">
        <f>AC83+T63</f>
        <v>26</v>
      </c>
      <c r="C87" s="5374">
        <f>AD83+U63</f>
        <v>866</v>
      </c>
      <c r="D87" s="5376">
        <f>AE83+V63</f>
        <v>892</v>
      </c>
      <c r="K87" s="5485"/>
      <c r="M87" s="5486"/>
      <c r="R87" s="5486"/>
    </row>
    <row r="88" ht="38.25" customHeight="1">
      <c r="A88" s="5482" t="s">
        <v>484</v>
      </c>
      <c r="B88" s="5374">
        <f>SUM(B85:B87)</f>
        <v>14170</v>
      </c>
      <c r="C88" s="5374">
        <f>SUM(C85:C87)</f>
        <v>7601</v>
      </c>
      <c r="D88" s="5376">
        <f>SUM(D85:D87)</f>
        <v>21771</v>
      </c>
      <c r="E88" s="5487"/>
      <c r="F88" s="5487"/>
    </row>
    <row r="90" ht="30">
      <c r="A90" s="5488"/>
      <c r="B90" s="5487"/>
      <c r="C90" s="5487"/>
      <c r="D90" s="5487"/>
      <c r="Q90" s="5368"/>
    </row>
    <row r="111">
      <c r="L111" s="5319" t="s">
        <v>43</v>
      </c>
    </row>
  </sheetData>
  <mergeCells count="81">
    <mergeCell ref="A2:AE2"/>
    <mergeCell ref="A3:AE3"/>
    <mergeCell ref="A4:AE5"/>
    <mergeCell ref="A6:A8"/>
    <mergeCell ref="B6:D7"/>
    <mergeCell ref="E6:G7"/>
    <mergeCell ref="H6:J7"/>
    <mergeCell ref="K6:M7"/>
    <mergeCell ref="N6:P7"/>
    <mergeCell ref="Q6:S6"/>
    <mergeCell ref="T6:V6"/>
    <mergeCell ref="W6:Y6"/>
    <mergeCell ref="Z6:AB6"/>
    <mergeCell ref="Q7:S7"/>
    <mergeCell ref="T7:V7"/>
    <mergeCell ref="W7:Y7"/>
    <mergeCell ref="Z7:AB7"/>
    <mergeCell ref="A25:AE25"/>
    <mergeCell ref="A26:AE26"/>
    <mergeCell ref="A27:AE27"/>
    <mergeCell ref="A28:A30"/>
    <mergeCell ref="B28:D29"/>
    <mergeCell ref="E28:G29"/>
    <mergeCell ref="H28:J29"/>
    <mergeCell ref="K28:M29"/>
    <mergeCell ref="N28:P29"/>
    <mergeCell ref="Q28:S29"/>
    <mergeCell ref="T28:V28"/>
    <mergeCell ref="W28:Y28"/>
    <mergeCell ref="Z28:AB28"/>
    <mergeCell ref="AC28:AE28"/>
    <mergeCell ref="T29:V29"/>
    <mergeCell ref="W29:Y29"/>
    <mergeCell ref="Z29:AB29"/>
    <mergeCell ref="AC29:AE29"/>
    <mergeCell ref="AF29:AH29"/>
    <mergeCell ref="A46:V46"/>
    <mergeCell ref="A47:A49"/>
    <mergeCell ref="B47:D47"/>
    <mergeCell ref="E47:G47"/>
    <mergeCell ref="H47:J47"/>
    <mergeCell ref="K47:M47"/>
    <mergeCell ref="N47:P47"/>
    <mergeCell ref="Q47:S47"/>
    <mergeCell ref="T47:V47"/>
    <mergeCell ref="T48:V48"/>
    <mergeCell ref="A59:V59"/>
    <mergeCell ref="A60:A61"/>
    <mergeCell ref="B60:D60"/>
    <mergeCell ref="E60:G60"/>
    <mergeCell ref="H60:J60"/>
    <mergeCell ref="K60:M60"/>
    <mergeCell ref="N60:P60"/>
    <mergeCell ref="Q60:S60"/>
    <mergeCell ref="T60:V60"/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  <mergeCell ref="A69:AB69"/>
    <mergeCell ref="A70:AB70"/>
    <mergeCell ref="A71:AB71"/>
    <mergeCell ref="A72:A74"/>
    <mergeCell ref="B72:D73"/>
    <mergeCell ref="E72:G73"/>
    <mergeCell ref="H72:J73"/>
    <mergeCell ref="K72:M73"/>
    <mergeCell ref="N72:P73"/>
    <mergeCell ref="Q72:S73"/>
    <mergeCell ref="T72:V72"/>
    <mergeCell ref="W72:Y72"/>
    <mergeCell ref="Z72:AB72"/>
    <mergeCell ref="AC72:AE73"/>
    <mergeCell ref="T73:V73"/>
    <mergeCell ref="W73:Y73"/>
    <mergeCell ref="Z73:AB73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2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revision>1</cp:revision>
  <dcterms:created xsi:type="dcterms:W3CDTF">2004-12-10T12:36:00Z</dcterms:created>
  <dcterms:modified xsi:type="dcterms:W3CDTF">2025-01-13T09:11:33Z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